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C36" i="10"/>
  <c r="CO35" i="10"/>
  <c r="C35" i="10"/>
  <c r="CO34" i="10"/>
  <c r="BW34" i="10"/>
  <c r="BW35" i="10" s="1"/>
  <c r="BW36" i="10" s="1"/>
  <c r="BW37" i="10" s="1"/>
  <c r="BW38" i="10" s="1"/>
  <c r="BW39"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alcChain>
</file>

<file path=xl/sharedStrings.xml><?xml version="1.0" encoding="utf-8"?>
<sst xmlns="http://schemas.openxmlformats.org/spreadsheetml/2006/main" count="1130" uniqueCount="616">
  <si>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</si>
  <si>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</si>
  <si>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</si>
  <si>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</si>
  <si>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</si>
  <si>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</si>
  <si>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</si>
  <si>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</si>
  <si>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</si>
  <si>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</si>
  <si>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</si>
  <si>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</si>
  <si>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</si>
  <si>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</si>
  <si>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</si>
  <si>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</si>
  <si>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</si>
  <si>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</si>
  <si>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</si>
  <si>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</si>
  <si>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</si>
  <si>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</si>
  <si>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</si>
  <si>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</si>
  <si>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</si>
  <si>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</si>
  <si>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</si>
  <si>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</si>
  <si>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</si>
  <si>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</si>
  <si>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</si>
  <si>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</si>
  <si>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</si>
  <si>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</si>
  <si>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</si>
  <si>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</si>
  <si>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</si>
  <si>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</si>
  <si>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</si>
  <si>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</si>
  <si>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</si>
  <si>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</si>
  <si>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</si>
  <si>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</si>
  <si>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</si>
  <si>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</si>
  <si>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</si>
  <si>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</si>
  <si>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</si>
  <si>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</si>
  <si>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</si>
  <si>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</si>
  <si>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</si>
  <si>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</si>
  <si>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</si>
  <si>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</si>
  <si>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</si>
  <si>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</si>
  <si>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</si>
  <si>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</si>
  <si>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</si>
  <si>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</si>
  <si>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</si>
  <si>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</si>
  <si>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</si>
  <si>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</si>
  <si>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</si>
  <si>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</si>
  <si>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</si>
  <si>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</si>
  <si>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</si>
  <si>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</si>
  <si>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</si>
  <si>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</si>
  <si>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</si>
  <si>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</si>
  <si>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</si>
  <si>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</si>
  <si>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</si>
  <si>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</si>
  <si>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</si>
  <si>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</si>
  <si>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</si>
  <si>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</si>
  <si>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</si>
  <si>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</si>
  <si>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</si>
  <si>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</si>
  <si>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</si>
  <si>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</si>
  <si>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</si>
  <si>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</si>
  <si>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</si>
  <si>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</si>
  <si>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</si>
  <si>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</si>
  <si>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</si>
  <si>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</si>
  <si>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</si>
  <si>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南三陸町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</si>
  <si>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</si>
  <si>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</si>
  <si>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</si>
  <si>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</si>
  <si>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</si>
  <si>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</si>
  <si>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</si>
  <si>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</si>
  <si>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</si>
  <si>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</si>
  <si>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</si>
  <si>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</si>
  <si>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</si>
  <si>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</si>
  <si>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</si>
  <si>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</si>
  <si>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</si>
  <si>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</si>
  <si>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</si>
  <si>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</si>
  <si>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</si>
  <si>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</si>
  <si>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</si>
  <si>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</si>
  <si>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</si>
  <si>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</si>
  <si>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</si>
  <si>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</si>
  <si>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</si>
  <si>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</si>
  <si>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</si>
  <si>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</si>
  <si>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</si>
  <si>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</si>
  <si>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</si>
  <si>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</si>
  <si>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</si>
  <si>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</si>
  <si>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</si>
  <si>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</si>
  <si>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</si>
  <si>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</si>
  <si>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</si>
  <si>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</si>
  <si>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</si>
  <si>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</si>
  <si>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</si>
  <si>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</si>
  <si>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</si>
  <si>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</si>
  <si>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</si>
  <si>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</si>
  <si>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</si>
  <si>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</si>
  <si>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</si>
  <si>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</si>
  <si>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</si>
  <si>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</si>
  <si>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</si>
  <si>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</si>
  <si>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</si>
  <si>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</si>
  <si>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</si>
  <si>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</si>
  <si>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</si>
  <si>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</si>
  <si>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</si>
  <si>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</si>
  <si>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</si>
  <si>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</si>
  <si>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</si>
  <si>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</si>
  <si>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</si>
  <si>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</si>
  <si>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</si>
  <si>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</si>
  <si>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</si>
  <si>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</si>
  <si>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</si>
  <si>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</si>
  <si>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</si>
  <si>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</si>
  <si>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</si>
  <si>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</si>
  <si>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</si>
  <si>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</si>
  <si>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</si>
  <si>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</si>
  <si>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</si>
  <si>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</si>
  <si>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</si>
  <si>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</si>
  <si>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</si>
  <si>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</si>
  <si>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</si>
  <si>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</si>
  <si>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</si>
  <si>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</si>
  <si>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</si>
  <si>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</si>
  <si>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</si>
  <si>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</si>
  <si>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</si>
  <si>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</si>
  <si>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</si>
  <si>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</si>
  <si>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</si>
  <si>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</si>
  <si>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</si>
  <si>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</si>
  <si>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</si>
  <si>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</si>
  <si>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</si>
  <si>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</si>
  <si>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</si>
  <si>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宮城県南三陸町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</si>
  <si>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</si>
  <si>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</si>
  <si>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</si>
  <si>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</si>
  <si>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</si>
  <si>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</si>
  <si>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</si>
  <si>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</si>
  <si>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</si>
  <si>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</si>
  <si>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</si>
  <si>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</si>
  <si>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</si>
  <si>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</si>
  <si>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</si>
  <si>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</si>
  <si>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</si>
  <si>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</si>
  <si>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</si>
  <si>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</si>
  <si>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</si>
  <si>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</si>
  <si>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</si>
  <si>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</si>
  <si>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</si>
  <si>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</si>
  <si>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</si>
  <si>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</si>
  <si>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</si>
  <si>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</si>
  <si>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</si>
  <si>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</si>
  <si>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</si>
  <si>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</si>
  <si>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</si>
  <si>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</si>
  <si>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</si>
  <si>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</si>
  <si>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</si>
  <si>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</si>
  <si>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</si>
  <si>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</si>
  <si>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</si>
  <si>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</si>
  <si>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</si>
  <si>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</si>
  <si>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</si>
  <si>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</si>
  <si>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</si>
  <si>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</si>
  <si>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</si>
  <si>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</si>
  <si>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</si>
  <si>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</si>
  <si>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</si>
  <si>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</si>
  <si>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</si>
  <si>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</si>
  <si>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</si>
  <si>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</si>
  <si>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</si>
  <si>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</si>
  <si>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</si>
  <si>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</si>
  <si>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</si>
  <si>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</si>
  <si>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</si>
  <si>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</si>
  <si>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</si>
  <si>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</si>
  <si>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</si>
  <si>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</si>
  <si>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</si>
  <si>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</si>
  <si>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</si>
  <si>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</si>
  <si>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</si>
  <si>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</si>
  <si>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</si>
  <si>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</si>
  <si>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</si>
  <si>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</si>
  <si>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</si>
  <si>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</si>
  <si>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</si>
  <si>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</si>
  <si>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</si>
  <si>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</si>
  <si>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</si>
  <si>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</si>
  <si>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</si>
  <si>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</si>
  <si>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</si>
  <si>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</si>
  <si>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</si>
  <si>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</si>
  <si>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</si>
  <si>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</si>
  <si>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</si>
  <si>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</si>
  <si>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</si>
  <si>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</si>
  <si>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</si>
  <si>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</si>
  <si>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</si>
  <si>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</si>
  <si>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</si>
  <si>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</si>
  <si>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</si>
  <si>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</si>
  <si>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</si>
  <si>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</si>
  <si>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</si>
  <si>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</si>
  <si>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</si>
  <si>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</si>
  <si>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</si>
  <si>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</si>
  <si>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</si>
  <si>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</si>
  <si>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</si>
  <si>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</si>
  <si>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</si>
  <si>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</si>
  <si>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</si>
  <si>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</si>
  <si>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</si>
  <si>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</si>
  <si>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</si>
  <si>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</si>
  <si>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</si>
  <si>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</si>
  <si>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</si>
  <si>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</si>
  <si>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</si>
  <si>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</si>
  <si>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</si>
  <si>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</si>
  <si>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</si>
  <si>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</si>
  <si>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</si>
  <si>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</si>
  <si>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</si>
  <si>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</si>
  <si>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</si>
  <si>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</si>
  <si>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</si>
  <si>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</si>
  <si>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</si>
  <si>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</si>
  <si>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</si>
  <si>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</si>
  <si>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</si>
  <si>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宮城県南三陸町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</si>
  <si>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</si>
  <si>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</si>
  <si>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</si>
  <si>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</si>
  <si>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</si>
  <si>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</si>
  <si>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</si>
  <si>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</si>
  <si>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</si>
  <si>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</si>
  <si>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</si>
  <si>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</si>
  <si>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</si>
  <si>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</si>
  <si>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</si>
  <si>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</si>
  <si>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</si>
  <si>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</si>
  <si>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</si>
  <si>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</si>
  <si>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</si>
  <si>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</si>
  <si>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</si>
  <si>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</si>
  <si>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</si>
  <si>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</si>
  <si>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</si>
  <si>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</si>
  <si>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</si>
  <si>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</si>
  <si>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</si>
  <si>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</si>
  <si>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</si>
  <si>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</si>
  <si>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</si>
  <si>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</si>
  <si>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</si>
  <si>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</si>
  <si>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</si>
  <si>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</si>
  <si>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訪問看護ステーション事業会計</t>
    <phoneticPr fontId="5"/>
  </si>
  <si>
    <t>市場事業特別会計</t>
    <phoneticPr fontId="5"/>
  </si>
  <si>
    <t>法非適用企業</t>
    <phoneticPr fontId="5"/>
  </si>
  <si>
    <t>漁業集落排水事業特別会計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</si>
  <si>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</si>
  <si>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</si>
  <si>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</si>
  <si>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</si>
  <si>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</si>
  <si>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</si>
  <si>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</si>
  <si>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</si>
  <si>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</si>
  <si>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</si>
  <si>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</si>
  <si>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</si>
  <si>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</si>
  <si>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</si>
  <si>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</si>
  <si>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</si>
  <si>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</si>
  <si>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</si>
  <si>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</si>
  <si>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</si>
  <si>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</si>
  <si>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</si>
  <si>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</si>
  <si>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</si>
  <si>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</si>
  <si>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</si>
  <si>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</si>
  <si>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</si>
  <si>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</si>
  <si>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</si>
  <si>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</si>
  <si>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</si>
  <si>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</si>
  <si>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</si>
  <si>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</si>
  <si>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</si>
  <si>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</si>
  <si>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</si>
  <si>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</si>
  <si>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</si>
  <si>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</si>
  <si>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</si>
  <si>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</si>
  <si>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</si>
  <si>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</si>
  <si>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</si>
  <si>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</si>
  <si>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</si>
  <si>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</si>
  <si>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</si>
  <si>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</si>
  <si>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</si>
  <si>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</si>
  <si>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</si>
  <si>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</si>
  <si>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</si>
  <si>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</si>
  <si>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</si>
  <si>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</si>
  <si>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</si>
  <si>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</si>
  <si>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</si>
  <si>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</si>
  <si>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</si>
  <si>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</si>
  <si>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</si>
  <si>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</si>
  <si>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</si>
  <si>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</si>
  <si>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</si>
  <si>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</si>
  <si>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</si>
  <si>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</si>
  <si>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</si>
  <si>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</si>
  <si>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</si>
  <si>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</si>
  <si>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</si>
  <si>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</si>
  <si>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</si>
  <si>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</si>
  <si>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</si>
  <si>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</si>
  <si>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</si>
  <si>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</si>
  <si>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</si>
  <si>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</si>
  <si>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</si>
  <si>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</si>
  <si>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</si>
  <si>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</si>
  <si>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</si>
  <si>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</si>
  <si>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</si>
  <si>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</si>
  <si>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</si>
  <si>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</si>
  <si>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</si>
  <si>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</si>
  <si>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</si>
  <si>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</si>
  <si>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</si>
  <si>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</si>
  <si>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</si>
  <si>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</si>
  <si>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</si>
  <si>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</si>
  <si>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</si>
  <si>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</si>
  <si>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</si>
  <si>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</si>
  <si>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</si>
  <si>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</si>
  <si>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</si>
  <si>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</si>
  <si>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</si>
  <si>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</si>
  <si>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</si>
  <si>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</si>
  <si>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</si>
  <si>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</si>
  <si>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</si>
  <si>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</si>
  <si>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</si>
  <si>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</si>
  <si>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</si>
  <si>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</si>
  <si>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</si>
  <si>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</si>
  <si>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</si>
  <si>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</si>
  <si>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</si>
  <si>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</si>
  <si>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</si>
  <si>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</si>
  <si>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</si>
  <si>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</si>
  <si>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</si>
  <si>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</si>
  <si>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</si>
  <si>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</si>
  <si>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</si>
  <si>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</si>
  <si>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</si>
  <si>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</si>
  <si>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</si>
  <si>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</si>
  <si>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</si>
  <si>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</si>
  <si>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</si>
  <si>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</si>
  <si>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</si>
  <si>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</si>
  <si>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</si>
  <si>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</si>
  <si>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</si>
  <si>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</si>
  <si>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</si>
  <si>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</si>
  <si>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61.61</t>
  </si>
  <si>
    <t>▲ 3.57</t>
  </si>
  <si>
    <t>▲ 21.48</t>
  </si>
  <si>
    <t>▲ 24.40</t>
  </si>
  <si>
    <t>一般会計</t>
  </si>
  <si>
    <t>病院事業会計</t>
  </si>
  <si>
    <t>国民健康保険特別会計</t>
  </si>
  <si>
    <t>介護保険特別会計</t>
  </si>
  <si>
    <t>水道事業会計</t>
  </si>
  <si>
    <t>訪問看護ステーション事業会計</t>
  </si>
  <si>
    <t>公共下水道事業特別会計</t>
  </si>
  <si>
    <t>漁業集落排水事業特別会計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</si>
  <si>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</si>
  <si>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</si>
  <si>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</si>
  <si>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</si>
  <si>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</si>
  <si>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</si>
  <si>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</si>
  <si>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</si>
  <si>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</si>
  <si>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気仙沼・本吉地域広域行政事務組合</t>
    <rPh sb="0" eb="3">
      <t>ケセンヌマ</t>
    </rPh>
    <rPh sb="4" eb="6">
      <t>モトヨシ</t>
    </rPh>
    <rPh sb="6" eb="8">
      <t>チイキ</t>
    </rPh>
    <rPh sb="8" eb="10">
      <t>コウイキ</t>
    </rPh>
    <rPh sb="10" eb="12">
      <t>ギョウセイ</t>
    </rPh>
    <rPh sb="12" eb="14">
      <t>ジム</t>
    </rPh>
    <rPh sb="14" eb="16">
      <t>クミアイ</t>
    </rPh>
    <phoneticPr fontId="2"/>
  </si>
  <si>
    <t>宮城県市町村職員退職手当組合</t>
    <rPh sb="0" eb="8">
      <t>ミヤギケンシチョウソンショクイン</t>
    </rPh>
    <rPh sb="8" eb="12">
      <t>タイショクテアテ</t>
    </rPh>
    <rPh sb="12" eb="14">
      <t>クミアイ</t>
    </rPh>
    <phoneticPr fontId="2"/>
  </si>
  <si>
    <t>宮城県市町村非常勤消防団員補償報償組合</t>
    <rPh sb="0" eb="2">
      <t>ミヤギ</t>
    </rPh>
    <rPh sb="2" eb="3">
      <t>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</si>
  <si>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10">
      <t>ミヤギケンシチョウソンジチシンコウ</t>
    </rPh>
    <phoneticPr fontId="2"/>
  </si>
  <si>
    <t>宮城県後期高齢者医療広域連合</t>
    <rPh sb="0" eb="2">
      <t>ミヤギ</t>
    </rPh>
    <rPh sb="2" eb="3">
      <t>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</si>
  <si>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8">
      <t>コウキコウレイシャ</t>
    </rPh>
    <rPh sb="8" eb="14">
      <t>イリョウジギョウカイケイ</t>
    </rPh>
    <phoneticPr fontId="2"/>
  </si>
  <si>
    <t>公共施設維持管理基金</t>
    <rPh sb="0" eb="10">
      <t>コウキョウシセツイジカンリキキン</t>
    </rPh>
    <phoneticPr fontId="5"/>
  </si>
  <si>
    <t>合併振興基金</t>
    <rPh sb="0" eb="6">
      <t>ガッペイシンコウキキン</t>
    </rPh>
    <phoneticPr fontId="2"/>
  </si>
  <si>
    <t>震災復興基金</t>
    <rPh sb="0" eb="6">
      <t>シンサイフッコウキキン</t>
    </rPh>
    <phoneticPr fontId="2"/>
  </si>
  <si>
    <t>ふるさとまちづくり基金</t>
    <rPh sb="9" eb="11">
      <t>キキン</t>
    </rPh>
    <phoneticPr fontId="2"/>
  </si>
  <si>
    <t>森林環境整備基金</t>
    <rPh sb="0" eb="6">
      <t>シンリンカンキョウセイビ</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</si>
  <si>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</si>
  <si>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</si>
  <si>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</si>
  <si>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</si>
  <si>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</si>
  <si>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平成24年度から0となっている。財政調整基金等の充当可能基金が多額であることが大きな要因となっている。今後、基金残高が減少することが予想されるため、今後も公債費等義務的経費の削減を中心とする行政改革を進め、財政の健全化に努める。
　実質公債比率については、東日本大震災後に整備した施設に係る地方債（公営住宅建設事業債・合併特例債・過疎対策事業債）の元金償還開始に伴い、増加傾向にある。今後は、事業の緊急性・住民ニーズを的確に把握し、地方債の新規発行の抑制と計画的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</si>
  <si>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</si>
  <si>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</si>
  <si>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</si>
  <si>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平成24年度から0となっている。財政調整基金等の充当可能基金が多額であることが大きな要因となっている。今後、基金残高が減少することが予想されるため、今後も公債費等義務的経費の削減を中心とする行政改革を進め、財政の健全化に努める。
　有形固定資産減価償却率については、東日本大震災の復旧・復興事業で新規施設が増加したことにより、低い水準となっている。今後、施設の修繕・更新費用が増大する一方で人口や財政規模が減少する見込みであることから、施設の長寿命化に努めるとともに、統廃合や複合化を検討して公共施設の総量の圧縮を図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</si>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</sst>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7F7F-4BD0-897A-8149C053F4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535267</c:v>
                </c:pt>
                <c:pt idx="1">
                  <c:v>467697</c:v>
                </c:pt>
                <c:pt idx="2">
                  <c:v>427310</c:v>
                </c:pt>
                <c:pt idx="3">
                  <c:v>208653</c:v>
                </c:pt>
                <c:pt idx="4">
                  <c:v>208108</c:v>
                </c:pt>
              </c:numCache>
            </c:numRef>
          </c:val>
          <c:smooth val="0"/>
          <c:extLst>
            <c:ext xmlns:c16="http://schemas.microsoft.com/office/drawing/2014/chart" uri="{C3380CC4-5D6E-409C-BE32-E72D297353CC}">
              <c16:uniqueId val="{00000001-7F7F-4BD0-897A-8149C053F4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30.49</c:v>
                </c:pt>
                <c:pt idx="1">
                  <c:v>29.64</c:v>
                </c:pt>
                <c:pt idx="2">
                  <c:v>27.77</c:v>
                </c:pt>
                <c:pt idx="3">
                  <c:v>24.18</c:v>
                </c:pt>
                <c:pt idx="4">
                  <c:v>13.41</c:v>
                </c:pt>
              </c:numCache>
            </c:numRef>
          </c:val>
          <c:extLst>
            <c:ext xmlns:c16="http://schemas.microsoft.com/office/drawing/2014/chart" uri="{C3380CC4-5D6E-409C-BE32-E72D297353CC}">
              <c16:uniqueId val="{00000000-022C-40B6-A064-E2FFEAEF19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75.709999999999994</c:v>
                </c:pt>
                <c:pt idx="1">
                  <c:v>88.16</c:v>
                </c:pt>
                <c:pt idx="2">
                  <c:v>79.86</c:v>
                </c:pt>
                <c:pt idx="3">
                  <c:v>99.33</c:v>
                </c:pt>
                <c:pt idx="4">
                  <c:v>103.1</c:v>
                </c:pt>
              </c:numCache>
            </c:numRef>
          </c:val>
          <c:extLst>
            <c:ext xmlns:c16="http://schemas.microsoft.com/office/drawing/2014/chart" uri="{C3380CC4-5D6E-409C-BE32-E72D297353CC}">
              <c16:uniqueId val="{00000001-022C-40B6-A064-E2FFEAEF19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-61.61</c:v>
                </c:pt>
                <c:pt idx="1">
                  <c:v>-3.57</c:v>
                </c:pt>
                <c:pt idx="2">
                  <c:v>-21.48</c:v>
                </c:pt>
                <c:pt idx="3">
                  <c:v>8.1199999999999992</c:v>
                </c:pt>
                <c:pt idx="4">
                  <c:v>-24.4</c:v>
                </c:pt>
              </c:numCache>
            </c:numRef>
          </c:val>
          <c:smooth val="0"/>
          <c:extLst>
            <c:ext xmlns:c16="http://schemas.microsoft.com/office/drawing/2014/chart" uri="{C3380CC4-5D6E-409C-BE32-E72D297353CC}">
              <c16:uniqueId val="{00000002-022C-40B6-A064-E2FFEAEF19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0.19</c:v>
                </c:pt>
                <c:pt idx="2">
                  <c:v>#N/A</c:v>
                </c:pt>
                <c:pt idx="3">
                  <c:v>0.1</c:v>
                </c:pt>
                <c:pt idx="4">
                  <c:v>#N/A</c:v>
                </c:pt>
                <c:pt idx="5">
                  <c:v>0.15</c:v>
                </c:pt>
                <c:pt idx="6">
                  <c:v>#N/A</c:v>
                </c:pt>
                <c:pt idx="7">
                  <c:v>0.11</c:v>
                </c:pt>
                <c:pt idx="8">
                  <c:v>#N/A</c:v>
                </c:pt>
                <c:pt idx="9">
                  <c:v>7.0000000000000007E-2</c:v>
                </c:pt>
              </c:numCache>
            </c:numRef>
          </c:val>
          <c:extLst>
            <c:ext xmlns:c16="http://schemas.microsoft.com/office/drawing/2014/chart" uri="{C3380CC4-5D6E-409C-BE32-E72D297353CC}">
              <c16:uniqueId val="{00000000-D02F-4CC1-BB78-5908BD74D5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2F-4CC1-BB78-5908BD74D543}"/>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c:ext xmlns:c16="http://schemas.microsoft.com/office/drawing/2014/chart" uri="{C3380CC4-5D6E-409C-BE32-E72D297353CC}">
              <c16:uniqueId val="{00000002-D02F-4CC1-BB78-5908BD74D543}"/>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0.2</c:v>
                </c:pt>
                <c:pt idx="4">
                  <c:v>#N/A</c:v>
                </c:pt>
                <c:pt idx="5">
                  <c:v>0.77</c:v>
                </c:pt>
                <c:pt idx="6">
                  <c:v>#N/A</c:v>
                </c:pt>
                <c:pt idx="7">
                  <c:v>0.05</c:v>
                </c:pt>
                <c:pt idx="8">
                  <c:v>#N/A</c:v>
                </c:pt>
                <c:pt idx="9">
                  <c:v>0.45</c:v>
                </c:pt>
              </c:numCache>
            </c:numRef>
          </c:val>
          <c:extLst>
            <c:ext xmlns:c16="http://schemas.microsoft.com/office/drawing/2014/chart" uri="{C3380CC4-5D6E-409C-BE32-E72D297353CC}">
              <c16:uniqueId val="{00000003-D02F-4CC1-BB78-5908BD74D543}"/>
            </c:ext>
          </c:extLst>
        </c:ser>
        <c:ser>
          <c:idx val="4"/>
          <c:order val="4"/>
          <c:tx>
            <c:strRef>
              <c:f>データシート!$A$31</c:f>
              <c:strCache>
                <c:ptCount val="1"/>
                <c:pt idx="0">
                  <c:v>訪問看護ステーション事業会計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0.39</c:v>
                </c:pt>
                <c:pt idx="2">
                  <c:v>#N/A</c:v>
                </c:pt>
                <c:pt idx="3">
                  <c:v>0.49</c:v>
                </c:pt>
                <c:pt idx="4">
                  <c:v>#N/A</c:v>
                </c:pt>
                <c:pt idx="5">
                  <c:v>0.61</c:v>
                </c:pt>
                <c:pt idx="6">
                  <c:v>#N/A</c:v>
                </c:pt>
                <c:pt idx="7">
                  <c:v>0.56999999999999995</c:v>
                </c:pt>
                <c:pt idx="8">
                  <c:v>#N/A</c:v>
                </c:pt>
                <c:pt idx="9">
                  <c:v>0.55000000000000004</c:v>
                </c:pt>
              </c:numCache>
            </c:numRef>
          </c:val>
          <c:extLst>
            <c:ext xmlns:c16="http://schemas.microsoft.com/office/drawing/2014/chart" uri="{C3380CC4-5D6E-409C-BE32-E72D297353CC}">
              <c16:uniqueId val="{00000004-D02F-4CC1-BB78-5908BD74D543}"/>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2.91</c:v>
                </c:pt>
                <c:pt idx="2">
                  <c:v>#N/A</c:v>
                </c:pt>
                <c:pt idx="3">
                  <c:v>0</c:v>
                </c:pt>
                <c:pt idx="4">
                  <c:v>#N/A</c:v>
                </c:pt>
                <c:pt idx="5">
                  <c:v>0</c:v>
                </c:pt>
                <c:pt idx="6">
                  <c:v>#N/A</c:v>
                </c:pt>
                <c:pt idx="7">
                  <c:v>0</c:v>
                </c:pt>
                <c:pt idx="8">
                  <c:v>#N/A</c:v>
                </c:pt>
                <c:pt idx="9">
                  <c:v>1.78</c:v>
                </c:pt>
              </c:numCache>
            </c:numRef>
          </c:val>
          <c:extLst>
            <c:ext xmlns:c16="http://schemas.microsoft.com/office/drawing/2014/chart" uri="{C3380CC4-5D6E-409C-BE32-E72D297353CC}">
              <c16:uniqueId val="{00000005-D02F-4CC1-BB78-5908BD74D54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1.71</c:v>
                </c:pt>
                <c:pt idx="2">
                  <c:v>#N/A</c:v>
                </c:pt>
                <c:pt idx="3">
                  <c:v>1.8</c:v>
                </c:pt>
                <c:pt idx="4">
                  <c:v>#N/A</c:v>
                </c:pt>
                <c:pt idx="5">
                  <c:v>0.91</c:v>
                </c:pt>
                <c:pt idx="6">
                  <c:v>#N/A</c:v>
                </c:pt>
                <c:pt idx="7">
                  <c:v>0.91</c:v>
                </c:pt>
                <c:pt idx="8">
                  <c:v>#N/A</c:v>
                </c:pt>
                <c:pt idx="9">
                  <c:v>1.85</c:v>
                </c:pt>
              </c:numCache>
            </c:numRef>
          </c:val>
          <c:extLst>
            <c:ext xmlns:c16="http://schemas.microsoft.com/office/drawing/2014/chart" uri="{C3380CC4-5D6E-409C-BE32-E72D297353CC}">
              <c16:uniqueId val="{00000006-D02F-4CC1-BB78-5908BD74D54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4.5999999999999996</c:v>
                </c:pt>
                <c:pt idx="2">
                  <c:v>#N/A</c:v>
                </c:pt>
                <c:pt idx="3">
                  <c:v>2.2799999999999998</c:v>
                </c:pt>
                <c:pt idx="4">
                  <c:v>#N/A</c:v>
                </c:pt>
                <c:pt idx="5">
                  <c:v>2.82</c:v>
                </c:pt>
                <c:pt idx="6">
                  <c:v>#N/A</c:v>
                </c:pt>
                <c:pt idx="7">
                  <c:v>2.73</c:v>
                </c:pt>
                <c:pt idx="8">
                  <c:v>#N/A</c:v>
                </c:pt>
                <c:pt idx="9">
                  <c:v>2.2400000000000002</c:v>
                </c:pt>
              </c:numCache>
            </c:numRef>
          </c:val>
          <c:extLst>
            <c:ext xmlns:c16="http://schemas.microsoft.com/office/drawing/2014/chart" uri="{C3380CC4-5D6E-409C-BE32-E72D297353CC}">
              <c16:uniqueId val="{00000007-D02F-4CC1-BB78-5908BD74D54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c:v>
                </c:pt>
                <c:pt idx="4">
                  <c:v>#N/A</c:v>
                </c:pt>
                <c:pt idx="5">
                  <c:v>2.37</c:v>
                </c:pt>
                <c:pt idx="6">
                  <c:v>#N/A</c:v>
                </c:pt>
                <c:pt idx="7">
                  <c:v>3.92</c:v>
                </c:pt>
                <c:pt idx="8">
                  <c:v>#N/A</c:v>
                </c:pt>
                <c:pt idx="9">
                  <c:v>5.27</c:v>
                </c:pt>
              </c:numCache>
            </c:numRef>
          </c:val>
          <c:extLst>
            <c:ext xmlns:c16="http://schemas.microsoft.com/office/drawing/2014/chart" uri="{C3380CC4-5D6E-409C-BE32-E72D297353CC}">
              <c16:uniqueId val="{00000008-D02F-4CC1-BB78-5908BD74D5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30.49</c:v>
                </c:pt>
                <c:pt idx="2">
                  <c:v>#N/A</c:v>
                </c:pt>
                <c:pt idx="3">
                  <c:v>29.63</c:v>
                </c:pt>
                <c:pt idx="4">
                  <c:v>#N/A</c:v>
                </c:pt>
                <c:pt idx="5">
                  <c:v>27.77</c:v>
                </c:pt>
                <c:pt idx="6">
                  <c:v>#N/A</c:v>
                </c:pt>
                <c:pt idx="7">
                  <c:v>24.17</c:v>
                </c:pt>
                <c:pt idx="8">
                  <c:v>#N/A</c:v>
                </c:pt>
                <c:pt idx="9">
                  <c:v>13.41</c:v>
                </c:pt>
              </c:numCache>
            </c:numRef>
          </c:val>
          <c:extLst>
            <c:ext xmlns:c16="http://schemas.microsoft.com/office/drawing/2014/chart" uri="{C3380CC4-5D6E-409C-BE32-E72D297353CC}">
              <c16:uniqueId val="{00000009-D02F-4CC1-BB78-5908BD74D5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787</c:v>
                </c:pt>
                <c:pt idx="5">
                  <c:v>845</c:v>
                </c:pt>
                <c:pt idx="8">
                  <c:v>859</c:v>
                </c:pt>
                <c:pt idx="11">
                  <c:v>856</c:v>
                </c:pt>
                <c:pt idx="14">
                  <c:v>849</c:v>
                </c:pt>
              </c:numCache>
            </c:numRef>
          </c:val>
          <c:extLst>
            <c:ext xmlns:c16="http://schemas.microsoft.com/office/drawing/2014/chart" uri="{C3380CC4-5D6E-409C-BE32-E72D297353CC}">
              <c16:uniqueId val="{00000000-9D52-4DE0-BD07-FE735273B9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52-4DE0-BD07-FE735273B9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9D52-4DE0-BD07-FE735273B9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c:v>
                </c:pt>
                <c:pt idx="3">
                  <c:v>10</c:v>
                </c:pt>
                <c:pt idx="6">
                  <c:v>9</c:v>
                </c:pt>
                <c:pt idx="9">
                  <c:v>9</c:v>
                </c:pt>
                <c:pt idx="12">
                  <c:v>9</c:v>
                </c:pt>
              </c:numCache>
            </c:numRef>
          </c:val>
          <c:extLst>
            <c:ext xmlns:c16="http://schemas.microsoft.com/office/drawing/2014/chart" uri="{C3380CC4-5D6E-409C-BE32-E72D297353CC}">
              <c16:uniqueId val="{00000003-9D52-4DE0-BD07-FE735273B9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175</c:v>
                </c:pt>
                <c:pt idx="3">
                  <c:v>176</c:v>
                </c:pt>
                <c:pt idx="6">
                  <c:v>94</c:v>
                </c:pt>
                <c:pt idx="9">
                  <c:v>82</c:v>
                </c:pt>
                <c:pt idx="12">
                  <c:v>90</c:v>
                </c:pt>
              </c:numCache>
            </c:numRef>
          </c:val>
          <c:extLst>
            <c:ext xmlns:c16="http://schemas.microsoft.com/office/drawing/2014/chart" uri="{C3380CC4-5D6E-409C-BE32-E72D297353CC}">
              <c16:uniqueId val="{00000004-9D52-4DE0-BD07-FE735273B9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52-4DE0-BD07-FE735273B9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52-4DE0-BD07-FE735273B9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874</c:v>
                </c:pt>
                <c:pt idx="3">
                  <c:v>1010</c:v>
                </c:pt>
                <c:pt idx="6">
                  <c:v>1231</c:v>
                </c:pt>
                <c:pt idx="9">
                  <c:v>1286</c:v>
                </c:pt>
                <c:pt idx="12">
                  <c:v>1243</c:v>
                </c:pt>
              </c:numCache>
            </c:numRef>
          </c:val>
          <c:extLst>
            <c:ext xmlns:c16="http://schemas.microsoft.com/office/drawing/2014/chart" uri="{C3380CC4-5D6E-409C-BE32-E72D297353CC}">
              <c16:uniqueId val="{00000007-9D52-4DE0-BD07-FE735273B9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274</c:v>
                </c:pt>
                <c:pt idx="2">
                  <c:v>#N/A</c:v>
                </c:pt>
                <c:pt idx="3">
                  <c:v>#N/A</c:v>
                </c:pt>
                <c:pt idx="4">
                  <c:v>351</c:v>
                </c:pt>
                <c:pt idx="5">
                  <c:v>#N/A</c:v>
                </c:pt>
                <c:pt idx="6">
                  <c:v>#N/A</c:v>
                </c:pt>
                <c:pt idx="7">
                  <c:v>475</c:v>
                </c:pt>
                <c:pt idx="8">
                  <c:v>#N/A</c:v>
                </c:pt>
                <c:pt idx="9">
                  <c:v>#N/A</c:v>
                </c:pt>
                <c:pt idx="10">
                  <c:v>521</c:v>
                </c:pt>
                <c:pt idx="11">
                  <c:v>#N/A</c:v>
                </c:pt>
                <c:pt idx="12">
                  <c:v>#N/A</c:v>
                </c:pt>
                <c:pt idx="13">
                  <c:v>493</c:v>
                </c:pt>
                <c:pt idx="14">
                  <c:v>#N/A</c:v>
                </c:pt>
              </c:numCache>
            </c:numRef>
          </c:val>
          <c:smooth val="0"/>
          <c:extLst>
            <c:ext xmlns:c16="http://schemas.microsoft.com/office/drawing/2014/chart" uri="{C3380CC4-5D6E-409C-BE32-E72D297353CC}">
              <c16:uniqueId val="{00000008-9D52-4DE0-BD07-FE735273B9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7974</c:v>
                </c:pt>
                <c:pt idx="5">
                  <c:v>7904</c:v>
                </c:pt>
                <c:pt idx="8">
                  <c:v>8128</c:v>
                </c:pt>
                <c:pt idx="11">
                  <c:v>7829</c:v>
                </c:pt>
                <c:pt idx="14">
                  <c:v>8100</c:v>
                </c:pt>
              </c:numCache>
            </c:numRef>
          </c:val>
          <c:extLst>
            <c:ext xmlns:c16="http://schemas.microsoft.com/office/drawing/2014/chart" uri="{C3380CC4-5D6E-409C-BE32-E72D297353CC}">
              <c16:uniqueId val="{00000000-B03C-446C-A2D9-5CFD91DC04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2210</c:v>
                </c:pt>
                <c:pt idx="5">
                  <c:v>2680</c:v>
                </c:pt>
                <c:pt idx="8">
                  <c:v>1899</c:v>
                </c:pt>
                <c:pt idx="11">
                  <c:v>1127</c:v>
                </c:pt>
                <c:pt idx="14">
                  <c:v>832</c:v>
                </c:pt>
              </c:numCache>
            </c:numRef>
          </c:val>
          <c:extLst>
            <c:ext xmlns:c16="http://schemas.microsoft.com/office/drawing/2014/chart" uri="{C3380CC4-5D6E-409C-BE32-E72D297353CC}">
              <c16:uniqueId val="{00000001-B03C-446C-A2D9-5CFD91DC04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7957</c:v>
                </c:pt>
                <c:pt idx="5">
                  <c:v>9351</c:v>
                </c:pt>
                <c:pt idx="8">
                  <c:v>10184</c:v>
                </c:pt>
                <c:pt idx="11">
                  <c:v>11835</c:v>
                </c:pt>
                <c:pt idx="14">
                  <c:v>12585</c:v>
                </c:pt>
              </c:numCache>
            </c:numRef>
          </c:val>
          <c:extLst>
            <c:ext xmlns:c16="http://schemas.microsoft.com/office/drawing/2014/chart" uri="{C3380CC4-5D6E-409C-BE32-E72D297353CC}">
              <c16:uniqueId val="{00000002-B03C-446C-A2D9-5CFD91DC04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3C-446C-A2D9-5CFD91DC04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3C-446C-A2D9-5CFD91DC04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9</c:v>
                </c:pt>
                <c:pt idx="6">
                  <c:v>0</c:v>
                </c:pt>
                <c:pt idx="9">
                  <c:v>0</c:v>
                </c:pt>
                <c:pt idx="12">
                  <c:v>0</c:v>
                </c:pt>
              </c:numCache>
            </c:numRef>
          </c:val>
          <c:extLst>
            <c:ext xmlns:c16="http://schemas.microsoft.com/office/drawing/2014/chart" uri="{C3380CC4-5D6E-409C-BE32-E72D297353CC}">
              <c16:uniqueId val="{00000005-B03C-446C-A2D9-5CFD91DC04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797</c:v>
                </c:pt>
                <c:pt idx="3">
                  <c:v>703</c:v>
                </c:pt>
                <c:pt idx="6">
                  <c:v>709</c:v>
                </c:pt>
                <c:pt idx="9">
                  <c:v>708</c:v>
                </c:pt>
                <c:pt idx="12">
                  <c:v>751</c:v>
                </c:pt>
              </c:numCache>
            </c:numRef>
          </c:val>
          <c:extLst>
            <c:ext xmlns:c16="http://schemas.microsoft.com/office/drawing/2014/chart" uri="{C3380CC4-5D6E-409C-BE32-E72D297353CC}">
              <c16:uniqueId val="{00000006-B03C-446C-A2D9-5CFD91DC04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49</c:v>
                </c:pt>
                <c:pt idx="3">
                  <c:v>40</c:v>
                </c:pt>
                <c:pt idx="6">
                  <c:v>32</c:v>
                </c:pt>
                <c:pt idx="9">
                  <c:v>23</c:v>
                </c:pt>
                <c:pt idx="12">
                  <c:v>14</c:v>
                </c:pt>
              </c:numCache>
            </c:numRef>
          </c:val>
          <c:extLst>
            <c:ext xmlns:c16="http://schemas.microsoft.com/office/drawing/2014/chart" uri="{C3380CC4-5D6E-409C-BE32-E72D297353CC}">
              <c16:uniqueId val="{00000007-B03C-446C-A2D9-5CFD91DC04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1728</c:v>
                </c:pt>
                <c:pt idx="3">
                  <c:v>1589</c:v>
                </c:pt>
                <c:pt idx="6">
                  <c:v>699</c:v>
                </c:pt>
                <c:pt idx="9">
                  <c:v>666</c:v>
                </c:pt>
                <c:pt idx="12">
                  <c:v>660</c:v>
                </c:pt>
              </c:numCache>
            </c:numRef>
          </c:val>
          <c:extLst>
            <c:ext xmlns:c16="http://schemas.microsoft.com/office/drawing/2014/chart" uri="{C3380CC4-5D6E-409C-BE32-E72D297353CC}">
              <c16:uniqueId val="{00000008-B03C-446C-A2D9-5CFD91DC04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3C-446C-A2D9-5CFD91DC04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12742</c:v>
                </c:pt>
                <c:pt idx="3">
                  <c:v>13228</c:v>
                </c:pt>
                <c:pt idx="6">
                  <c:v>13711</c:v>
                </c:pt>
                <c:pt idx="9">
                  <c:v>13329</c:v>
                </c:pt>
                <c:pt idx="12">
                  <c:v>13360</c:v>
                </c:pt>
              </c:numCache>
            </c:numRef>
          </c:val>
          <c:extLst>
            <c:ext xmlns:c16="http://schemas.microsoft.com/office/drawing/2014/chart" uri="{C3380CC4-5D6E-409C-BE32-E72D297353CC}">
              <c16:uniqueId val="{0000000A-B03C-446C-A2D9-5CFD91DC04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3C-446C-A2D9-5CFD91DC04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4274</c:v>
                </c:pt>
                <c:pt idx="1">
                  <c:v>5604</c:v>
                </c:pt>
                <c:pt idx="2">
                  <c:v>5609</c:v>
                </c:pt>
              </c:numCache>
            </c:numRef>
          </c:val>
          <c:extLst>
            <c:ext xmlns:c16="http://schemas.microsoft.com/office/drawing/2014/chart" uri="{C3380CC4-5D6E-409C-BE32-E72D297353CC}">
              <c16:uniqueId val="{00000000-75CE-465E-A97D-C52A2EBBC5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75CE-465E-A97D-C52A2EBBC5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6207</c:v>
                </c:pt>
                <c:pt idx="1">
                  <c:v>6537</c:v>
                </c:pt>
                <c:pt idx="2">
                  <c:v>7275</c:v>
                </c:pt>
              </c:numCache>
            </c:numRef>
          </c:val>
          <c:extLst>
            <c:ext xmlns:c16="http://schemas.microsoft.com/office/drawing/2014/chart" uri="{C3380CC4-5D6E-409C-BE32-E72D297353CC}">
              <c16:uniqueId val="{00000002-75CE-465E-A97D-C52A2EBBC5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{988AE5CF-17D7-4D10-8CC0-2A5B35696741}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8B5-41F8-8FD1-CC971AB596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{91FB138F-36F9-4079-9552-DFE607E92D3B}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B5-41F8-8FD1-CC971AB596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{A6260890-1203-4762-AB0E-33EC9F093776}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B5-41F8-8FD1-CC971AB596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{9C76F606-D9A1-48A9-BE65-FA7287B12CBC}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B5-41F8-8FD1-CC971AB596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{AB9DE6F8-DC88-49A4-99FD-DE19F06D8A23}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B5-41F8-8FD1-CC971AB5964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{8CAF099D-3243-4140-9974-FA665FFE4A3E}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8B5-41F8-8FD1-CC971AB5964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{4E375AD4-1473-4D0C-B2A4-26D272A9AECE}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8B5-41F8-8FD1-CC971AB5964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{D0687F3A-53E4-41E0-9583-8CE0676FDDD9}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8B5-41F8-8FD1-CC971AB5964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{F2D6EC59-13CD-413A-BE7A-3B369B28A4AF}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8B5-41F8-8FD1-CC971AB596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36.5</c:v>
                </c:pt>
                <c:pt idx="8">
                  <c:v>36.799999999999997</c:v>
                </c:pt>
                <c:pt idx="16">
                  <c:v>38.9</c:v>
                </c:pt>
                <c:pt idx="24">
                  <c:v>41.3</c:v>
                </c:pt>
                <c:pt idx="32">
                  <c:v>42.8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8B5-41F8-8FD1-CC971AB596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{88A75B4B-FE7B-430C-831C-99E36BAFF0A2}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8B5-41F8-8FD1-CC971AB596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{FF69EA6C-AECE-425D-9E86-E3B2FF0CBBED}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B5-41F8-8FD1-CC971AB596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{B486E8D0-F4C1-4DDB-8512-F8909CDE1C9D}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B5-41F8-8FD1-CC971AB596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{08A11905-18C1-4B19-B826-F4684EC141B9}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B5-41F8-8FD1-CC971AB596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{614750C7-BC82-4CCC-95BA-2FE3CC101C4A}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B5-41F8-8FD1-CC971AB5964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{56CD97C9-965F-4164-A8DD-099CE48F3B1B}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8B5-41F8-8FD1-CC971AB5964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{1726D9A5-90DF-463D-9BD5-42C07F62F96B}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8B5-41F8-8FD1-CC971AB5964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{DCE15703-C708-4E3B-820F-B4C525EEB167}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8B5-41F8-8FD1-CC971AB5964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{DEFF0DD5-46A8-4235-A19F-B7A9F6EA2A9F}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8B5-41F8-8FD1-CC971AB596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64.2</c:v>
                </c:pt>
                <c:pt idx="24">
                  <c:v>67</c:v>
                </c:pt>
                <c:pt idx="32">
                  <c:v>67.8</c:v>
                </c:pt>
              </c:numCache>
            </c:numRef>
          </c:xVal>
          <c:yVal>
            <c:numRef>
              <c:f>公会計指標分析・財政指標組合せ分析表!$BP$55:$DC$55</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88B5-41F8-8FD1-CC971AB5964F}"/>
            </c:ext>
          </c:extLst>
        </c:ser>
        <c:dLbls>
          <c:showLegendKey val="0"/>
          <c:showVal val="1"/>
          <c:showCatName val="0"/>
          <c:showSerName val="0"/>
          <c:showPercent val="0"/>
          <c:showBubbleSize val="0"/>
        </c:dLbls>
        <c:axId val="46179840"/>
        <c:axId val="46181760"/>
      </c:scatterChart>
      <c:valAx>
        <c:axId val="46179840"/>
        <c:scaling>
          <c:orientation val="maxMin"/>
          <c:max val="69"/>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{8349E24E-2327-4FE7-8C33-6334553290A3}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9CB-4ECC-AEAD-300F0959F3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{7EAFDA2F-4B07-4E98-BFC2-3AC18C911F1E}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CB-4ECC-AEAD-300F0959F3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{01EC2BB5-B5BA-47C0-8CB5-17BEE48CFF72}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CB-4ECC-AEAD-300F0959F3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{6E77693E-B6EF-476A-B27B-3E711EF2F1C5}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CB-4ECC-AEAD-300F0959F3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{C394B839-F8C3-4C28-B520-A2F31DCECE66}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CB-4ECC-AEAD-300F0959F32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{1E342B54-A3BB-48FE-9F45-44692E968FC9}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9CB-4ECC-AEAD-300F0959F32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{860EDCBD-1473-464C-B8BB-D2B2A05323BE}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9CB-4ECC-AEAD-300F0959F32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{4D69017C-F6EB-4E44-BAF3-4912E40E71F6}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9CB-4ECC-AEAD-300F0959F32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{A57BF54E-00A9-402D-9361-93958314BCA7}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9CB-4ECC-AEAD-300F0959F3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6.5</c:v>
                </c:pt>
                <c:pt idx="16">
                  <c:v>8.1</c:v>
                </c:pt>
                <c:pt idx="24">
                  <c:v>9.6</c:v>
                </c:pt>
                <c:pt idx="32">
                  <c:v>10.5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9CB-4ECC-AEAD-300F0959F3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{10151561-56A2-43BC-AACF-D00A8003172C}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9CB-4ECC-AEAD-300F0959F3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{BE0B532D-7990-4328-8F40-BC5177A816B4}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CB-4ECC-AEAD-300F0959F3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{742AF23C-1C44-4B41-AC6F-6430953068D4}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CB-4ECC-AEAD-300F0959F3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{B12B4B22-6BE8-4B25-9B9D-F7AA10E80168}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CB-4ECC-AEAD-300F0959F3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{675D42BF-AFC3-448D-AC69-FBF4ACA82A12}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CB-4ECC-AEAD-300F0959F324}"/>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{DBDBBF7A-B23D-445F-8D1E-F8067DF33E3D}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9CB-4ECC-AEAD-300F0959F324}"/>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{059ED5F4-956E-4705-B975-5142C570E286}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9CB-4ECC-AEAD-300F0959F324}"/>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{3D0425E5-A7F2-47CE-99B7-47340F4F3AAB}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9CB-4ECC-AEAD-300F0959F324}"/>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{4D9E4A2D-148A-4509-9011-11151E254C8E}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9CB-4ECC-AEAD-300F0959F3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9.5</c:v>
                </c:pt>
                <c:pt idx="24">
                  <c:v>9.5</c:v>
                </c:pt>
                <c:pt idx="32">
                  <c:v>9.4</c:v>
                </c:pt>
              </c:numCache>
            </c:numRef>
          </c:xVal>
          <c:yVal>
            <c:numRef>
              <c:f>公会計指標分析・財政指標組合せ分析表!$BP$77:$DC$77</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39CB-4ECC-AEAD-300F0959F324}"/>
            </c:ext>
          </c:extLst>
        </c:ser>
        <c:dLbls>
          <c:showLegendKey val="0"/>
          <c:showVal val="1"/>
          <c:showCatName val="0"/>
          <c:showSerName val="0"/>
          <c:showPercent val="0"/>
          <c:showBubbleSize val="0"/>
        </c:dLbls>
        <c:axId val="84219776"/>
        <c:axId val="84234240"/>
      </c:scatterChart>
      <c:valAx>
        <c:axId val="84219776"/>
        <c:scaling>
          <c:orientation val="maxMin"/>
          <c:max val="10"/>
          <c:min val="9.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
11,801
163.40
15,087,425
13,995,534
729,675
5,440,555
12,734,349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R4.3.31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39.4</a:t>
          </a:r>
          <a:r>
            <a:rPr kumimoji="1" lang="ja-JP" altLang="en-US" sz="1300">
              <a:latin typeface="ＭＳ Ｐゴシック" panose="020B0600070205080204" pitchFamily="50" charset="-128"/>
              <a:ea typeface="ＭＳ Ｐゴシック" panose="020B0600070205080204" pitchFamily="50" charset="-128"/>
            </a:rPr>
            <a:t>％）に加え、町内に大きな企業が少ないこと等により、財政基盤が弱く、類似団体平均と同程度であるが低い水準となっている。</a:t>
          </a:r>
        </a:p>
        <a:p>
          <a:r>
            <a:rPr kumimoji="1" lang="ja-JP" altLang="en-US" sz="1300">
              <a:latin typeface="ＭＳ Ｐゴシック" panose="020B0600070205080204" pitchFamily="50" charset="-128"/>
              <a:ea typeface="ＭＳ Ｐゴシック" panose="020B0600070205080204" pitchFamily="50" charset="-128"/>
            </a:rPr>
            <a:t>必要な事業を峻別し、投資的経費を抑制する等、歳出の徹底的な見直しを実施し、行政の効率化に努めることにより財政の健全化を図る。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増加している。復旧・復興事業において更新された公共施設の維持管理等に係る物件費の増加や、災害公営住宅の建設時に発行した地方債の元金償還が始まったことから公債費等の支出が若干増加したことにより、経常収支比率も増加した。</a:t>
          </a:r>
        </a:p>
        <a:p>
          <a:r>
            <a:rPr kumimoji="1" lang="ja-JP" altLang="en-US" sz="1300">
              <a:latin typeface="ＭＳ Ｐゴシック" panose="020B0600070205080204" pitchFamily="50" charset="-128"/>
              <a:ea typeface="ＭＳ Ｐゴシック" panose="020B0600070205080204" pitchFamily="50" charset="-128"/>
            </a:rPr>
            <a:t>事務事業の見直しや、地方債の新規発行の抑制により経常経費の削減に努める。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75438</xdr:rowOff>
    </xdr:from>
    <xdr:to>
      <xdr:col>23</xdr:col>
      <xdr:colOff>133350</xdr:colOff>
      <xdr:row>66</xdr:row>
      <xdr:rowOff>135636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19688"/>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66</xdr:row>
      <xdr:rowOff>68072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1968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53594</xdr:rowOff>
    </xdr:from>
    <xdr:to>
      <xdr:col>15</xdr:col>
      <xdr:colOff>82550</xdr:colOff>
      <xdr:row>66</xdr:row>
      <xdr:rowOff>68072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692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66</xdr:row>
      <xdr:rowOff>53594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74908"/>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84836</xdr:rowOff>
    </xdr:from>
    <xdr:to>
      <xdr:col>23</xdr:col>
      <xdr:colOff>184150</xdr:colOff>
      <xdr:row>67</xdr:row>
      <xdr:rowOff>14986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152163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17272</xdr:rowOff>
    </xdr:from>
    <xdr:to>
      <xdr:col>15</xdr:col>
      <xdr:colOff>133350</xdr:colOff>
      <xdr:row>66</xdr:row>
      <xdr:rowOff>118872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103649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2794</xdr:rowOff>
    </xdr:from>
    <xdr:to>
      <xdr:col>11</xdr:col>
      <xdr:colOff>82550</xdr:colOff>
      <xdr:row>66</xdr:row>
      <xdr:rowOff>104394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89171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2,128</a:t>
          </a:r>
          <a:r>
            <a:rPr kumimoji="1" lang="ja-JP" altLang="en-US" sz="1300">
              <a:latin typeface="ＭＳ Ｐゴシック" panose="020B0600070205080204" pitchFamily="50" charset="-128"/>
              <a:ea typeface="ＭＳ Ｐゴシック" panose="020B0600070205080204" pitchFamily="50" charset="-128"/>
            </a:rPr>
            <a:t>円減少しているものの、類似団体平均を上回っている。震災からの復旧・復興事業により多くの公共施設が新たに建設等されたため、その維持管理経費が増嵩していることが主な要因である。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人件費については、復興事業が終息したことに伴い、減少していくことが予想される。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118574</xdr:rowOff>
    </xdr:from>
    <xdr:to>
      <xdr:col>23</xdr:col>
      <xdr:colOff>133350</xdr:colOff>
      <xdr:row>82</xdr:row>
      <xdr:rowOff>123709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77474"/>
          <a:ext cx="8382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143690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59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123709</xdr:rowOff>
    </xdr:from>
    <xdr:to>
      <xdr:col>19</xdr:col>
      <xdr:colOff>133350</xdr:colOff>
      <xdr:row>82</xdr:row>
      <xdr:rowOff>153237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82609"/>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21671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3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141092</xdr:rowOff>
    </xdr:from>
    <xdr:to>
      <xdr:col>15</xdr:col>
      <xdr:colOff>82550</xdr:colOff>
      <xdr:row>82</xdr:row>
      <xdr:rowOff>153237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99992"/>
          <a:ext cx="889000" cy="1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138802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8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130504</xdr:rowOff>
    </xdr:from>
    <xdr:to>
      <xdr:col>11</xdr:col>
      <xdr:colOff>31750</xdr:colOff>
      <xdr:row>82</xdr:row>
      <xdr:rowOff>141092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89404"/>
          <a:ext cx="889000" cy="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93001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65495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67774</xdr:rowOff>
    </xdr:from>
    <xdr:to>
      <xdr:col>23</xdr:col>
      <xdr:colOff>184150</xdr:colOff>
      <xdr:row>82</xdr:row>
      <xdr:rowOff>169374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39851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9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72909</xdr:rowOff>
    </xdr:from>
    <xdr:to>
      <xdr:col>19</xdr:col>
      <xdr:colOff>184150</xdr:colOff>
      <xdr:row>83</xdr:row>
      <xdr:rowOff>3059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159286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18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102437</xdr:rowOff>
    </xdr:from>
    <xdr:to>
      <xdr:col>15</xdr:col>
      <xdr:colOff>133350</xdr:colOff>
      <xdr:row>83</xdr:row>
      <xdr:rowOff>32587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17364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90292</xdr:rowOff>
    </xdr:from>
    <xdr:to>
      <xdr:col>11</xdr:col>
      <xdr:colOff>82550</xdr:colOff>
      <xdr:row>83</xdr:row>
      <xdr:rowOff>20442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79704</xdr:rowOff>
    </xdr:from>
    <xdr:to>
      <xdr:col>7</xdr:col>
      <xdr:colOff>31750</xdr:colOff>
      <xdr:row>83</xdr:row>
      <xdr:rowOff>9854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166081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従来から人事院勧告への準拠（国家公務員準拠）を基本としており、類似団体や全国町村平均と比較しても低い水準にある。今後とも引き続き給与の適正化を図る。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148771</xdr:rowOff>
    </xdr:from>
    <xdr:to>
      <xdr:col>81</xdr:col>
      <xdr:colOff>44450</xdr:colOff>
      <xdr:row>89</xdr:row>
      <xdr:rowOff>104321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36221"/>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63698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7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148771</xdr:rowOff>
    </xdr:from>
    <xdr:to>
      <xdr:col>81</xdr:col>
      <xdr:colOff>133350</xdr:colOff>
      <xdr:row>81</xdr:row>
      <xdr:rowOff>148771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3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45357</xdr:rowOff>
    </xdr:from>
    <xdr:to>
      <xdr:col>81</xdr:col>
      <xdr:colOff>44450</xdr:colOff>
      <xdr:row>81</xdr:row>
      <xdr:rowOff>148771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93280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8121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81</xdr:row>
      <xdr:rowOff>79829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8121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82</xdr:row>
      <xdr:rowOff>115207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96727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97971</xdr:rowOff>
    </xdr:from>
    <xdr:to>
      <xdr:col>81</xdr:col>
      <xdr:colOff>95250</xdr:colOff>
      <xdr:row>82</xdr:row>
      <xdr:rowOff>28121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19248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0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166007</xdr:rowOff>
    </xdr:from>
    <xdr:to>
      <xdr:col>77</xdr:col>
      <xdr:colOff>95250</xdr:colOff>
      <xdr:row>81</xdr:row>
      <xdr:rowOff>96157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106334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65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64407</xdr:rowOff>
    </xdr:from>
    <xdr:to>
      <xdr:col>64</xdr:col>
      <xdr:colOff>152400</xdr:colOff>
      <xdr:row>82</xdr:row>
      <xdr:rowOff>166007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4734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東日本大震災の影響による人口減少と復興事業に係る職員採用が大きな要因である。</a:t>
          </a:r>
        </a:p>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ポイント程度上回る数値となっているが、今後は復興事業の終息に伴い減少していくことが予想される。事業計画に見合った職員数を確保・調整し、住民サービスを低下させないよう努める。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78680</xdr:rowOff>
    </xdr:from>
    <xdr:to>
      <xdr:col>81</xdr:col>
      <xdr:colOff>44450</xdr:colOff>
      <xdr:row>63</xdr:row>
      <xdr:rowOff>121194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80030"/>
          <a:ext cx="8382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45797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4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51102</xdr:rowOff>
    </xdr:from>
    <xdr:to>
      <xdr:col>77</xdr:col>
      <xdr:colOff>44450</xdr:colOff>
      <xdr:row>63</xdr:row>
      <xdr:rowOff>78680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52452"/>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103129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51102</xdr:rowOff>
    </xdr:from>
    <xdr:to>
      <xdr:col>72</xdr:col>
      <xdr:colOff>203200</xdr:colOff>
      <xdr:row>63</xdr:row>
      <xdr:rowOff>153367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852452"/>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56018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153367</xdr:rowOff>
    </xdr:from>
    <xdr:to>
      <xdr:col>68</xdr:col>
      <xdr:colOff>152400</xdr:colOff>
      <xdr:row>64</xdr:row>
      <xdr:rowOff>23283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9547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24994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143587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70394</xdr:rowOff>
    </xdr:from>
    <xdr:to>
      <xdr:col>81</xdr:col>
      <xdr:colOff>95250</xdr:colOff>
      <xdr:row>64</xdr:row>
      <xdr:rowOff>544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42471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4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27880</xdr:rowOff>
    </xdr:from>
    <xdr:to>
      <xdr:col>77</xdr:col>
      <xdr:colOff>95250</xdr:colOff>
      <xdr:row>63</xdr:row>
      <xdr:rowOff>129480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114257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1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302</xdr:rowOff>
    </xdr:from>
    <xdr:to>
      <xdr:col>73</xdr:col>
      <xdr:colOff>44450</xdr:colOff>
      <xdr:row>63</xdr:row>
      <xdr:rowOff>101902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86679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102567</xdr:rowOff>
    </xdr:from>
    <xdr:to>
      <xdr:col>68</xdr:col>
      <xdr:colOff>203200</xdr:colOff>
      <xdr:row>64</xdr:row>
      <xdr:rowOff>32717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17494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143933</xdr:rowOff>
    </xdr:from>
    <xdr:to>
      <xdr:col>64</xdr:col>
      <xdr:colOff>152400</xdr:colOff>
      <xdr:row>64</xdr:row>
      <xdr:rowOff>74083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58860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ポイント増加している。復旧・復興事業に充てた地方債の元金償還の開始に伴い、元金償還額が増加したためである。</a:t>
          </a:r>
        </a:p>
        <a:p>
          <a:r>
            <a:rPr kumimoji="1" lang="ja-JP" altLang="en-US" sz="1300">
              <a:latin typeface="ＭＳ Ｐゴシック" panose="020B0600070205080204" pitchFamily="50" charset="-128"/>
              <a:ea typeface="ＭＳ Ｐゴシック" panose="020B0600070205080204" pitchFamily="50" charset="-128"/>
            </a:rPr>
            <a:t>今後も、元金償還開始により比率が高くなることが予想される。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156633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6543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146349</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41</xdr:row>
      <xdr:rowOff>35983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643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134761</xdr:rowOff>
    </xdr:from>
    <xdr:to>
      <xdr:col>72</xdr:col>
      <xdr:colOff>203200</xdr:colOff>
      <xdr:row>40</xdr:row>
      <xdr:rowOff>6350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49861"/>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134761</xdr:rowOff>
    </xdr:from>
    <xdr:to>
      <xdr:col>68</xdr:col>
      <xdr:colOff>152400</xdr:colOff>
      <xdr:row>39</xdr:row>
      <xdr:rowOff>16933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498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83961</xdr:rowOff>
    </xdr:from>
    <xdr:to>
      <xdr:col>68</xdr:col>
      <xdr:colOff>203200</xdr:colOff>
      <xdr:row>39</xdr:row>
      <xdr:rowOff>14111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24288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年度から将来負担比率が発生しない状況となっている。</a:t>
          </a:r>
        </a:p>
        <a:p>
          <a:r>
            <a:rPr kumimoji="1" lang="ja-JP" altLang="en-US" sz="1300">
              <a:latin typeface="ＭＳ Ｐゴシック" panose="020B0600070205080204" pitchFamily="50" charset="-128"/>
              <a:ea typeface="ＭＳ Ｐゴシック" panose="020B0600070205080204" pitchFamily="50" charset="-128"/>
            </a:rPr>
            <a:t>主な要因は、地方債の償還額等に充当可能な基金の残高が増加したことによるものである。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復興事業等の完了に伴う清算等により、基金残高が減少することが予想されることから、今後も公債費等義務的経費の削減を中心とする行財政改革を進め、財政の健全化に努める。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91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11007</xdr:rowOff>
    </xdr:from>
    <xdr:to>
      <xdr:col>73</xdr:col>
      <xdr:colOff>44450</xdr:colOff>
      <xdr:row>16</xdr:row>
      <xdr:rowOff>112607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153106</xdr:rowOff>
    </xdr:from>
    <xdr:to>
      <xdr:col>68</xdr:col>
      <xdr:colOff>203200</xdr:colOff>
      <xdr:row>17</xdr:row>
      <xdr:rowOff>83256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93433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165823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
11,801
163.40
15,087,425
13,995,534
729,675
5,440,555
12,734,349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市町村合併により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一部事務組合も新町の職員となったことなどから、人件費に係る経常収支比率が類似団体と比較して高くなっている。民間でも実施可能な部分は指定管理者制度を導入することを検討し、今後も、適正な職員数にすることに努め、低水準化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83583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3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復旧・復興事業により公共施設等が新しくなったため、維持管理経費等が増加し、高い水準となっている。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45357</xdr:rowOff>
    </xdr:from>
    <xdr:to>
      <xdr:col>82</xdr:col>
      <xdr:colOff>107950</xdr:colOff>
      <xdr:row>21</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474357"/>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45357</xdr:rowOff>
    </xdr:from>
    <xdr:to>
      <xdr:col>78</xdr:col>
      <xdr:colOff>69850</xdr:colOff>
      <xdr:row>20</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474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78014</xdr:rowOff>
    </xdr:from>
    <xdr:to>
      <xdr:col>73</xdr:col>
      <xdr:colOff>180975</xdr:colOff>
      <xdr:row>21</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5070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132443</xdr:rowOff>
    </xdr:from>
    <xdr:to>
      <xdr:col>69</xdr:col>
      <xdr:colOff>92075</xdr:colOff>
      <xdr:row>21</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61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95250</xdr:rowOff>
    </xdr:from>
    <xdr:to>
      <xdr:col>82</xdr:col>
      <xdr:colOff>158750</xdr:colOff>
      <xdr:row>22</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3827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166007</xdr:rowOff>
    </xdr:from>
    <xdr:to>
      <xdr:col>78</xdr:col>
      <xdr:colOff>120650</xdr:colOff>
      <xdr:row>20</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80934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0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27214</xdr:rowOff>
    </xdr:from>
    <xdr:to>
      <xdr:col>74</xdr:col>
      <xdr:colOff>31750</xdr:colOff>
      <xdr:row>20</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113591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19050</xdr:rowOff>
    </xdr:from>
    <xdr:to>
      <xdr:col>69</xdr:col>
      <xdr:colOff>142875</xdr:colOff>
      <xdr:row>21</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81643</xdr:rowOff>
    </xdr:from>
    <xdr:to>
      <xdr:col>65</xdr:col>
      <xdr:colOff>53975</xdr:colOff>
      <xdr:row>21</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168020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人口は減少しているものの、子育て施設関連経費の増加が見込まれることから、今後も同程度で推移することが見込まれる。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3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28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92710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1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41910</xdr:rowOff>
    </xdr:from>
    <xdr:to>
      <xdr:col>11</xdr:col>
      <xdr:colOff>60325</xdr:colOff>
      <xdr:row>57</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153687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107967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ポイント下回っているが、公営企業会計への繰出金等が依然として多額となっていることから、今後も注視していく必要がある。</a:t>
          </a:r>
        </a:p>
        <a:p>
          <a:r>
            <a:rPr kumimoji="1" lang="ja-JP" altLang="en-US" sz="1300">
              <a:latin typeface="ＭＳ Ｐゴシック" panose="020B0600070205080204" pitchFamily="50" charset="-128"/>
              <a:ea typeface="ＭＳ Ｐゴシック" panose="020B0600070205080204" pitchFamily="50" charset="-128"/>
            </a:rPr>
            <a:t>各事業とも経費を削減するとともに独立採算の原則に基づいた事業運営に努める。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158750</xdr:rowOff>
    </xdr:from>
    <xdr:to>
      <xdr:col>82</xdr:col>
      <xdr:colOff>107950</xdr:colOff>
      <xdr:row>54</xdr:row>
      <xdr:rowOff>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24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158750</xdr:rowOff>
    </xdr:from>
    <xdr:to>
      <xdr:col>78</xdr:col>
      <xdr:colOff>69850</xdr:colOff>
      <xdr:row>54</xdr:row>
      <xdr:rowOff>25400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24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25400</xdr:rowOff>
    </xdr:from>
    <xdr:to>
      <xdr:col>73</xdr:col>
      <xdr:colOff>180975</xdr:colOff>
      <xdr:row>54</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283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54</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120650</xdr:rowOff>
    </xdr:from>
    <xdr:to>
      <xdr:col>82</xdr:col>
      <xdr:colOff>158750</xdr:colOff>
      <xdr:row>54</xdr:row>
      <xdr:rowOff>50800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137177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107950</xdr:rowOff>
    </xdr:from>
    <xdr:to>
      <xdr:col>78</xdr:col>
      <xdr:colOff>120650</xdr:colOff>
      <xdr:row>54</xdr:row>
      <xdr:rowOff>38100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48277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146050</xdr:rowOff>
    </xdr:from>
    <xdr:to>
      <xdr:col>74</xdr:col>
      <xdr:colOff>31750</xdr:colOff>
      <xdr:row>54</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病院事業会計への補助費等があるため、前年度に比べ、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ポイント増加しており高い水準となっている。</a:t>
          </a:r>
        </a:p>
        <a:p>
          <a:r>
            <a:rPr kumimoji="1" lang="ja-JP" altLang="en-US" sz="1300">
              <a:latin typeface="ＭＳ Ｐゴシック" panose="020B0600070205080204" pitchFamily="50" charset="-128"/>
              <a:ea typeface="ＭＳ Ｐゴシック" panose="020B0600070205080204" pitchFamily="50" charset="-128"/>
            </a:rPr>
            <a:t>今後、全ての補助金の見直し等を行い、経費の削減に努めていく。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52705</xdr:rowOff>
    </xdr:from>
    <xdr:to>
      <xdr:col>82</xdr:col>
      <xdr:colOff>107950</xdr:colOff>
      <xdr:row>36</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2490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24147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52705</xdr:rowOff>
    </xdr:from>
    <xdr:to>
      <xdr:col>78</xdr:col>
      <xdr:colOff>69850</xdr:colOff>
      <xdr:row>36</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24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107967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36</xdr:row>
      <xdr:rowOff>75565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420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102252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24130</xdr:rowOff>
    </xdr:from>
    <xdr:to>
      <xdr:col>69</xdr:col>
      <xdr:colOff>92075</xdr:colOff>
      <xdr:row>36</xdr:row>
      <xdr:rowOff>75565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963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xdr:rowOff>
    </xdr:from>
    <xdr:to>
      <xdr:col>78</xdr:col>
      <xdr:colOff>120650</xdr:colOff>
      <xdr:row>36</xdr:row>
      <xdr:rowOff>103505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88282</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260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19050</xdr:rowOff>
    </xdr:from>
    <xdr:to>
      <xdr:col>74</xdr:col>
      <xdr:colOff>31750</xdr:colOff>
      <xdr:row>36</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105427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24765</xdr:rowOff>
    </xdr:from>
    <xdr:to>
      <xdr:col>69</xdr:col>
      <xdr:colOff>142875</xdr:colOff>
      <xdr:row>36</xdr:row>
      <xdr:rowOff>126365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111142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28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144780</xdr:rowOff>
    </xdr:from>
    <xdr:to>
      <xdr:col>65</xdr:col>
      <xdr:colOff>53975</xdr:colOff>
      <xdr:row>36</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59707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復旧・復興事業に係る地方債の元金償還開始に伴い、今後も数値の高い状況が続くことを見込んでいる。</a:t>
          </a:r>
        </a:p>
        <a:p>
          <a:r>
            <a:rPr kumimoji="1" lang="ja-JP" altLang="en-US" sz="1300">
              <a:latin typeface="ＭＳ Ｐゴシック" panose="020B0600070205080204" pitchFamily="50" charset="-128"/>
              <a:ea typeface="ＭＳ Ｐゴシック" panose="020B0600070205080204" pitchFamily="50" charset="-128"/>
            </a:rPr>
            <a:t>他の事業においては、起債依存型の事業実施とならないよう財政運営に努める。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52705</xdr:rowOff>
    </xdr:from>
    <xdr:to>
      <xdr:col>24</xdr:col>
      <xdr:colOff>25400</xdr:colOff>
      <xdr:row>77</xdr:row>
      <xdr:rowOff>58420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543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52705</xdr:rowOff>
    </xdr:from>
    <xdr:to>
      <xdr:col>19</xdr:col>
      <xdr:colOff>187325</xdr:colOff>
      <xdr:row>77</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2543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102252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7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77</xdr:row>
      <xdr:rowOff>64136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1457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29971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xdr:rowOff>
    </xdr:from>
    <xdr:to>
      <xdr:col>24</xdr:col>
      <xdr:colOff>76200</xdr:colOff>
      <xdr:row>77</xdr:row>
      <xdr:rowOff>109220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151147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xdr:rowOff>
    </xdr:from>
    <xdr:to>
      <xdr:col>20</xdr:col>
      <xdr:colOff>38100</xdr:colOff>
      <xdr:row>77</xdr:row>
      <xdr:rowOff>103505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88282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28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13336</xdr:rowOff>
    </xdr:from>
    <xdr:to>
      <xdr:col>15</xdr:col>
      <xdr:colOff>149225</xdr:colOff>
      <xdr:row>77</xdr:row>
      <xdr:rowOff>114936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99713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ポイント増加し、類似団体平均と比較すると</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復旧・復興事業が完了した公共施設等の維持管理経費が増加していることにより、公債費以外が類似団体平均よりも高い水準となっている。</a:t>
          </a:r>
        </a:p>
        <a:p>
          <a:r>
            <a:rPr kumimoji="1" lang="ja-JP" altLang="en-US" sz="1300">
              <a:latin typeface="ＭＳ Ｐゴシック" panose="020B0600070205080204" pitchFamily="50" charset="-128"/>
              <a:ea typeface="ＭＳ Ｐゴシック" panose="020B0600070205080204" pitchFamily="50" charset="-128"/>
            </a:rPr>
            <a:t>人件費、補助費等、その他（繰出金）について、ぞれぞれ改善に努め、全体としても類似団体平均よりも低水準となるよう努める。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54611</xdr:rowOff>
    </xdr:from>
    <xdr:to>
      <xdr:col>82</xdr:col>
      <xdr:colOff>107950</xdr:colOff>
      <xdr:row>79</xdr:row>
      <xdr:rowOff>62230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27711"/>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54611</xdr:rowOff>
    </xdr:from>
    <xdr:to>
      <xdr:col>78</xdr:col>
      <xdr:colOff>69850</xdr:colOff>
      <xdr:row>79</xdr:row>
      <xdr:rowOff>5080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2771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79</xdr:row>
      <xdr:rowOff>73661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496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73661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4848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xdr:rowOff>
    </xdr:from>
    <xdr:to>
      <xdr:col>82</xdr:col>
      <xdr:colOff>158750</xdr:colOff>
      <xdr:row>79</xdr:row>
      <xdr:rowOff>113030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154957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3811</xdr:rowOff>
    </xdr:from>
    <xdr:to>
      <xdr:col>78</xdr:col>
      <xdr:colOff>120650</xdr:colOff>
      <xdr:row>78</xdr:row>
      <xdr:rowOff>105411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90188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22861</xdr:rowOff>
    </xdr:from>
    <xdr:to>
      <xdr:col>69</xdr:col>
      <xdr:colOff>142875</xdr:colOff>
      <xdr:row>79</xdr:row>
      <xdr:rowOff>124461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109238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36681</xdr:rowOff>
    </xdr:from>
    <xdr:to>
      <xdr:col>29</xdr:col>
      <xdr:colOff>127000</xdr:colOff>
      <xdr:row>16</xdr:row>
      <xdr:rowOff>50659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27506"/>
          <a:ext cx="647700" cy="1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151068</xdr:rowOff>
    </xdr:from>
    <xdr:to>
      <xdr:col>26</xdr:col>
      <xdr:colOff>50800</xdr:colOff>
      <xdr:row>16</xdr:row>
      <xdr:rowOff>50659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70443"/>
          <a:ext cx="698500" cy="7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135036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151068</xdr:rowOff>
    </xdr:from>
    <xdr:to>
      <xdr:col>22</xdr:col>
      <xdr:colOff>114300</xdr:colOff>
      <xdr:row>16</xdr:row>
      <xdr:rowOff>4220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70443"/>
          <a:ext cx="698500" cy="24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4220</xdr:rowOff>
    </xdr:from>
    <xdr:to>
      <xdr:col>18</xdr:col>
      <xdr:colOff>177800</xdr:colOff>
      <xdr:row>16</xdr:row>
      <xdr:rowOff>62535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95045"/>
          <a:ext cx="698500" cy="58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63604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120166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157331</xdr:rowOff>
    </xdr:from>
    <xdr:to>
      <xdr:col>29</xdr:col>
      <xdr:colOff>177800</xdr:colOff>
      <xdr:row>16</xdr:row>
      <xdr:rowOff>87481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76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2408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2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171309</xdr:rowOff>
    </xdr:from>
    <xdr:to>
      <xdr:col>26</xdr:col>
      <xdr:colOff>101600</xdr:colOff>
      <xdr:row>16</xdr:row>
      <xdr:rowOff>101459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90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111636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59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100268</xdr:rowOff>
    </xdr:from>
    <xdr:to>
      <xdr:col>22</xdr:col>
      <xdr:colOff>165100</xdr:colOff>
      <xdr:row>16</xdr:row>
      <xdr:rowOff>30418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1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40595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8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124870</xdr:rowOff>
    </xdr:from>
    <xdr:to>
      <xdr:col>19</xdr:col>
      <xdr:colOff>38100</xdr:colOff>
      <xdr:row>16</xdr:row>
      <xdr:rowOff>55020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44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65197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1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11735</xdr:rowOff>
    </xdr:from>
    <xdr:to>
      <xdr:col>15</xdr:col>
      <xdr:colOff>101600</xdr:colOff>
      <xdr:row>16</xdr:row>
      <xdr:rowOff>113335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0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123512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131325</xdr:rowOff>
    </xdr:from>
    <xdr:to>
      <xdr:col>29</xdr:col>
      <xdr:colOff>127000</xdr:colOff>
      <xdr:row>35</xdr:row>
      <xdr:rowOff>160224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41675"/>
          <a:ext cx="647700" cy="28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131325</xdr:rowOff>
    </xdr:from>
    <xdr:to>
      <xdr:col>26</xdr:col>
      <xdr:colOff>50800</xdr:colOff>
      <xdr:row>35</xdr:row>
      <xdr:rowOff>216992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41675"/>
          <a:ext cx="698500" cy="8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299928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1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216992</xdr:rowOff>
    </xdr:from>
    <xdr:to>
      <xdr:col>22</xdr:col>
      <xdr:colOff>114300</xdr:colOff>
      <xdr:row>36</xdr:row>
      <xdr:rowOff>78213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27342"/>
          <a:ext cx="698500" cy="204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333646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78213</xdr:rowOff>
    </xdr:from>
    <xdr:to>
      <xdr:col>18</xdr:col>
      <xdr:colOff>177800</xdr:colOff>
      <xdr:row>37</xdr:row>
      <xdr:rowOff>31674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31463"/>
          <a:ext cx="698500" cy="124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45807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109424</xdr:rowOff>
    </xdr:from>
    <xdr:to>
      <xdr:col>29</xdr:col>
      <xdr:colOff>177800</xdr:colOff>
      <xdr:row>35</xdr:row>
      <xdr:rowOff>211024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1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297401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80525</xdr:rowOff>
    </xdr:from>
    <xdr:to>
      <xdr:col>26</xdr:col>
      <xdr:colOff>101600</xdr:colOff>
      <xdr:row>35</xdr:row>
      <xdr:rowOff>182125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192302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59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166192</xdr:rowOff>
    </xdr:from>
    <xdr:to>
      <xdr:col>22</xdr:col>
      <xdr:colOff>165100</xdr:colOff>
      <xdr:row>35</xdr:row>
      <xdr:rowOff>267792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76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277969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4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27413</xdr:rowOff>
    </xdr:from>
    <xdr:to>
      <xdr:col>19</xdr:col>
      <xdr:colOff>38100</xdr:colOff>
      <xdr:row>36</xdr:row>
      <xdr:rowOff>129013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113790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6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152324</xdr:rowOff>
    </xdr:from>
    <xdr:to>
      <xdr:col>15</xdr:col>
      <xdr:colOff>101600</xdr:colOff>
      <xdr:row>37</xdr:row>
      <xdr:rowOff>82474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0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67251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
11,801
163.40
15,087,425
13,995,534
729,675
5,440,555
12,734,349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17069</xdr:rowOff>
    </xdr:from>
    <xdr:to>
      <xdr:col>24</xdr:col>
      <xdr:colOff>63500</xdr:colOff>
      <xdr:row>34</xdr:row>
      <xdr:rowOff>53327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46369"/>
          <a:ext cx="8382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44289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3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130302</xdr:rowOff>
    </xdr:from>
    <xdr:to>
      <xdr:col>19</xdr:col>
      <xdr:colOff>177800</xdr:colOff>
      <xdr:row>34</xdr:row>
      <xdr:rowOff>17069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88152"/>
          <a:ext cx="8890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28376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130302</xdr:rowOff>
    </xdr:from>
    <xdr:to>
      <xdr:col>15</xdr:col>
      <xdr:colOff>50800</xdr:colOff>
      <xdr:row>34</xdr:row>
      <xdr:rowOff>46965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88152"/>
          <a:ext cx="889000" cy="8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97197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46965</xdr:rowOff>
    </xdr:from>
    <xdr:to>
      <xdr:col>10</xdr:col>
      <xdr:colOff>114300</xdr:colOff>
      <xdr:row>34</xdr:row>
      <xdr:rowOff>119393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6265"/>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102862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153662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2527</xdr:rowOff>
    </xdr:from>
    <xdr:to>
      <xdr:col>24</xdr:col>
      <xdr:colOff>114300</xdr:colOff>
      <xdr:row>34</xdr:row>
      <xdr:rowOff>104127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3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25404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137719</xdr:rowOff>
    </xdr:from>
    <xdr:to>
      <xdr:col>20</xdr:col>
      <xdr:colOff>38100</xdr:colOff>
      <xdr:row>34</xdr:row>
      <xdr:rowOff>67869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84396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7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79502</xdr:rowOff>
    </xdr:from>
    <xdr:to>
      <xdr:col>15</xdr:col>
      <xdr:colOff>101600</xdr:colOff>
      <xdr:row>34</xdr:row>
      <xdr:rowOff>9652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26179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167615</xdr:rowOff>
    </xdr:from>
    <xdr:to>
      <xdr:col>10</xdr:col>
      <xdr:colOff>165100</xdr:colOff>
      <xdr:row>34</xdr:row>
      <xdr:rowOff>97765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114292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0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68593</xdr:rowOff>
    </xdr:from>
    <xdr:to>
      <xdr:col>6</xdr:col>
      <xdr:colOff>38100</xdr:colOff>
      <xdr:row>34</xdr:row>
      <xdr:rowOff>170193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9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15270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155931</xdr:rowOff>
    </xdr:from>
    <xdr:to>
      <xdr:col>24</xdr:col>
      <xdr:colOff>63500</xdr:colOff>
      <xdr:row>56</xdr:row>
      <xdr:rowOff>2354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585681"/>
          <a:ext cx="838200" cy="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63722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64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126353</xdr:rowOff>
    </xdr:from>
    <xdr:to>
      <xdr:col>19</xdr:col>
      <xdr:colOff>177800</xdr:colOff>
      <xdr:row>55</xdr:row>
      <xdr:rowOff>155931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556103"/>
          <a:ext cx="889000" cy="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55025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2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120941</xdr:rowOff>
    </xdr:from>
    <xdr:to>
      <xdr:col>15</xdr:col>
      <xdr:colOff>50800</xdr:colOff>
      <xdr:row>55</xdr:row>
      <xdr:rowOff>126353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550691"/>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102531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120941</xdr:rowOff>
    </xdr:from>
    <xdr:to>
      <xdr:col>10</xdr:col>
      <xdr:colOff>114300</xdr:colOff>
      <xdr:row>55</xdr:row>
      <xdr:rowOff>126709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550691"/>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112809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141844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123004</xdr:rowOff>
    </xdr:from>
    <xdr:to>
      <xdr:col>24</xdr:col>
      <xdr:colOff>114300</xdr:colOff>
      <xdr:row>56</xdr:row>
      <xdr:rowOff>53154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5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145881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4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105131</xdr:rowOff>
    </xdr:from>
    <xdr:to>
      <xdr:col>20</xdr:col>
      <xdr:colOff>38100</xdr:colOff>
      <xdr:row>56</xdr:row>
      <xdr:rowOff>35281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5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51808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31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75553</xdr:rowOff>
    </xdr:from>
    <xdr:to>
      <xdr:col>15</xdr:col>
      <xdr:colOff>101600</xdr:colOff>
      <xdr:row>56</xdr:row>
      <xdr:rowOff>5703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5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22230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2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70141</xdr:rowOff>
    </xdr:from>
    <xdr:to>
      <xdr:col>10</xdr:col>
      <xdr:colOff>165100</xdr:colOff>
      <xdr:row>56</xdr:row>
      <xdr:rowOff>291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4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16818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27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75909</xdr:rowOff>
    </xdr:from>
    <xdr:to>
      <xdr:col>6</xdr:col>
      <xdr:colOff>38100</xdr:colOff>
      <xdr:row>56</xdr:row>
      <xdr:rowOff>6059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5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22586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28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100685</xdr:rowOff>
    </xdr:from>
    <xdr:to>
      <xdr:col>24</xdr:col>
      <xdr:colOff>63500</xdr:colOff>
      <xdr:row>77</xdr:row>
      <xdr:rowOff>129947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130885"/>
          <a:ext cx="838200" cy="20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129947</xdr:rowOff>
    </xdr:from>
    <xdr:to>
      <xdr:col>19</xdr:col>
      <xdr:colOff>177800</xdr:colOff>
      <xdr:row>77</xdr:row>
      <xdr:rowOff>150825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31597"/>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150825</xdr:rowOff>
    </xdr:from>
    <xdr:to>
      <xdr:col>15</xdr:col>
      <xdr:colOff>50800</xdr:colOff>
      <xdr:row>78</xdr:row>
      <xdr:rowOff>4254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5247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119735</xdr:rowOff>
    </xdr:from>
    <xdr:to>
      <xdr:col>10</xdr:col>
      <xdr:colOff>114300</xdr:colOff>
      <xdr:row>78</xdr:row>
      <xdr:rowOff>4254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21385"/>
          <a:ext cx="8890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49885</xdr:rowOff>
    </xdr:from>
    <xdr:to>
      <xdr:col>24</xdr:col>
      <xdr:colOff>114300</xdr:colOff>
      <xdr:row>76</xdr:row>
      <xdr:rowOff>151485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0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28312</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5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79147</xdr:rowOff>
    </xdr:from>
    <xdr:to>
      <xdr:col>20</xdr:col>
      <xdr:colOff>38100</xdr:colOff>
      <xdr:row>78</xdr:row>
      <xdr:rowOff>9297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7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100025</xdr:rowOff>
    </xdr:from>
    <xdr:to>
      <xdr:col>15</xdr:col>
      <xdr:colOff>101600</xdr:colOff>
      <xdr:row>78</xdr:row>
      <xdr:rowOff>30175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21302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124904</xdr:rowOff>
    </xdr:from>
    <xdr:to>
      <xdr:col>10</xdr:col>
      <xdr:colOff>165100</xdr:colOff>
      <xdr:row>78</xdr:row>
      <xdr:rowOff>55054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46181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1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68935</xdr:rowOff>
    </xdr:from>
    <xdr:to>
      <xdr:col>6</xdr:col>
      <xdr:colOff>38100</xdr:colOff>
      <xdr:row>77</xdr:row>
      <xdr:rowOff>170535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161662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6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130480</xdr:rowOff>
    </xdr:from>
    <xdr:to>
      <xdr:col>24</xdr:col>
      <xdr:colOff>63500</xdr:colOff>
      <xdr:row>96</xdr:row>
      <xdr:rowOff>114542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18230"/>
          <a:ext cx="838200" cy="1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58793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0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130480</xdr:rowOff>
    </xdr:from>
    <xdr:to>
      <xdr:col>19</xdr:col>
      <xdr:colOff>177800</xdr:colOff>
      <xdr:row>97</xdr:row>
      <xdr:rowOff>39027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18230"/>
          <a:ext cx="889000" cy="25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24376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579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16180</xdr:rowOff>
    </xdr:from>
    <xdr:to>
      <xdr:col>15</xdr:col>
      <xdr:colOff>50800</xdr:colOff>
      <xdr:row>97</xdr:row>
      <xdr:rowOff>39027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646830"/>
          <a:ext cx="889000" cy="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147972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16180</xdr:rowOff>
    </xdr:from>
    <xdr:to>
      <xdr:col>10</xdr:col>
      <xdr:colOff>114300</xdr:colOff>
      <xdr:row>97</xdr:row>
      <xdr:rowOff>27242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46830"/>
          <a:ext cx="889000"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170324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1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63742</xdr:rowOff>
    </xdr:from>
    <xdr:to>
      <xdr:col>24</xdr:col>
      <xdr:colOff>114300</xdr:colOff>
      <xdr:row>96</xdr:row>
      <xdr:rowOff>165342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42169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79680</xdr:rowOff>
    </xdr:from>
    <xdr:to>
      <xdr:col>20</xdr:col>
      <xdr:colOff>38100</xdr:colOff>
      <xdr:row>96</xdr:row>
      <xdr:rowOff>9830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159677</xdr:rowOff>
    </xdr:from>
    <xdr:to>
      <xdr:col>15</xdr:col>
      <xdr:colOff>101600</xdr:colOff>
      <xdr:row>97</xdr:row>
      <xdr:rowOff>89827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136830</xdr:rowOff>
    </xdr:from>
    <xdr:to>
      <xdr:col>10</xdr:col>
      <xdr:colOff>165100</xdr:colOff>
      <xdr:row>97</xdr:row>
      <xdr:rowOff>66980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58107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147892</xdr:rowOff>
    </xdr:from>
    <xdr:to>
      <xdr:col>6</xdr:col>
      <xdr:colOff>38100</xdr:colOff>
      <xdr:row>97</xdr:row>
      <xdr:rowOff>78042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69169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153322</xdr:rowOff>
    </xdr:from>
    <xdr:to>
      <xdr:col>54</xdr:col>
      <xdr:colOff>189865</xdr:colOff>
      <xdr:row>37</xdr:row>
      <xdr:rowOff>141321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82622"/>
          <a:ext cx="1270" cy="502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145148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141321</xdr:rowOff>
    </xdr:from>
    <xdr:to>
      <xdr:col>55</xdr:col>
      <xdr:colOff>88900</xdr:colOff>
      <xdr:row>37</xdr:row>
      <xdr:rowOff>141321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8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99999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5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153322</xdr:rowOff>
    </xdr:from>
    <xdr:to>
      <xdr:col>55</xdr:col>
      <xdr:colOff>88900</xdr:colOff>
      <xdr:row>34</xdr:row>
      <xdr:rowOff>153322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82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152232</xdr:rowOff>
    </xdr:from>
    <xdr:to>
      <xdr:col>55</xdr:col>
      <xdr:colOff>0</xdr:colOff>
      <xdr:row>36</xdr:row>
      <xdr:rowOff>123623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52982"/>
          <a:ext cx="838200" cy="14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77460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7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54583</xdr:rowOff>
    </xdr:from>
    <xdr:to>
      <xdr:col>55</xdr:col>
      <xdr:colOff>50800</xdr:colOff>
      <xdr:row>36</xdr:row>
      <xdr:rowOff>156183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2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21255</xdr:rowOff>
    </xdr:from>
    <xdr:to>
      <xdr:col>50</xdr:col>
      <xdr:colOff>114300</xdr:colOff>
      <xdr:row>35</xdr:row>
      <xdr:rowOff>152232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164755"/>
          <a:ext cx="889000" cy="98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83036</xdr:rowOff>
    </xdr:from>
    <xdr:to>
      <xdr:col>50</xdr:col>
      <xdr:colOff>165100</xdr:colOff>
      <xdr:row>37</xdr:row>
      <xdr:rowOff>13186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4313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21255</xdr:rowOff>
    </xdr:from>
    <xdr:to>
      <xdr:col>45</xdr:col>
      <xdr:colOff>177800</xdr:colOff>
      <xdr:row>36</xdr:row>
      <xdr:rowOff>6584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164755"/>
          <a:ext cx="889000" cy="10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39847</xdr:rowOff>
    </xdr:from>
    <xdr:to>
      <xdr:col>46</xdr:col>
      <xdr:colOff>38100</xdr:colOff>
      <xdr:row>35</xdr:row>
      <xdr:rowOff>141447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132574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3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85917</xdr:rowOff>
    </xdr:from>
    <xdr:to>
      <xdr:col>41</xdr:col>
      <xdr:colOff>50800</xdr:colOff>
      <xdr:row>36</xdr:row>
      <xdr:rowOff>6584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5229417"/>
          <a:ext cx="889000" cy="94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141153</xdr:rowOff>
    </xdr:from>
    <xdr:to>
      <xdr:col>41</xdr:col>
      <xdr:colOff>101600</xdr:colOff>
      <xdr:row>37</xdr:row>
      <xdr:rowOff>71303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62430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126964</xdr:rowOff>
    </xdr:from>
    <xdr:to>
      <xdr:col>36</xdr:col>
      <xdr:colOff>165100</xdr:colOff>
      <xdr:row>37</xdr:row>
      <xdr:rowOff>57114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48241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72823</xdr:rowOff>
    </xdr:from>
    <xdr:to>
      <xdr:col>55</xdr:col>
      <xdr:colOff>50800</xdr:colOff>
      <xdr:row>37</xdr:row>
      <xdr:rowOff>2973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51250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101432</xdr:rowOff>
    </xdr:from>
    <xdr:to>
      <xdr:col>50</xdr:col>
      <xdr:colOff>165100</xdr:colOff>
      <xdr:row>36</xdr:row>
      <xdr:rowOff>31582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48109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7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141905</xdr:rowOff>
    </xdr:from>
    <xdr:to>
      <xdr:col>46</xdr:col>
      <xdr:colOff>38100</xdr:colOff>
      <xdr:row>30</xdr:row>
      <xdr:rowOff>72055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1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88582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88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127234</xdr:rowOff>
    </xdr:from>
    <xdr:to>
      <xdr:col>41</xdr:col>
      <xdr:colOff>101600</xdr:colOff>
      <xdr:row>36</xdr:row>
      <xdr:rowOff>57384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2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73911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0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35117</xdr:rowOff>
    </xdr:from>
    <xdr:to>
      <xdr:col>36</xdr:col>
      <xdr:colOff>165100</xdr:colOff>
      <xdr:row>30</xdr:row>
      <xdr:rowOff>136717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1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153244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495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160510</xdr:rowOff>
    </xdr:from>
    <xdr:to>
      <xdr:col>54</xdr:col>
      <xdr:colOff>189865</xdr:colOff>
      <xdr:row>58</xdr:row>
      <xdr:rowOff>78239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04460"/>
          <a:ext cx="1270" cy="1117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82066</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78239</xdr:rowOff>
    </xdr:from>
    <xdr:to>
      <xdr:col>55</xdr:col>
      <xdr:colOff>88900</xdr:colOff>
      <xdr:row>58</xdr:row>
      <xdr:rowOff>78239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107187</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7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160510</xdr:rowOff>
    </xdr:from>
    <xdr:to>
      <xdr:col>55</xdr:col>
      <xdr:colOff>88900</xdr:colOff>
      <xdr:row>51</xdr:row>
      <xdr:rowOff>160510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5619</xdr:rowOff>
    </xdr:from>
    <xdr:to>
      <xdr:col>55</xdr:col>
      <xdr:colOff>0</xdr:colOff>
      <xdr:row>56</xdr:row>
      <xdr:rowOff>6865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06819"/>
          <a:ext cx="8382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126431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27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148004</xdr:rowOff>
    </xdr:from>
    <xdr:to>
      <xdr:col>55</xdr:col>
      <xdr:colOff>50800</xdr:colOff>
      <xdr:row>57</xdr:row>
      <xdr:rowOff>78154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20120</xdr:rowOff>
    </xdr:from>
    <xdr:to>
      <xdr:col>50</xdr:col>
      <xdr:colOff>114300</xdr:colOff>
      <xdr:row>56</xdr:row>
      <xdr:rowOff>5619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106970"/>
          <a:ext cx="889000" cy="49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169273</xdr:rowOff>
    </xdr:from>
    <xdr:to>
      <xdr:col>50</xdr:col>
      <xdr:colOff>165100</xdr:colOff>
      <xdr:row>57</xdr:row>
      <xdr:rowOff>99423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90550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6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99244</xdr:rowOff>
    </xdr:from>
    <xdr:to>
      <xdr:col>45</xdr:col>
      <xdr:colOff>177800</xdr:colOff>
      <xdr:row>53</xdr:row>
      <xdr:rowOff>20120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014644"/>
          <a:ext cx="889000" cy="9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156790</xdr:rowOff>
    </xdr:from>
    <xdr:to>
      <xdr:col>46</xdr:col>
      <xdr:colOff>38100</xdr:colOff>
      <xdr:row>57</xdr:row>
      <xdr:rowOff>86940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5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78067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5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116229</xdr:rowOff>
    </xdr:from>
    <xdr:to>
      <xdr:col>41</xdr:col>
      <xdr:colOff>50800</xdr:colOff>
      <xdr:row>52</xdr:row>
      <xdr:rowOff>99244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8860179"/>
          <a:ext cx="889000" cy="1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161476</xdr:rowOff>
    </xdr:from>
    <xdr:to>
      <xdr:col>41</xdr:col>
      <xdr:colOff>101600</xdr:colOff>
      <xdr:row>57</xdr:row>
      <xdr:rowOff>91626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6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82753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5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168796</xdr:rowOff>
    </xdr:from>
    <xdr:to>
      <xdr:col>36</xdr:col>
      <xdr:colOff>165100</xdr:colOff>
      <xdr:row>57</xdr:row>
      <xdr:rowOff>98946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90073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6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127515</xdr:rowOff>
    </xdr:from>
    <xdr:to>
      <xdr:col>55</xdr:col>
      <xdr:colOff>50800</xdr:colOff>
      <xdr:row>56</xdr:row>
      <xdr:rowOff>57665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150392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0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126269</xdr:rowOff>
    </xdr:from>
    <xdr:to>
      <xdr:col>50</xdr:col>
      <xdr:colOff>165100</xdr:colOff>
      <xdr:row>56</xdr:row>
      <xdr:rowOff>56419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72946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3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140770</xdr:rowOff>
    </xdr:from>
    <xdr:to>
      <xdr:col>46</xdr:col>
      <xdr:colOff>38100</xdr:colOff>
      <xdr:row>53</xdr:row>
      <xdr:rowOff>70920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0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87447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83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48444</xdr:rowOff>
    </xdr:from>
    <xdr:to>
      <xdr:col>41</xdr:col>
      <xdr:colOff>101600</xdr:colOff>
      <xdr:row>52</xdr:row>
      <xdr:rowOff>150044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9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166571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65429</xdr:rowOff>
    </xdr:from>
    <xdr:to>
      <xdr:col>36</xdr:col>
      <xdr:colOff>165100</xdr:colOff>
      <xdr:row>51</xdr:row>
      <xdr:rowOff>167029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80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12106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58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56111</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914861"/>
          <a:ext cx="1270" cy="72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2788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69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56111</xdr:rowOff>
    </xdr:from>
    <xdr:to>
      <xdr:col>55</xdr:col>
      <xdr:colOff>88900</xdr:colOff>
      <xdr:row>75</xdr:row>
      <xdr:rowOff>56111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91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11514</xdr:rowOff>
    </xdr:from>
    <xdr:to>
      <xdr:col>55</xdr:col>
      <xdr:colOff>0</xdr:colOff>
      <xdr:row>77</xdr:row>
      <xdr:rowOff>101462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213164"/>
          <a:ext cx="838200" cy="8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82373</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103946</xdr:rowOff>
    </xdr:from>
    <xdr:to>
      <xdr:col>55</xdr:col>
      <xdr:colOff>50800</xdr:colOff>
      <xdr:row>79</xdr:row>
      <xdr:rowOff>34096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101161</xdr:rowOff>
    </xdr:from>
    <xdr:to>
      <xdr:col>50</xdr:col>
      <xdr:colOff>114300</xdr:colOff>
      <xdr:row>77</xdr:row>
      <xdr:rowOff>11514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445561"/>
          <a:ext cx="889000" cy="76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124768</xdr:rowOff>
    </xdr:from>
    <xdr:to>
      <xdr:col>50</xdr:col>
      <xdr:colOff>165100</xdr:colOff>
      <xdr:row>79</xdr:row>
      <xdr:rowOff>54918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9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46045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9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168089</xdr:rowOff>
    </xdr:from>
    <xdr:to>
      <xdr:col>45</xdr:col>
      <xdr:colOff>177800</xdr:colOff>
      <xdr:row>72</xdr:row>
      <xdr:rowOff>101161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341039"/>
          <a:ext cx="889000" cy="10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133610</xdr:rowOff>
    </xdr:from>
    <xdr:to>
      <xdr:col>46</xdr:col>
      <xdr:colOff>38100</xdr:colOff>
      <xdr:row>79</xdr:row>
      <xdr:rowOff>63760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54887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46604</xdr:rowOff>
    </xdr:from>
    <xdr:to>
      <xdr:col>41</xdr:col>
      <xdr:colOff>50800</xdr:colOff>
      <xdr:row>71</xdr:row>
      <xdr:rowOff>168089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219554"/>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144424</xdr:rowOff>
    </xdr:from>
    <xdr:to>
      <xdr:col>41</xdr:col>
      <xdr:colOff>101600</xdr:colOff>
      <xdr:row>79</xdr:row>
      <xdr:rowOff>74574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65701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1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116720</xdr:rowOff>
    </xdr:from>
    <xdr:to>
      <xdr:col>36</xdr:col>
      <xdr:colOff>165100</xdr:colOff>
      <xdr:row>79</xdr:row>
      <xdr:rowOff>46870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37997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50662</xdr:rowOff>
    </xdr:from>
    <xdr:to>
      <xdr:col>55</xdr:col>
      <xdr:colOff>50800</xdr:colOff>
      <xdr:row>77</xdr:row>
      <xdr:rowOff>152262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73539</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0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132164</xdr:rowOff>
    </xdr:from>
    <xdr:to>
      <xdr:col>50</xdr:col>
      <xdr:colOff>165100</xdr:colOff>
      <xdr:row>77</xdr:row>
      <xdr:rowOff>62314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6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78841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293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50361</xdr:rowOff>
    </xdr:from>
    <xdr:to>
      <xdr:col>46</xdr:col>
      <xdr:colOff>38100</xdr:colOff>
      <xdr:row>72</xdr:row>
      <xdr:rowOff>151961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3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168488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16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117289</xdr:rowOff>
    </xdr:from>
    <xdr:to>
      <xdr:col>41</xdr:col>
      <xdr:colOff>101600</xdr:colOff>
      <xdr:row>72</xdr:row>
      <xdr:rowOff>47439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2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63966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06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167254</xdr:rowOff>
    </xdr:from>
    <xdr:to>
      <xdr:col>36</xdr:col>
      <xdr:colOff>165100</xdr:colOff>
      <xdr:row>71</xdr:row>
      <xdr:rowOff>97404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1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113931</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194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10057</xdr:rowOff>
    </xdr:from>
    <xdr:to>
      <xdr:col>55</xdr:col>
      <xdr:colOff>0</xdr:colOff>
      <xdr:row>97</xdr:row>
      <xdr:rowOff>47574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40707"/>
          <a:ext cx="8382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5814</xdr:rowOff>
    </xdr:from>
    <xdr:to>
      <xdr:col>50</xdr:col>
      <xdr:colOff>114300</xdr:colOff>
      <xdr:row>97</xdr:row>
      <xdr:rowOff>47574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65014"/>
          <a:ext cx="889000" cy="2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158207</xdr:rowOff>
    </xdr:from>
    <xdr:to>
      <xdr:col>45</xdr:col>
      <xdr:colOff>177800</xdr:colOff>
      <xdr:row>96</xdr:row>
      <xdr:rowOff>5814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45957"/>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158207</xdr:rowOff>
    </xdr:from>
    <xdr:to>
      <xdr:col>41</xdr:col>
      <xdr:colOff>50800</xdr:colOff>
      <xdr:row>96</xdr:row>
      <xdr:rowOff>101825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45957"/>
          <a:ext cx="889000" cy="11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0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130272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0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130707</xdr:rowOff>
    </xdr:from>
    <xdr:to>
      <xdr:col>55</xdr:col>
      <xdr:colOff>50800</xdr:colOff>
      <xdr:row>97</xdr:row>
      <xdr:rowOff>60857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109134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168224</xdr:rowOff>
    </xdr:from>
    <xdr:to>
      <xdr:col>50</xdr:col>
      <xdr:colOff>165100</xdr:colOff>
      <xdr:row>97</xdr:row>
      <xdr:rowOff>98374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89501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126464</xdr:rowOff>
    </xdr:from>
    <xdr:to>
      <xdr:col>46</xdr:col>
      <xdr:colOff>38100</xdr:colOff>
      <xdr:row>96</xdr:row>
      <xdr:rowOff>56614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47741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0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107407</xdr:rowOff>
    </xdr:from>
    <xdr:to>
      <xdr:col>41</xdr:col>
      <xdr:colOff>101600</xdr:colOff>
      <xdr:row>96</xdr:row>
      <xdr:rowOff>37557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9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28684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8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51025</xdr:rowOff>
    </xdr:from>
    <xdr:to>
      <xdr:col>36</xdr:col>
      <xdr:colOff>165100</xdr:colOff>
      <xdr:row>96</xdr:row>
      <xdr:rowOff>152625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143752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77686</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6421336"/>
          <a:ext cx="1269" cy="309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76407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62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24363</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619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77686</xdr:rowOff>
    </xdr:from>
    <xdr:to>
      <xdr:col>86</xdr:col>
      <xdr:colOff>25400</xdr:colOff>
      <xdr:row>37</xdr:row>
      <xdr:rowOff>77686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4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29623</xdr:rowOff>
    </xdr:from>
    <xdr:to>
      <xdr:col>85</xdr:col>
      <xdr:colOff>127000</xdr:colOff>
      <xdr:row>37</xdr:row>
      <xdr:rowOff>77686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5687473"/>
          <a:ext cx="838200" cy="73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120858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3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142431</xdr:rowOff>
    </xdr:from>
    <xdr:to>
      <xdr:col>85</xdr:col>
      <xdr:colOff>177800</xdr:colOff>
      <xdr:row>39</xdr:row>
      <xdr:rowOff>72581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5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61425</xdr:rowOff>
    </xdr:from>
    <xdr:to>
      <xdr:col>81</xdr:col>
      <xdr:colOff>50800</xdr:colOff>
      <xdr:row>33</xdr:row>
      <xdr:rowOff>29623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204925"/>
          <a:ext cx="889000" cy="48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140156</xdr:rowOff>
    </xdr:from>
    <xdr:to>
      <xdr:col>81</xdr:col>
      <xdr:colOff>101600</xdr:colOff>
      <xdr:row>39</xdr:row>
      <xdr:rowOff>70306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61433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61425</xdr:rowOff>
    </xdr:from>
    <xdr:to>
      <xdr:col>76</xdr:col>
      <xdr:colOff>114300</xdr:colOff>
      <xdr:row>30</xdr:row>
      <xdr:rowOff>81418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5204925"/>
          <a:ext cx="8890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138626</xdr:rowOff>
    </xdr:from>
    <xdr:to>
      <xdr:col>76</xdr:col>
      <xdr:colOff>165100</xdr:colOff>
      <xdr:row>39</xdr:row>
      <xdr:rowOff>68776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59903</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81418</xdr:rowOff>
    </xdr:from>
    <xdr:to>
      <xdr:col>71</xdr:col>
      <xdr:colOff>177800</xdr:colOff>
      <xdr:row>34</xdr:row>
      <xdr:rowOff>135610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5224918"/>
          <a:ext cx="889000" cy="7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133898</xdr:rowOff>
    </xdr:from>
    <xdr:to>
      <xdr:col>72</xdr:col>
      <xdr:colOff>38100</xdr:colOff>
      <xdr:row>39</xdr:row>
      <xdr:rowOff>64048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55175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4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145909</xdr:rowOff>
    </xdr:from>
    <xdr:to>
      <xdr:col>67</xdr:col>
      <xdr:colOff>101600</xdr:colOff>
      <xdr:row>39</xdr:row>
      <xdr:rowOff>76059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67186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26886</xdr:rowOff>
    </xdr:from>
    <xdr:to>
      <xdr:col>85</xdr:col>
      <xdr:colOff>177800</xdr:colOff>
      <xdr:row>37</xdr:row>
      <xdr:rowOff>128486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151363</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2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150273</xdr:rowOff>
    </xdr:from>
    <xdr:to>
      <xdr:col>81</xdr:col>
      <xdr:colOff>101600</xdr:colOff>
      <xdr:row>33</xdr:row>
      <xdr:rowOff>80423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63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96950</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541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10625</xdr:rowOff>
    </xdr:from>
    <xdr:to>
      <xdr:col>76</xdr:col>
      <xdr:colOff>165100</xdr:colOff>
      <xdr:row>30</xdr:row>
      <xdr:rowOff>112225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1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128752</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492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30618</xdr:rowOff>
    </xdr:from>
    <xdr:to>
      <xdr:col>72</xdr:col>
      <xdr:colOff>38100</xdr:colOff>
      <xdr:row>30</xdr:row>
      <xdr:rowOff>132218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1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148745</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03795" y="494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84810</xdr:rowOff>
    </xdr:from>
    <xdr:to>
      <xdr:col>67</xdr:col>
      <xdr:colOff>101600</xdr:colOff>
      <xdr:row>35</xdr:row>
      <xdr:rowOff>14960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9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31487</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14795" y="568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31692</xdr:rowOff>
    </xdr:from>
    <xdr:to>
      <xdr:col>85</xdr:col>
      <xdr:colOff>127000</xdr:colOff>
      <xdr:row>75</xdr:row>
      <xdr:rowOff>49784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890442"/>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123237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8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31692</xdr:rowOff>
    </xdr:from>
    <xdr:to>
      <xdr:col>81</xdr:col>
      <xdr:colOff>50800</xdr:colOff>
      <xdr:row>75</xdr:row>
      <xdr:rowOff>97866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90442"/>
          <a:ext cx="889000" cy="6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76950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97866</xdr:rowOff>
    </xdr:from>
    <xdr:to>
      <xdr:col>76</xdr:col>
      <xdr:colOff>114300</xdr:colOff>
      <xdr:row>76</xdr:row>
      <xdr:rowOff>73504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56616"/>
          <a:ext cx="889000" cy="14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104839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73504</xdr:rowOff>
    </xdr:from>
    <xdr:to>
      <xdr:col>71</xdr:col>
      <xdr:colOff>177800</xdr:colOff>
      <xdr:row>77</xdr:row>
      <xdr:rowOff>35992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03704"/>
          <a:ext cx="889000" cy="13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72088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114161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170434</xdr:rowOff>
    </xdr:from>
    <xdr:to>
      <xdr:col>85</xdr:col>
      <xdr:colOff>177800</xdr:colOff>
      <xdr:row>75</xdr:row>
      <xdr:rowOff>100584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21861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152342</xdr:rowOff>
    </xdr:from>
    <xdr:to>
      <xdr:col>81</xdr:col>
      <xdr:colOff>101600</xdr:colOff>
      <xdr:row>75</xdr:row>
      <xdr:rowOff>82492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99019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47066</xdr:rowOff>
    </xdr:from>
    <xdr:to>
      <xdr:col>76</xdr:col>
      <xdr:colOff>165100</xdr:colOff>
      <xdr:row>75</xdr:row>
      <xdr:rowOff>148667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058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165193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22704</xdr:rowOff>
    </xdr:from>
    <xdr:to>
      <xdr:col>72</xdr:col>
      <xdr:colOff>38100</xdr:colOff>
      <xdr:row>76</xdr:row>
      <xdr:rowOff>124304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115431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156642</xdr:rowOff>
    </xdr:from>
    <xdr:to>
      <xdr:col>67</xdr:col>
      <xdr:colOff>101600</xdr:colOff>
      <xdr:row>77</xdr:row>
      <xdr:rowOff>86792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77919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5941</xdr:rowOff>
    </xdr:from>
    <xdr:to>
      <xdr:col>85</xdr:col>
      <xdr:colOff>127000</xdr:colOff>
      <xdr:row>95</xdr:row>
      <xdr:rowOff>67690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122241"/>
          <a:ext cx="838200" cy="23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112332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0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56073</xdr:rowOff>
    </xdr:from>
    <xdr:to>
      <xdr:col>81</xdr:col>
      <xdr:colOff>50800</xdr:colOff>
      <xdr:row>94</xdr:row>
      <xdr:rowOff>5941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5829473"/>
          <a:ext cx="889000" cy="29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97200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5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56073</xdr:rowOff>
    </xdr:from>
    <xdr:to>
      <xdr:col>76</xdr:col>
      <xdr:colOff>114300</xdr:colOff>
      <xdr:row>92</xdr:row>
      <xdr:rowOff>66216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5829473"/>
          <a:ext cx="889000" cy="1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43107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6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66216</xdr:rowOff>
    </xdr:from>
    <xdr:to>
      <xdr:col>71</xdr:col>
      <xdr:colOff>177800</xdr:colOff>
      <xdr:row>94</xdr:row>
      <xdr:rowOff>30989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5839616"/>
          <a:ext cx="889000" cy="30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12760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6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16890</xdr:rowOff>
    </xdr:from>
    <xdr:to>
      <xdr:col>85</xdr:col>
      <xdr:colOff>177800</xdr:colOff>
      <xdr:row>95</xdr:row>
      <xdr:rowOff>118490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39767</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1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126591</xdr:rowOff>
    </xdr:from>
    <xdr:to>
      <xdr:col>81</xdr:col>
      <xdr:colOff>101600</xdr:colOff>
      <xdr:row>94</xdr:row>
      <xdr:rowOff>56741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07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73268</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181795" y="1584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5273</xdr:rowOff>
    </xdr:from>
    <xdr:to>
      <xdr:col>76</xdr:col>
      <xdr:colOff>165100</xdr:colOff>
      <xdr:row>92</xdr:row>
      <xdr:rowOff>106873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57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123400</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292795" y="1555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15416</xdr:rowOff>
    </xdr:from>
    <xdr:to>
      <xdr:col>72</xdr:col>
      <xdr:colOff>38100</xdr:colOff>
      <xdr:row>92</xdr:row>
      <xdr:rowOff>117016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57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133543</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03795" y="155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151639</xdr:rowOff>
    </xdr:from>
    <xdr:to>
      <xdr:col>67</xdr:col>
      <xdr:colOff>101600</xdr:colOff>
      <xdr:row>94</xdr:row>
      <xdr:rowOff>81789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0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98316</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14795" y="1587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166936</xdr:rowOff>
    </xdr:from>
    <xdr:to>
      <xdr:col>116</xdr:col>
      <xdr:colOff>63500</xdr:colOff>
      <xdr:row>39</xdr:row>
      <xdr:rowOff>68900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682036"/>
          <a:ext cx="838200" cy="7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38920</xdr:rowOff>
    </xdr:from>
    <xdr:to>
      <xdr:col>111</xdr:col>
      <xdr:colOff>177800</xdr:colOff>
      <xdr:row>39</xdr:row>
      <xdr:rowOff>68900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25470"/>
          <a:ext cx="8890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38920</xdr:rowOff>
    </xdr:from>
    <xdr:to>
      <xdr:col>107</xdr:col>
      <xdr:colOff>50800</xdr:colOff>
      <xdr:row>39</xdr:row>
      <xdr:rowOff>82321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725470"/>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82321</xdr:rowOff>
    </xdr:from>
    <xdr:to>
      <xdr:col>102</xdr:col>
      <xdr:colOff>114300</xdr:colOff>
      <xdr:row>39</xdr:row>
      <xdr:rowOff>92772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768871"/>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116136</xdr:rowOff>
    </xdr:from>
    <xdr:to>
      <xdr:col>116</xdr:col>
      <xdr:colOff>114300</xdr:colOff>
      <xdr:row>39</xdr:row>
      <xdr:rowOff>46286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3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31063</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4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18100</xdr:rowOff>
    </xdr:from>
    <xdr:to>
      <xdr:col>112</xdr:col>
      <xdr:colOff>38100</xdr:colOff>
      <xdr:row>39</xdr:row>
      <xdr:rowOff>119700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110827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797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159570</xdr:rowOff>
    </xdr:from>
    <xdr:to>
      <xdr:col>107</xdr:col>
      <xdr:colOff>101600</xdr:colOff>
      <xdr:row>39</xdr:row>
      <xdr:rowOff>89720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80847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76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31521</xdr:rowOff>
    </xdr:from>
    <xdr:to>
      <xdr:col>102</xdr:col>
      <xdr:colOff>165100</xdr:colOff>
      <xdr:row>39</xdr:row>
      <xdr:rowOff>133121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124248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810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41972</xdr:rowOff>
    </xdr:from>
    <xdr:to>
      <xdr:col>98</xdr:col>
      <xdr:colOff>38100</xdr:colOff>
      <xdr:row>39</xdr:row>
      <xdr:rowOff>143572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134699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82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34133</xdr:rowOff>
    </xdr:from>
    <xdr:to>
      <xdr:col>116</xdr:col>
      <xdr:colOff>63500</xdr:colOff>
      <xdr:row>57</xdr:row>
      <xdr:rowOff>37013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806783"/>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108292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80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37013</xdr:rowOff>
    </xdr:from>
    <xdr:to>
      <xdr:col>111</xdr:col>
      <xdr:colOff>177800</xdr:colOff>
      <xdr:row>57</xdr:row>
      <xdr:rowOff>40991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809663"/>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72173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1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25674</xdr:rowOff>
    </xdr:from>
    <xdr:to>
      <xdr:col>107</xdr:col>
      <xdr:colOff>50800</xdr:colOff>
      <xdr:row>57</xdr:row>
      <xdr:rowOff>40991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798324"/>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135084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25674</xdr:rowOff>
    </xdr:from>
    <xdr:to>
      <xdr:col>102</xdr:col>
      <xdr:colOff>114300</xdr:colOff>
      <xdr:row>57</xdr:row>
      <xdr:rowOff>35230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798324"/>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150995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2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154783</xdr:rowOff>
    </xdr:from>
    <xdr:to>
      <xdr:col>116</xdr:col>
      <xdr:colOff>114300</xdr:colOff>
      <xdr:row>57</xdr:row>
      <xdr:rowOff>84933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7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6210</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60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157663</xdr:rowOff>
    </xdr:from>
    <xdr:to>
      <xdr:col>112</xdr:col>
      <xdr:colOff>38100</xdr:colOff>
      <xdr:row>57</xdr:row>
      <xdr:rowOff>87813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7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104340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53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161641</xdr:rowOff>
    </xdr:from>
    <xdr:to>
      <xdr:col>107</xdr:col>
      <xdr:colOff>101600</xdr:colOff>
      <xdr:row>57</xdr:row>
      <xdr:rowOff>91791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7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108318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53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146324</xdr:rowOff>
    </xdr:from>
    <xdr:to>
      <xdr:col>102</xdr:col>
      <xdr:colOff>165100</xdr:colOff>
      <xdr:row>57</xdr:row>
      <xdr:rowOff>76474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7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67601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8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155880</xdr:rowOff>
    </xdr:from>
    <xdr:to>
      <xdr:col>98</xdr:col>
      <xdr:colOff>38100</xdr:colOff>
      <xdr:row>57</xdr:row>
      <xdr:rowOff>86030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7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102557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5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107908</xdr:rowOff>
    </xdr:from>
    <xdr:to>
      <xdr:col>116</xdr:col>
      <xdr:colOff>63500</xdr:colOff>
      <xdr:row>77</xdr:row>
      <xdr:rowOff>153760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309558"/>
          <a:ext cx="838200" cy="4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98486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5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144614</xdr:rowOff>
    </xdr:from>
    <xdr:to>
      <xdr:col>111</xdr:col>
      <xdr:colOff>177800</xdr:colOff>
      <xdr:row>77</xdr:row>
      <xdr:rowOff>153760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346264"/>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144614</xdr:rowOff>
    </xdr:from>
    <xdr:to>
      <xdr:col>107</xdr:col>
      <xdr:colOff>50800</xdr:colOff>
      <xdr:row>78</xdr:row>
      <xdr:rowOff>319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46264"/>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15705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141284</xdr:rowOff>
    </xdr:from>
    <xdr:to>
      <xdr:col>102</xdr:col>
      <xdr:colOff>114300</xdr:colOff>
      <xdr:row>78</xdr:row>
      <xdr:rowOff>319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342934"/>
          <a:ext cx="8890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5042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131279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57108</xdr:rowOff>
    </xdr:from>
    <xdr:to>
      <xdr:col>116</xdr:col>
      <xdr:colOff>114300</xdr:colOff>
      <xdr:row>77</xdr:row>
      <xdr:rowOff>158708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5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35535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102960</xdr:rowOff>
    </xdr:from>
    <xdr:to>
      <xdr:col>112</xdr:col>
      <xdr:colOff>38100</xdr:colOff>
      <xdr:row>78</xdr:row>
      <xdr:rowOff>33110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3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24237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93814</xdr:rowOff>
    </xdr:from>
    <xdr:to>
      <xdr:col>107</xdr:col>
      <xdr:colOff>101600</xdr:colOff>
      <xdr:row>78</xdr:row>
      <xdr:rowOff>23964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15091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120969</xdr:rowOff>
    </xdr:from>
    <xdr:to>
      <xdr:col>102</xdr:col>
      <xdr:colOff>165100</xdr:colOff>
      <xdr:row>78</xdr:row>
      <xdr:rowOff>51119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3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42246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4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90484</xdr:rowOff>
    </xdr:from>
    <xdr:to>
      <xdr:col>98</xdr:col>
      <xdr:colOff>38100</xdr:colOff>
      <xdr:row>78</xdr:row>
      <xdr:rowOff>20634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9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11761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1,168,339</a:t>
          </a:r>
          <a:r>
            <a:rPr kumimoji="1" lang="ja-JP" altLang="en-US" sz="1300">
              <a:latin typeface="ＭＳ Ｐゴシック" panose="020B0600070205080204" pitchFamily="50" charset="-128"/>
              <a:ea typeface="ＭＳ Ｐゴシック" panose="020B0600070205080204" pitchFamily="50" charset="-128"/>
            </a:rPr>
            <a:t>円となっている。主に東日本大震災に係る復旧・復興事業の影響で、多くの項目で類似団体平均と比較し高い水準となっているが、事業が終息したことに伴い、災害復旧費については前年度と比較すると大きく減額となっている。</a:t>
          </a:r>
        </a:p>
        <a:p>
          <a:r>
            <a:rPr kumimoji="1" lang="ja-JP" altLang="en-US" sz="1300">
              <a:latin typeface="ＭＳ Ｐゴシック" panose="020B0600070205080204" pitchFamily="50" charset="-128"/>
              <a:ea typeface="ＭＳ Ｐゴシック" panose="020B0600070205080204" pitchFamily="50" charset="-128"/>
            </a:rPr>
            <a:t>しかし、台風に係る災害復旧事業を行っているため、類似団体内と比較すると未だコストが特に高い水準となっている。</a:t>
          </a:r>
        </a:p>
        <a:p>
          <a:r>
            <a:rPr kumimoji="1" lang="ja-JP" altLang="en-US" sz="1300">
              <a:latin typeface="ＭＳ Ｐゴシック" panose="020B0600070205080204" pitchFamily="50" charset="-128"/>
              <a:ea typeface="ＭＳ Ｐゴシック" panose="020B0600070205080204" pitchFamily="50" charset="-128"/>
            </a:rPr>
            <a:t>今後は、復旧・復興事業及び台風に係る災害復旧事業の進捗に伴い、補助費等や災害復旧事業費の項目において減少していくことが見込まれる。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
11,801
163.40
15,087,425
13,995,534
729,675
5,440,555
12,734,349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119507</xdr:rowOff>
    </xdr:from>
    <xdr:to>
      <xdr:col>24</xdr:col>
      <xdr:colOff>63500</xdr:colOff>
      <xdr:row>32</xdr:row>
      <xdr:rowOff>129413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34457"/>
          <a:ext cx="8382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58945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66167</xdr:rowOff>
    </xdr:from>
    <xdr:to>
      <xdr:col>19</xdr:col>
      <xdr:colOff>177800</xdr:colOff>
      <xdr:row>31</xdr:row>
      <xdr:rowOff>119507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81117"/>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48658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89408</xdr:rowOff>
    </xdr:from>
    <xdr:to>
      <xdr:col>15</xdr:col>
      <xdr:colOff>50800</xdr:colOff>
      <xdr:row>31</xdr:row>
      <xdr:rowOff>66167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32908"/>
          <a:ext cx="8890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61993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89408</xdr:rowOff>
    </xdr:from>
    <xdr:to>
      <xdr:col>10</xdr:col>
      <xdr:colOff>114300</xdr:colOff>
      <xdr:row>31</xdr:row>
      <xdr:rowOff>45974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232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45991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64660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78613</xdr:rowOff>
    </xdr:from>
    <xdr:to>
      <xdr:col>24</xdr:col>
      <xdr:colOff>114300</xdr:colOff>
      <xdr:row>33</xdr:row>
      <xdr:rowOff>8763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101490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68707</xdr:rowOff>
    </xdr:from>
    <xdr:to>
      <xdr:col>20</xdr:col>
      <xdr:colOff>38100</xdr:colOff>
      <xdr:row>31</xdr:row>
      <xdr:rowOff>170307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15384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15367</xdr:rowOff>
    </xdr:from>
    <xdr:to>
      <xdr:col>15</xdr:col>
      <xdr:colOff>101600</xdr:colOff>
      <xdr:row>31</xdr:row>
      <xdr:rowOff>116967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133494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38608</xdr:rowOff>
    </xdr:from>
    <xdr:to>
      <xdr:col>10</xdr:col>
      <xdr:colOff>165100</xdr:colOff>
      <xdr:row>30</xdr:row>
      <xdr:rowOff>140208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1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156735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95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166624</xdr:rowOff>
    </xdr:from>
    <xdr:to>
      <xdr:col>6</xdr:col>
      <xdr:colOff>38100</xdr:colOff>
      <xdr:row>31</xdr:row>
      <xdr:rowOff>96774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113301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10284</xdr:rowOff>
    </xdr:from>
    <xdr:to>
      <xdr:col>24</xdr:col>
      <xdr:colOff>63500</xdr:colOff>
      <xdr:row>56</xdr:row>
      <xdr:rowOff>136806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1484"/>
          <a:ext cx="838200" cy="12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9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157430</xdr:rowOff>
    </xdr:from>
    <xdr:to>
      <xdr:col>19</xdr:col>
      <xdr:colOff>177800</xdr:colOff>
      <xdr:row>56</xdr:row>
      <xdr:rowOff>10284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29930"/>
          <a:ext cx="889000" cy="88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149320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2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157430</xdr:rowOff>
    </xdr:from>
    <xdr:to>
      <xdr:col>15</xdr:col>
      <xdr:colOff>50800</xdr:colOff>
      <xdr:row>55</xdr:row>
      <xdr:rowOff>124729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29930"/>
          <a:ext cx="889000" cy="8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3140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54588</xdr:rowOff>
    </xdr:from>
    <xdr:to>
      <xdr:col>10</xdr:col>
      <xdr:colOff>114300</xdr:colOff>
      <xdr:row>55</xdr:row>
      <xdr:rowOff>124729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8969988"/>
          <a:ext cx="889000" cy="5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170204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4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146240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86006</xdr:rowOff>
    </xdr:from>
    <xdr:to>
      <xdr:col>24</xdr:col>
      <xdr:colOff>114300</xdr:colOff>
      <xdr:row>57</xdr:row>
      <xdr:rowOff>16156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108883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3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130934</xdr:rowOff>
    </xdr:from>
    <xdr:to>
      <xdr:col>20</xdr:col>
      <xdr:colOff>38100</xdr:colOff>
      <xdr:row>56</xdr:row>
      <xdr:rowOff>61084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77611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106630</xdr:rowOff>
    </xdr:from>
    <xdr:to>
      <xdr:col>15</xdr:col>
      <xdr:colOff>101600</xdr:colOff>
      <xdr:row>51</xdr:row>
      <xdr:rowOff>36780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53307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45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73929</xdr:rowOff>
    </xdr:from>
    <xdr:to>
      <xdr:col>10</xdr:col>
      <xdr:colOff>165100</xdr:colOff>
      <xdr:row>56</xdr:row>
      <xdr:rowOff>4079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0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20606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7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3788</xdr:rowOff>
    </xdr:from>
    <xdr:to>
      <xdr:col>6</xdr:col>
      <xdr:colOff>38100</xdr:colOff>
      <xdr:row>52</xdr:row>
      <xdr:rowOff>105388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891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121915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869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115599</xdr:rowOff>
    </xdr:from>
    <xdr:to>
      <xdr:col>24</xdr:col>
      <xdr:colOff>63500</xdr:colOff>
      <xdr:row>77</xdr:row>
      <xdr:rowOff>11009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45799"/>
          <a:ext cx="838200" cy="6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27891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54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115599</xdr:rowOff>
    </xdr:from>
    <xdr:to>
      <xdr:col>19</xdr:col>
      <xdr:colOff>177800</xdr:colOff>
      <xdr:row>77</xdr:row>
      <xdr:rowOff>77423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5799"/>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59809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0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77423</xdr:rowOff>
    </xdr:from>
    <xdr:to>
      <xdr:col>15</xdr:col>
      <xdr:colOff>50800</xdr:colOff>
      <xdr:row>77</xdr:row>
      <xdr:rowOff>152056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9073"/>
          <a:ext cx="889000" cy="7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15025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152056</xdr:rowOff>
    </xdr:from>
    <xdr:to>
      <xdr:col>10</xdr:col>
      <xdr:colOff>114300</xdr:colOff>
      <xdr:row>77</xdr:row>
      <xdr:rowOff>160100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37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118189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131659</xdr:rowOff>
    </xdr:from>
    <xdr:to>
      <xdr:col>24</xdr:col>
      <xdr:colOff>114300</xdr:colOff>
      <xdr:row>77</xdr:row>
      <xdr:rowOff>61809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110086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64799</xdr:rowOff>
    </xdr:from>
    <xdr:to>
      <xdr:col>20</xdr:col>
      <xdr:colOff>38100</xdr:colOff>
      <xdr:row>76</xdr:row>
      <xdr:rowOff>166399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157526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26623</xdr:rowOff>
    </xdr:from>
    <xdr:to>
      <xdr:col>15</xdr:col>
      <xdr:colOff>101600</xdr:colOff>
      <xdr:row>77</xdr:row>
      <xdr:rowOff>128223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119350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101256</xdr:rowOff>
    </xdr:from>
    <xdr:to>
      <xdr:col>10</xdr:col>
      <xdr:colOff>165100</xdr:colOff>
      <xdr:row>78</xdr:row>
      <xdr:rowOff>31406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22533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109300</xdr:rowOff>
    </xdr:from>
    <xdr:to>
      <xdr:col>6</xdr:col>
      <xdr:colOff>38100</xdr:colOff>
      <xdr:row>78</xdr:row>
      <xdr:rowOff>39450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30577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12979</xdr:rowOff>
    </xdr:from>
    <xdr:to>
      <xdr:col>24</xdr:col>
      <xdr:colOff>63500</xdr:colOff>
      <xdr:row>94</xdr:row>
      <xdr:rowOff>128034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129279"/>
          <a:ext cx="838200" cy="1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12979</xdr:rowOff>
    </xdr:from>
    <xdr:to>
      <xdr:col>19</xdr:col>
      <xdr:colOff>177800</xdr:colOff>
      <xdr:row>94</xdr:row>
      <xdr:rowOff>58158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29279"/>
          <a:ext cx="889000" cy="4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96550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58158</xdr:rowOff>
    </xdr:from>
    <xdr:to>
      <xdr:col>15</xdr:col>
      <xdr:colOff>50800</xdr:colOff>
      <xdr:row>94</xdr:row>
      <xdr:rowOff>118859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74458"/>
          <a:ext cx="889000" cy="6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61879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2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61367</xdr:rowOff>
    </xdr:from>
    <xdr:to>
      <xdr:col>10</xdr:col>
      <xdr:colOff>114300</xdr:colOff>
      <xdr:row>94</xdr:row>
      <xdr:rowOff>118859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006217"/>
          <a:ext cx="889000" cy="22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101289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149241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77234</xdr:rowOff>
    </xdr:from>
    <xdr:to>
      <xdr:col>24</xdr:col>
      <xdr:colOff>114300</xdr:colOff>
      <xdr:row>95</xdr:row>
      <xdr:rowOff>7384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9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100111</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4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133629</xdr:rowOff>
    </xdr:from>
    <xdr:to>
      <xdr:col>20</xdr:col>
      <xdr:colOff>38100</xdr:colOff>
      <xdr:row>94</xdr:row>
      <xdr:rowOff>63779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0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80306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85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7358</xdr:rowOff>
    </xdr:from>
    <xdr:to>
      <xdr:col>15</xdr:col>
      <xdr:colOff>101600</xdr:colOff>
      <xdr:row>94</xdr:row>
      <xdr:rowOff>108958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125485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8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68059</xdr:rowOff>
    </xdr:from>
    <xdr:to>
      <xdr:col>10</xdr:col>
      <xdr:colOff>165100</xdr:colOff>
      <xdr:row>94</xdr:row>
      <xdr:rowOff>169659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14736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95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10567</xdr:rowOff>
    </xdr:from>
    <xdr:to>
      <xdr:col>6</xdr:col>
      <xdr:colOff>38100</xdr:colOff>
      <xdr:row>93</xdr:row>
      <xdr:rowOff>112167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95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128694</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73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157226</xdr:rowOff>
    </xdr:from>
    <xdr:to>
      <xdr:col>55</xdr:col>
      <xdr:colOff>0</xdr:colOff>
      <xdr:row>38</xdr:row>
      <xdr:rowOff>65786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0087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47706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28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65786</xdr:rowOff>
    </xdr:from>
    <xdr:to>
      <xdr:col>50</xdr:col>
      <xdr:colOff>114300</xdr:colOff>
      <xdr:row>38</xdr:row>
      <xdr:rowOff>138938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8088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159148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137033</xdr:rowOff>
    </xdr:from>
    <xdr:to>
      <xdr:col>45</xdr:col>
      <xdr:colOff>177800</xdr:colOff>
      <xdr:row>38</xdr:row>
      <xdr:rowOff>138938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213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137033</xdr:rowOff>
    </xdr:from>
    <xdr:to>
      <xdr:col>41</xdr:col>
      <xdr:colOff>50800</xdr:colOff>
      <xdr:row>38</xdr:row>
      <xdr:rowOff>155893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52133"/>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129112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106426</xdr:rowOff>
    </xdr:from>
    <xdr:to>
      <xdr:col>55</xdr:col>
      <xdr:colOff>50800</xdr:colOff>
      <xdr:row>38</xdr:row>
      <xdr:rowOff>36576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129303</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14986</xdr:rowOff>
    </xdr:from>
    <xdr:to>
      <xdr:col>50</xdr:col>
      <xdr:colOff>165100</xdr:colOff>
      <xdr:row>38</xdr:row>
      <xdr:rowOff>116586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133113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0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88138</xdr:rowOff>
    </xdr:from>
    <xdr:to>
      <xdr:col>46</xdr:col>
      <xdr:colOff>38100</xdr:colOff>
      <xdr:row>39</xdr:row>
      <xdr:rowOff>18288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9415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86233</xdr:rowOff>
    </xdr:from>
    <xdr:to>
      <xdr:col>41</xdr:col>
      <xdr:colOff>101600</xdr:colOff>
      <xdr:row>39</xdr:row>
      <xdr:rowOff>16383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7510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9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105093</xdr:rowOff>
    </xdr:from>
    <xdr:to>
      <xdr:col>36</xdr:col>
      <xdr:colOff>165100</xdr:colOff>
      <xdr:row>39</xdr:row>
      <xdr:rowOff>35243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26370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12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85737</xdr:rowOff>
    </xdr:from>
    <xdr:to>
      <xdr:col>55</xdr:col>
      <xdr:colOff>0</xdr:colOff>
      <xdr:row>57</xdr:row>
      <xdr:rowOff>61812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344037"/>
          <a:ext cx="838200" cy="49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109314</xdr:rowOff>
    </xdr:from>
    <xdr:to>
      <xdr:col>50</xdr:col>
      <xdr:colOff>114300</xdr:colOff>
      <xdr:row>54</xdr:row>
      <xdr:rowOff>85737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8853264"/>
          <a:ext cx="889000" cy="49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22106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109314</xdr:rowOff>
    </xdr:from>
    <xdr:to>
      <xdr:col>45</xdr:col>
      <xdr:colOff>177800</xdr:colOff>
      <xdr:row>53</xdr:row>
      <xdr:rowOff>125335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8853264"/>
          <a:ext cx="889000" cy="35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24373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125335</xdr:rowOff>
    </xdr:from>
    <xdr:to>
      <xdr:col>41</xdr:col>
      <xdr:colOff>50800</xdr:colOff>
      <xdr:row>56</xdr:row>
      <xdr:rowOff>36922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212185"/>
          <a:ext cx="889000" cy="4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25228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11012</xdr:rowOff>
    </xdr:from>
    <xdr:to>
      <xdr:col>55</xdr:col>
      <xdr:colOff>50800</xdr:colOff>
      <xdr:row>57</xdr:row>
      <xdr:rowOff>112612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160889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6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34937</xdr:rowOff>
    </xdr:from>
    <xdr:to>
      <xdr:col>50</xdr:col>
      <xdr:colOff>165100</xdr:colOff>
      <xdr:row>54</xdr:row>
      <xdr:rowOff>136537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153064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0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58514</xdr:rowOff>
    </xdr:from>
    <xdr:to>
      <xdr:col>46</xdr:col>
      <xdr:colOff>38100</xdr:colOff>
      <xdr:row>51</xdr:row>
      <xdr:rowOff>160114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8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5191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857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74535</xdr:rowOff>
    </xdr:from>
    <xdr:to>
      <xdr:col>41</xdr:col>
      <xdr:colOff>101600</xdr:colOff>
      <xdr:row>54</xdr:row>
      <xdr:rowOff>4685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1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21212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893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157572</xdr:rowOff>
    </xdr:from>
    <xdr:to>
      <xdr:col>36</xdr:col>
      <xdr:colOff>165100</xdr:colOff>
      <xdr:row>56</xdr:row>
      <xdr:rowOff>87722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104249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36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26291</xdr:rowOff>
    </xdr:from>
    <xdr:to>
      <xdr:col>55</xdr:col>
      <xdr:colOff>0</xdr:colOff>
      <xdr:row>78</xdr:row>
      <xdr:rowOff>90844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99391"/>
          <a:ext cx="838200" cy="6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26291</xdr:rowOff>
    </xdr:from>
    <xdr:to>
      <xdr:col>50</xdr:col>
      <xdr:colOff>114300</xdr:colOff>
      <xdr:row>78</xdr:row>
      <xdr:rowOff>72157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99391"/>
          <a:ext cx="889000" cy="4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75077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72157</xdr:rowOff>
    </xdr:from>
    <xdr:to>
      <xdr:col>45</xdr:col>
      <xdr:colOff>177800</xdr:colOff>
      <xdr:row>78</xdr:row>
      <xdr:rowOff>117281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45257"/>
          <a:ext cx="889000" cy="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102183</xdr:rowOff>
    </xdr:from>
    <xdr:to>
      <xdr:col>41</xdr:col>
      <xdr:colOff>50800</xdr:colOff>
      <xdr:row>78</xdr:row>
      <xdr:rowOff>117281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75283"/>
          <a:ext cx="889000" cy="1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5909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166929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40044</xdr:rowOff>
    </xdr:from>
    <xdr:to>
      <xdr:col>55</xdr:col>
      <xdr:colOff>50800</xdr:colOff>
      <xdr:row>78</xdr:row>
      <xdr:rowOff>141644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126421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146941</xdr:rowOff>
    </xdr:from>
    <xdr:to>
      <xdr:col>50</xdr:col>
      <xdr:colOff>165100</xdr:colOff>
      <xdr:row>78</xdr:row>
      <xdr:rowOff>77091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93618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2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21357</xdr:rowOff>
    </xdr:from>
    <xdr:to>
      <xdr:col>46</xdr:col>
      <xdr:colOff>38100</xdr:colOff>
      <xdr:row>78</xdr:row>
      <xdr:rowOff>122957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114084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8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66481</xdr:rowOff>
    </xdr:from>
    <xdr:to>
      <xdr:col>41</xdr:col>
      <xdr:colOff>101600</xdr:colOff>
      <xdr:row>78</xdr:row>
      <xdr:rowOff>168081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3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51383</xdr:rowOff>
    </xdr:from>
    <xdr:to>
      <xdr:col>36</xdr:col>
      <xdr:colOff>165100</xdr:colOff>
      <xdr:row>78</xdr:row>
      <xdr:rowOff>152983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169510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9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93858</xdr:rowOff>
    </xdr:from>
    <xdr:to>
      <xdr:col>54</xdr:col>
      <xdr:colOff>189865</xdr:colOff>
      <xdr:row>99</xdr:row>
      <xdr:rowOff>39633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6553058"/>
          <a:ext cx="1270" cy="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43460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39633</xdr:rowOff>
    </xdr:from>
    <xdr:to>
      <xdr:col>55</xdr:col>
      <xdr:colOff>88900</xdr:colOff>
      <xdr:row>99</xdr:row>
      <xdr:rowOff>39633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1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40535</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632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93858</xdr:rowOff>
    </xdr:from>
    <xdr:to>
      <xdr:col>55</xdr:col>
      <xdr:colOff>88900</xdr:colOff>
      <xdr:row>96</xdr:row>
      <xdr:rowOff>93858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553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93858</xdr:rowOff>
    </xdr:from>
    <xdr:to>
      <xdr:col>55</xdr:col>
      <xdr:colOff>0</xdr:colOff>
      <xdr:row>97</xdr:row>
      <xdr:rowOff>140240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53058"/>
          <a:ext cx="838200" cy="2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171197</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80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21320</xdr:rowOff>
    </xdr:from>
    <xdr:to>
      <xdr:col>55</xdr:col>
      <xdr:colOff>50800</xdr:colOff>
      <xdr:row>98</xdr:row>
      <xdr:rowOff>122920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82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115636</xdr:rowOff>
    </xdr:from>
    <xdr:to>
      <xdr:col>50</xdr:col>
      <xdr:colOff>114300</xdr:colOff>
      <xdr:row>97</xdr:row>
      <xdr:rowOff>140240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403386"/>
          <a:ext cx="889000" cy="36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25929</xdr:rowOff>
    </xdr:from>
    <xdr:to>
      <xdr:col>50</xdr:col>
      <xdr:colOff>165100</xdr:colOff>
      <xdr:row>98</xdr:row>
      <xdr:rowOff>127529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82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118656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9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83596</xdr:rowOff>
    </xdr:from>
    <xdr:to>
      <xdr:col>45</xdr:col>
      <xdr:colOff>177800</xdr:colOff>
      <xdr:row>95</xdr:row>
      <xdr:rowOff>115636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199896"/>
          <a:ext cx="889000" cy="20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26321</xdr:rowOff>
    </xdr:from>
    <xdr:to>
      <xdr:col>46</xdr:col>
      <xdr:colOff>38100</xdr:colOff>
      <xdr:row>98</xdr:row>
      <xdr:rowOff>127921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82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119048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92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158908</xdr:rowOff>
    </xdr:from>
    <xdr:to>
      <xdr:col>41</xdr:col>
      <xdr:colOff>50800</xdr:colOff>
      <xdr:row>94</xdr:row>
      <xdr:rowOff>83596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5589408"/>
          <a:ext cx="889000" cy="6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35010</xdr:rowOff>
    </xdr:from>
    <xdr:to>
      <xdr:col>41</xdr:col>
      <xdr:colOff>101600</xdr:colOff>
      <xdr:row>98</xdr:row>
      <xdr:rowOff>136610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83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127737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9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47851</xdr:rowOff>
    </xdr:from>
    <xdr:to>
      <xdr:col>36</xdr:col>
      <xdr:colOff>165100</xdr:colOff>
      <xdr:row>98</xdr:row>
      <xdr:rowOff>149451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140578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94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43058</xdr:rowOff>
    </xdr:from>
    <xdr:to>
      <xdr:col>55</xdr:col>
      <xdr:colOff>50800</xdr:colOff>
      <xdr:row>96</xdr:row>
      <xdr:rowOff>144658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167535</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5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89440</xdr:rowOff>
    </xdr:from>
    <xdr:to>
      <xdr:col>50</xdr:col>
      <xdr:colOff>165100</xdr:colOff>
      <xdr:row>98</xdr:row>
      <xdr:rowOff>19590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36117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49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64836</xdr:rowOff>
    </xdr:from>
    <xdr:to>
      <xdr:col>46</xdr:col>
      <xdr:colOff>38100</xdr:colOff>
      <xdr:row>95</xdr:row>
      <xdr:rowOff>166436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5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11513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1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32796</xdr:rowOff>
    </xdr:from>
    <xdr:to>
      <xdr:col>41</xdr:col>
      <xdr:colOff>101600</xdr:colOff>
      <xdr:row>94</xdr:row>
      <xdr:rowOff>134396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14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150923</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592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108108</xdr:rowOff>
    </xdr:from>
    <xdr:to>
      <xdr:col>36</xdr:col>
      <xdr:colOff>165100</xdr:colOff>
      <xdr:row>91</xdr:row>
      <xdr:rowOff>38258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5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54785</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531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49403</xdr:rowOff>
    </xdr:from>
    <xdr:to>
      <xdr:col>85</xdr:col>
      <xdr:colOff>127000</xdr:colOff>
      <xdr:row>36</xdr:row>
      <xdr:rowOff>29766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50153"/>
          <a:ext cx="838200" cy="1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105709</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7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146215</xdr:rowOff>
    </xdr:from>
    <xdr:to>
      <xdr:col>81</xdr:col>
      <xdr:colOff>50800</xdr:colOff>
      <xdr:row>36</xdr:row>
      <xdr:rowOff>29766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975515"/>
          <a:ext cx="889000" cy="2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22704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93569</xdr:rowOff>
    </xdr:from>
    <xdr:to>
      <xdr:col>76</xdr:col>
      <xdr:colOff>114300</xdr:colOff>
      <xdr:row>34</xdr:row>
      <xdr:rowOff>146215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922869"/>
          <a:ext cx="889000" cy="5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83329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74800</xdr:rowOff>
    </xdr:from>
    <xdr:to>
      <xdr:col>71</xdr:col>
      <xdr:colOff>177800</xdr:colOff>
      <xdr:row>34</xdr:row>
      <xdr:rowOff>93569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732650"/>
          <a:ext cx="889000" cy="19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27155</xdr:rowOff>
    </xdr:from>
    <xdr:to>
      <xdr:col>72</xdr:col>
      <xdr:colOff>38100</xdr:colOff>
      <xdr:row>36</xdr:row>
      <xdr:rowOff>128755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119882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170304</xdr:rowOff>
    </xdr:from>
    <xdr:to>
      <xdr:col>67</xdr:col>
      <xdr:colOff>101600</xdr:colOff>
      <xdr:row>36</xdr:row>
      <xdr:rowOff>100454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91581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170053</xdr:rowOff>
    </xdr:from>
    <xdr:to>
      <xdr:col>85</xdr:col>
      <xdr:colOff>177800</xdr:colOff>
      <xdr:row>35</xdr:row>
      <xdr:rowOff>100203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21480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5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150416</xdr:rowOff>
    </xdr:from>
    <xdr:to>
      <xdr:col>81</xdr:col>
      <xdr:colOff>101600</xdr:colOff>
      <xdr:row>36</xdr:row>
      <xdr:rowOff>80566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5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97093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95415</xdr:rowOff>
    </xdr:from>
    <xdr:to>
      <xdr:col>76</xdr:col>
      <xdr:colOff>165100</xdr:colOff>
      <xdr:row>35</xdr:row>
      <xdr:rowOff>25565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42092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9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42769</xdr:rowOff>
    </xdr:from>
    <xdr:to>
      <xdr:col>72</xdr:col>
      <xdr:colOff>38100</xdr:colOff>
      <xdr:row>34</xdr:row>
      <xdr:rowOff>144369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8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160896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64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24000</xdr:rowOff>
    </xdr:from>
    <xdr:to>
      <xdr:col>67</xdr:col>
      <xdr:colOff>101600</xdr:colOff>
      <xdr:row>33</xdr:row>
      <xdr:rowOff>125600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6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142127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4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167807</xdr:rowOff>
    </xdr:from>
    <xdr:to>
      <xdr:col>85</xdr:col>
      <xdr:colOff>127000</xdr:colOff>
      <xdr:row>56</xdr:row>
      <xdr:rowOff>160002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97557"/>
          <a:ext cx="838200" cy="16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159877</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89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127824</xdr:rowOff>
    </xdr:from>
    <xdr:to>
      <xdr:col>81</xdr:col>
      <xdr:colOff>50800</xdr:colOff>
      <xdr:row>56</xdr:row>
      <xdr:rowOff>160002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57574"/>
          <a:ext cx="889000" cy="20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72579</xdr:rowOff>
    </xdr:from>
    <xdr:to>
      <xdr:col>76</xdr:col>
      <xdr:colOff>114300</xdr:colOff>
      <xdr:row>55</xdr:row>
      <xdr:rowOff>127824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8987979"/>
          <a:ext cx="889000" cy="5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124466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72579</xdr:rowOff>
    </xdr:from>
    <xdr:to>
      <xdr:col>71</xdr:col>
      <xdr:colOff>177800</xdr:colOff>
      <xdr:row>55</xdr:row>
      <xdr:rowOff>47618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8987979"/>
          <a:ext cx="889000" cy="48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17808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165603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117007</xdr:rowOff>
    </xdr:from>
    <xdr:to>
      <xdr:col>85</xdr:col>
      <xdr:colOff>177800</xdr:colOff>
      <xdr:row>56</xdr:row>
      <xdr:rowOff>47157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4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139884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109202</xdr:rowOff>
    </xdr:from>
    <xdr:to>
      <xdr:col>81</xdr:col>
      <xdr:colOff>101600</xdr:colOff>
      <xdr:row>57</xdr:row>
      <xdr:rowOff>39352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30479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0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77024</xdr:rowOff>
    </xdr:from>
    <xdr:to>
      <xdr:col>76</xdr:col>
      <xdr:colOff>165100</xdr:colOff>
      <xdr:row>56</xdr:row>
      <xdr:rowOff>7174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23701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21779</xdr:rowOff>
    </xdr:from>
    <xdr:to>
      <xdr:col>72</xdr:col>
      <xdr:colOff>38100</xdr:colOff>
      <xdr:row>52</xdr:row>
      <xdr:rowOff>123379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89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139906</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71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168268</xdr:rowOff>
    </xdr:from>
    <xdr:to>
      <xdr:col>67</xdr:col>
      <xdr:colOff>101600</xdr:colOff>
      <xdr:row>55</xdr:row>
      <xdr:rowOff>98418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114945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0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77687</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3279337"/>
          <a:ext cx="1269" cy="309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76407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20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24364</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30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77</xdr:row>
      <xdr:rowOff>77687</xdr:rowOff>
    </xdr:from>
    <xdr:to>
      <xdr:col>86</xdr:col>
      <xdr:colOff>25400</xdr:colOff>
      <xdr:row>77</xdr:row>
      <xdr:rowOff>77687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27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29623</xdr:rowOff>
    </xdr:from>
    <xdr:to>
      <xdr:col>85</xdr:col>
      <xdr:colOff>127000</xdr:colOff>
      <xdr:row>77</xdr:row>
      <xdr:rowOff>77687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2545473"/>
          <a:ext cx="838200" cy="73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120857</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9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142430</xdr:rowOff>
    </xdr:from>
    <xdr:to>
      <xdr:col>85</xdr:col>
      <xdr:colOff>177800</xdr:colOff>
      <xdr:row>79</xdr:row>
      <xdr:rowOff>72580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61426</xdr:rowOff>
    </xdr:from>
    <xdr:to>
      <xdr:col>81</xdr:col>
      <xdr:colOff>50800</xdr:colOff>
      <xdr:row>73</xdr:row>
      <xdr:rowOff>29623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062926"/>
          <a:ext cx="889000" cy="4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140156</xdr:rowOff>
    </xdr:from>
    <xdr:to>
      <xdr:col>81</xdr:col>
      <xdr:colOff>101600</xdr:colOff>
      <xdr:row>79</xdr:row>
      <xdr:rowOff>70306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1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61433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60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61426</xdr:rowOff>
    </xdr:from>
    <xdr:to>
      <xdr:col>76</xdr:col>
      <xdr:colOff>114300</xdr:colOff>
      <xdr:row>70</xdr:row>
      <xdr:rowOff>81418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062926"/>
          <a:ext cx="889000" cy="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138626</xdr:rowOff>
    </xdr:from>
    <xdr:to>
      <xdr:col>76</xdr:col>
      <xdr:colOff>165100</xdr:colOff>
      <xdr:row>79</xdr:row>
      <xdr:rowOff>68776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59903</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60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81418</xdr:rowOff>
    </xdr:from>
    <xdr:to>
      <xdr:col>71</xdr:col>
      <xdr:colOff>177800</xdr:colOff>
      <xdr:row>74</xdr:row>
      <xdr:rowOff>135610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082918"/>
          <a:ext cx="889000" cy="7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133897</xdr:rowOff>
    </xdr:from>
    <xdr:to>
      <xdr:col>72</xdr:col>
      <xdr:colOff>38100</xdr:colOff>
      <xdr:row>79</xdr:row>
      <xdr:rowOff>64047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55174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5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145901</xdr:rowOff>
    </xdr:from>
    <xdr:to>
      <xdr:col>67</xdr:col>
      <xdr:colOff>101600</xdr:colOff>
      <xdr:row>79</xdr:row>
      <xdr:rowOff>76051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67178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26887</xdr:rowOff>
    </xdr:from>
    <xdr:to>
      <xdr:col>85</xdr:col>
      <xdr:colOff>177800</xdr:colOff>
      <xdr:row>77</xdr:row>
      <xdr:rowOff>128487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2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151364</xdr:rowOff>
    </xdr:from>
    <xdr:ext cx="599010"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8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150273</xdr:rowOff>
    </xdr:from>
    <xdr:to>
      <xdr:col>81</xdr:col>
      <xdr:colOff>101600</xdr:colOff>
      <xdr:row>73</xdr:row>
      <xdr:rowOff>80423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4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96950</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181795" y="1226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10626</xdr:rowOff>
    </xdr:from>
    <xdr:to>
      <xdr:col>76</xdr:col>
      <xdr:colOff>165100</xdr:colOff>
      <xdr:row>70</xdr:row>
      <xdr:rowOff>112226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0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128753</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292795" y="1178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30618</xdr:rowOff>
    </xdr:from>
    <xdr:to>
      <xdr:col>72</xdr:col>
      <xdr:colOff>38100</xdr:colOff>
      <xdr:row>70</xdr:row>
      <xdr:rowOff>132218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0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148745</xdr:rowOff>
    </xdr:from>
    <xdr:ext cx="59901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03795" y="1180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84810</xdr:rowOff>
    </xdr:from>
    <xdr:to>
      <xdr:col>67</xdr:col>
      <xdr:colOff>101600</xdr:colOff>
      <xdr:row>75</xdr:row>
      <xdr:rowOff>14960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7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31487</xdr:rowOff>
    </xdr:from>
    <xdr:ext cx="59901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14795" y="1254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31693</xdr:rowOff>
    </xdr:from>
    <xdr:to>
      <xdr:col>85</xdr:col>
      <xdr:colOff>127000</xdr:colOff>
      <xdr:row>95</xdr:row>
      <xdr:rowOff>49785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319443"/>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123237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10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31693</xdr:rowOff>
    </xdr:from>
    <xdr:to>
      <xdr:col>81</xdr:col>
      <xdr:colOff>50800</xdr:colOff>
      <xdr:row>95</xdr:row>
      <xdr:rowOff>97867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319443"/>
          <a:ext cx="889000" cy="6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76950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97867</xdr:rowOff>
    </xdr:from>
    <xdr:to>
      <xdr:col>76</xdr:col>
      <xdr:colOff>114300</xdr:colOff>
      <xdr:row>96</xdr:row>
      <xdr:rowOff>73504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385617"/>
          <a:ext cx="889000" cy="14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104818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73504</xdr:rowOff>
    </xdr:from>
    <xdr:to>
      <xdr:col>71</xdr:col>
      <xdr:colOff>177800</xdr:colOff>
      <xdr:row>97</xdr:row>
      <xdr:rowOff>35992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32704"/>
          <a:ext cx="889000" cy="13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71902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114030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170435</xdr:rowOff>
    </xdr:from>
    <xdr:to>
      <xdr:col>85</xdr:col>
      <xdr:colOff>177800</xdr:colOff>
      <xdr:row>95</xdr:row>
      <xdr:rowOff>100585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2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21862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1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152343</xdr:rowOff>
    </xdr:from>
    <xdr:to>
      <xdr:col>81</xdr:col>
      <xdr:colOff>101600</xdr:colOff>
      <xdr:row>95</xdr:row>
      <xdr:rowOff>82493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2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99020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0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47067</xdr:rowOff>
    </xdr:from>
    <xdr:to>
      <xdr:col>76</xdr:col>
      <xdr:colOff>165100</xdr:colOff>
      <xdr:row>95</xdr:row>
      <xdr:rowOff>148667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165194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1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22704</xdr:rowOff>
    </xdr:from>
    <xdr:to>
      <xdr:col>72</xdr:col>
      <xdr:colOff>38100</xdr:colOff>
      <xdr:row>96</xdr:row>
      <xdr:rowOff>124304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115431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7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156642</xdr:rowOff>
    </xdr:from>
    <xdr:to>
      <xdr:col>67</xdr:col>
      <xdr:colOff>101600</xdr:colOff>
      <xdr:row>97</xdr:row>
      <xdr:rowOff>86792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77919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主に東日本大震災に係る復旧・復興事業の影響で、多くの項目で類似団体平均と比較し高い水準となっている。</a:t>
          </a:r>
        </a:p>
        <a:p>
          <a:r>
            <a:rPr kumimoji="1" lang="ja-JP" altLang="en-US" sz="1300">
              <a:latin typeface="ＭＳ Ｐゴシック" panose="020B0600070205080204" pitchFamily="50" charset="-128"/>
              <a:ea typeface="ＭＳ Ｐゴシック" panose="020B0600070205080204" pitchFamily="50" charset="-128"/>
            </a:rPr>
            <a:t>土木費の増については、国庫補助事業である道路改良事業を施工しているため、増加している。</a:t>
          </a:r>
        </a:p>
        <a:p>
          <a:r>
            <a:rPr kumimoji="1" lang="ja-JP" altLang="en-US" sz="1300">
              <a:latin typeface="ＭＳ Ｐゴシック" panose="020B0600070205080204" pitchFamily="50" charset="-128"/>
              <a:ea typeface="ＭＳ Ｐゴシック" panose="020B0600070205080204" pitchFamily="50" charset="-128"/>
            </a:rPr>
            <a:t>住民一人当たりコストが特に大きくなっていた、災害復旧費については、漁港や道路の災害復旧事業によるものであるが事業が完了したことに伴い、大きく減額となった。</a:t>
          </a:r>
        </a:p>
        <a:p>
          <a:r>
            <a:rPr kumimoji="1" lang="ja-JP" altLang="en-US" sz="1300">
              <a:latin typeface="ＭＳ Ｐゴシック" panose="020B0600070205080204" pitchFamily="50" charset="-128"/>
              <a:ea typeface="ＭＳ Ｐゴシック" panose="020B0600070205080204" pitchFamily="50" charset="-128"/>
            </a:rPr>
            <a:t>今後は、復旧・復興事業の進捗に伴い、多くの項目で減少していくことが見込まれる。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宮城県南三陸町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実質単年度収支が前年度に比べ</a:t>
          </a:r>
          <a:r>
            <a:rPr kumimoji="1" lang="en-US" altLang="ja-JP" sz="1400">
              <a:latin typeface="ＭＳ ゴシック" pitchFamily="49" charset="-128"/>
              <a:ea typeface="ＭＳ ゴシック" pitchFamily="49" charset="-128"/>
            </a:rPr>
            <a:t>32.52</a:t>
          </a:r>
          <a:r>
            <a:rPr kumimoji="1" lang="ja-JP" altLang="en-US" sz="1400">
              <a:latin typeface="ＭＳ ゴシック" pitchFamily="49" charset="-128"/>
              <a:ea typeface="ＭＳ ゴシック" pitchFamily="49" charset="-128"/>
            </a:rPr>
            <a:t>ポイント減少している。主に物件費が増加したことに伴う財政調整基金の取崩しを行ったことが主な要因である。</a:t>
          </a:r>
        </a:p>
        <a:p>
          <a:r>
            <a:rPr kumimoji="1" lang="ja-JP" altLang="en-US" sz="1400">
              <a:latin typeface="ＭＳ ゴシック" pitchFamily="49" charset="-128"/>
              <a:ea typeface="ＭＳ ゴシック" pitchFamily="49" charset="-128"/>
            </a:rPr>
            <a:t>今後、復旧・復興事業の完了等により、いずれの数値も減少していくことが予想されるが、健全な財政状況を維持し、より良く向上させるためにも、必要な事業を峻別し、歳出の徹底的な見直しと、歳入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宮城県南三陸町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％を維持しており、健全な財政状況となっている。</a:t>
          </a:r>
        </a:p>
        <a:p>
          <a:r>
            <a:rPr kumimoji="1" lang="ja-JP" altLang="en-US" sz="1400">
              <a:latin typeface="ＭＳ ゴシック" pitchFamily="49" charset="-128"/>
              <a:ea typeface="ＭＳ ゴシック" pitchFamily="49" charset="-128"/>
            </a:rPr>
            <a:t>各会計毎に見てみると、一般会計では、復旧・復興事業が終息した影響に伴い、前年度と比較すると</a:t>
          </a:r>
          <a:r>
            <a:rPr kumimoji="1" lang="en-US" altLang="ja-JP" sz="1400">
              <a:latin typeface="ＭＳ ゴシック" pitchFamily="49" charset="-128"/>
              <a:ea typeface="ＭＳ ゴシック" pitchFamily="49" charset="-128"/>
            </a:rPr>
            <a:t>10.76</a:t>
          </a:r>
          <a:r>
            <a:rPr kumimoji="1" lang="ja-JP" altLang="en-US" sz="1400">
              <a:latin typeface="ＭＳ ゴシック" pitchFamily="49" charset="-128"/>
              <a:ea typeface="ＭＳ ゴシック" pitchFamily="49" charset="-128"/>
            </a:rPr>
            <a:t>％の大幅な減となっている。各特別会計においては、ほぼ同等値を維持している。しかし、水道事業会計は東日本大震災の影響による給水人口の減少、病院事業会計においては、新型コロナウイルス感染症への対応など、様々な問題が山積みの状態である。可能な限り企業債に頼ることのない事業の実施が必要とな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宮城県南三陸町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百万円減少しているが、復旧・復興事業に充てた地方債の元金償還開始に伴い、元利償還金の額が増加傾向にある。</a:t>
          </a:r>
        </a:p>
        <a:p>
          <a:r>
            <a:rPr kumimoji="1" lang="ja-JP" altLang="en-US" sz="1400">
              <a:latin typeface="ＭＳ ゴシック" pitchFamily="49" charset="-128"/>
              <a:ea typeface="ＭＳ ゴシック" pitchFamily="49" charset="-128"/>
            </a:rPr>
            <a:t>算入公債費等については、災害公営住宅の入居者数の増加に伴い、地方債の償還額等に充当可能な公営住宅使用料の額が多額となっている。</a:t>
          </a:r>
        </a:p>
        <a:p>
          <a:r>
            <a:rPr kumimoji="1" lang="ja-JP" altLang="en-US" sz="1400">
              <a:latin typeface="ＭＳ ゴシック" pitchFamily="49" charset="-128"/>
              <a:ea typeface="ＭＳ ゴシック" pitchFamily="49" charset="-128"/>
            </a:rPr>
            <a:t>今後は、地方債の新規発行の抑制と計画的な財政運営に努める。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満期一括償還地方債については、</a:t>
          </a:r>
          <a:r>
            <a:rPr kumimoji="1" lang="en-US" altLang="ja-JP" sz="1000">
              <a:latin typeface="ＭＳ ゴシック" pitchFamily="49" charset="-128"/>
              <a:ea typeface="ＭＳ ゴシック" pitchFamily="49" charset="-128"/>
            </a:rPr>
            <a:t>H19</a:t>
          </a:r>
          <a:r>
            <a:rPr kumimoji="1" lang="ja-JP" altLang="en-US" sz="1000">
              <a:latin typeface="ＭＳ ゴシック" pitchFamily="49" charset="-128"/>
              <a:ea typeface="ＭＳ ゴシック" pitchFamily="49" charset="-128"/>
            </a:rPr>
            <a:t>年度に借入を行ったものがあるが、</a:t>
          </a:r>
          <a:r>
            <a:rPr kumimoji="1" lang="en-US" altLang="ja-JP" sz="1000">
              <a:latin typeface="ＭＳ ゴシック" pitchFamily="49" charset="-128"/>
              <a:ea typeface="ＭＳ ゴシック" pitchFamily="49" charset="-128"/>
            </a:rPr>
            <a:t>H24</a:t>
          </a:r>
          <a:r>
            <a:rPr kumimoji="1" lang="ja-JP" altLang="en-US" sz="1000">
              <a:latin typeface="ＭＳ ゴシック" pitchFamily="49" charset="-128"/>
              <a:ea typeface="ＭＳ ゴシック" pitchFamily="49" charset="-128"/>
            </a:rPr>
            <a:t>年度において満期一括償還を行い、その後、借入は行っていない。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宮城県南三陸町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東日本大震災に係る財政措置等による影響から、将来負担比率については平成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年度から発生しない状況となっている。</a:t>
          </a:r>
        </a:p>
        <a:p>
          <a:r>
            <a:rPr kumimoji="1" lang="ja-JP" altLang="en-US" sz="1400">
              <a:latin typeface="ＭＳ ゴシック" pitchFamily="49" charset="-128"/>
              <a:ea typeface="ＭＳ ゴシック" pitchFamily="49" charset="-128"/>
            </a:rPr>
            <a:t>比率が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となっていることについては、財政調整基金等の充当可能基金が多額となっていることが要因である。</a:t>
          </a:r>
        </a:p>
        <a:p>
          <a:r>
            <a:rPr kumimoji="1" lang="ja-JP" altLang="en-US" sz="1400">
              <a:latin typeface="ＭＳ ゴシック" pitchFamily="49" charset="-128"/>
              <a:ea typeface="ＭＳ ゴシック" pitchFamily="49" charset="-128"/>
            </a:rPr>
            <a:t>現状を維持することで将来の財政を圧迫する可能性は低くなるが、充当可能基金の増加は東日本大震災の影響による一時的なものであり、今後は比率が発生することが考えられることから、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宮城県南三陸町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百万円増加している。増加理由としては東日本大震災災害公営住宅家賃対策事業補助金の基金への積み立てが主な理由である。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東日本大震災の影響で基金残高が多額となっているが、復旧・復興事業等に関係するもので一時的なものである。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復旧・復興事業の完了、その後の清算等が完了するまで、大きく増減することが見込まれることから、計画的な財政運営に努める。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・公共施設の維持管理に要する資金に充てるため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・合併に伴う地域ごとの個性ある振興及び住民の一体感醸成のため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・東日本大震災からの復興に資する事業を推進し、住民生活の安定と町の創造的復興を図るため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百万円増加している。災害公営住宅等の公共施設の維持補修等に備えるため、東日本大震災災害公営住宅家賃対策事業補助金を公共施設維持管理基金へ積み立てしたことが、主な要因である。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東日本大震災災害公営住宅家賃対策事業補助金を基金に積み立てることとしているため、増加傾向となることを見込んでいるものの、震災復興基金の取り崩し等により、その他基金残高は減少傾向にあることから、計画的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百万円増加し、ほぼ横ばいの状態となっている。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東日本大震災の影響で基金残高が多額となっているが、復旧・復興事業等に関係するもので一時的なものである。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復旧・復興事業の完了、その後の清算等が完了するまで、大きく増減することが見込まれる。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類似団体と比較すると多額の財政調整基金残高となっているが、復旧・復興事業により施設等が新しくなり維持管理経費が増加しているため、今後においても将来を見据えた財政運営をしなければならない。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減債基金については、利子による表示単位未満の微増となっている。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現時点では大きく積み立てることは予定していないが、公営住宅建設事業債の元金償還が始まり公債費が増大していることから、状況に応じて積み立てを行うなど、計画的な財政運営に努める。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
11,801
163.40
15,087,425
13,995,534
729,675
5,440,555
12,734,349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東日本大震災の復旧・復興事業で新規施設が増加したことにより、</a:t>
          </a:r>
          <a:r>
            <a:rPr kumimoji="1" lang="ja-JP" altLang="en-US" sz="1100" baseline="0">
              <a:solidFill>
                <a:schemeClr val="dk1"/>
              </a:solidFill>
              <a:effectLst/>
              <a:latin typeface="+mn-lt"/>
              <a:ea typeface="+mn-ea"/>
              <a:cs typeface="+mn-cs"/>
            </a:rPr>
            <a:t>類似団体と比較すると</a:t>
          </a:r>
          <a:r>
            <a:rPr kumimoji="1" lang="ja-JP" altLang="ja-JP" sz="1100" baseline="0">
              <a:solidFill>
                <a:schemeClr val="dk1"/>
              </a:solidFill>
              <a:effectLst/>
              <a:latin typeface="+mn-lt"/>
              <a:ea typeface="+mn-ea"/>
              <a:cs typeface="+mn-cs"/>
            </a:rPr>
            <a:t>低い水準となっている。</a:t>
          </a:r>
          <a:endParaRPr lang="ja-JP" altLang="ja-JP">
            <a:effectLst/>
          </a:endParaRPr>
        </a:p>
        <a:p>
          <a:r>
            <a:rPr kumimoji="1" lang="ja-JP" altLang="ja-JP" sz="1100" baseline="0">
              <a:solidFill>
                <a:schemeClr val="dk1"/>
              </a:solidFill>
              <a:effectLst/>
              <a:latin typeface="+mn-lt"/>
              <a:ea typeface="+mn-ea"/>
              <a:cs typeface="+mn-cs"/>
            </a:rPr>
            <a:t>　今後施設の更新が同時期に集中し、財政負担が増大することが考えられる。公共施設総合管理計画に基づき、適切な維持管理と計画的な改修を行うことにより、施設の長寿命化、更新費用の圧縮と平準化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84092</xdr:rowOff>
    </xdr:from>
    <xdr:to>
      <xdr:col>23</xdr:col>
      <xdr:colOff>85090</xdr:colOff>
      <xdr:row>35</xdr:row>
      <xdr:rowOff>71392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884692"/>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0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07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30769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659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84092</xdr:rowOff>
    </xdr:from>
    <xdr:to>
      <xdr:col>23</xdr:col>
      <xdr:colOff>174625</xdr:colOff>
      <xdr:row>28</xdr:row>
      <xdr:rowOff>84092</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88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96991</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583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118564</xdr:rowOff>
    </xdr:from>
    <xdr:to>
      <xdr:col>23</xdr:col>
      <xdr:colOff>136525</xdr:colOff>
      <xdr:row>33</xdr:row>
      <xdr:rowOff>48714</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60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93889</xdr:rowOff>
    </xdr:from>
    <xdr:to>
      <xdr:col>19</xdr:col>
      <xdr:colOff>187325</xdr:colOff>
      <xdr:row>33</xdr:row>
      <xdr:rowOff>24039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58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7529</xdr:rowOff>
    </xdr:from>
    <xdr:to>
      <xdr:col>15</xdr:col>
      <xdr:colOff>187325</xdr:colOff>
      <xdr:row>32</xdr:row>
      <xdr:rowOff>109129</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49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104956</xdr:rowOff>
    </xdr:from>
    <xdr:to>
      <xdr:col>7</xdr:col>
      <xdr:colOff>187325</xdr:colOff>
      <xdr:row>32</xdr:row>
      <xdr:rowOff>35106</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4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33292</xdr:rowOff>
    </xdr:from>
    <xdr:to>
      <xdr:col>23</xdr:col>
      <xdr:colOff>136525</xdr:colOff>
      <xdr:row>28</xdr:row>
      <xdr:rowOff>134892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483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157769</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478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158478</xdr:rowOff>
    </xdr:from>
    <xdr:to>
      <xdr:col>19</xdr:col>
      <xdr:colOff>187325</xdr:colOff>
      <xdr:row>28</xdr:row>
      <xdr:rowOff>88628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4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37828</xdr:rowOff>
    </xdr:from>
    <xdr:to>
      <xdr:col>23</xdr:col>
      <xdr:colOff>85725</xdr:colOff>
      <xdr:row>28</xdr:row>
      <xdr:rowOff>84092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4838428"/>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84455</xdr:rowOff>
    </xdr:from>
    <xdr:to>
      <xdr:col>15</xdr:col>
      <xdr:colOff>187325</xdr:colOff>
      <xdr:row>28</xdr:row>
      <xdr:rowOff>14605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47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135255</xdr:rowOff>
    </xdr:from>
    <xdr:to>
      <xdr:col>19</xdr:col>
      <xdr:colOff>136525</xdr:colOff>
      <xdr:row>28</xdr:row>
      <xdr:rowOff>37828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4764405"/>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19685</xdr:rowOff>
    </xdr:from>
    <xdr:to>
      <xdr:col>11</xdr:col>
      <xdr:colOff>187325</xdr:colOff>
      <xdr:row>27</xdr:row>
      <xdr:rowOff>121285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46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70485</xdr:rowOff>
    </xdr:from>
    <xdr:to>
      <xdr:col>15</xdr:col>
      <xdr:colOff>136525</xdr:colOff>
      <xdr:row>27</xdr:row>
      <xdr:rowOff>135255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469963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10432</xdr:rowOff>
    </xdr:from>
    <xdr:to>
      <xdr:col>7</xdr:col>
      <xdr:colOff>187325</xdr:colOff>
      <xdr:row>27</xdr:row>
      <xdr:rowOff>112032</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463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61232</xdr:rowOff>
    </xdr:from>
    <xdr:to>
      <xdr:col>11</xdr:col>
      <xdr:colOff>136525</xdr:colOff>
      <xdr:row>27</xdr:row>
      <xdr:rowOff>70485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4690382"/>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33</xdr:row>
      <xdr:rowOff>15166</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67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100256</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58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54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26233</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51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105155</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456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31132</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448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137812</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442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128559</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441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類似団体平均値よりも</a:t>
          </a:r>
          <a:r>
            <a:rPr kumimoji="1" lang="en-US" altLang="ja-JP" sz="900">
              <a:solidFill>
                <a:schemeClr val="dk1"/>
              </a:solidFill>
              <a:effectLst/>
              <a:latin typeface="+mn-lt"/>
              <a:ea typeface="+mn-ea"/>
              <a:cs typeface="+mn-cs"/>
            </a:rPr>
            <a:t>316.5</a:t>
          </a:r>
          <a:r>
            <a:rPr kumimoji="1" lang="ja-JP" altLang="ja-JP" sz="900">
              <a:solidFill>
                <a:schemeClr val="dk1"/>
              </a:solidFill>
              <a:effectLst/>
              <a:latin typeface="+mn-lt"/>
              <a:ea typeface="+mn-ea"/>
              <a:cs typeface="+mn-cs"/>
            </a:rPr>
            <a:t>ポイント低く、算出式の分子から控除される財政調整基金等の充当可能基金が多額であることが要因である。</a:t>
          </a:r>
          <a:endParaRPr lang="ja-JP" altLang="ja-JP" sz="900">
            <a:effectLst/>
          </a:endParaRPr>
        </a:p>
        <a:p>
          <a:r>
            <a:rPr kumimoji="1" lang="ja-JP" altLang="ja-JP" sz="900">
              <a:solidFill>
                <a:schemeClr val="dk1"/>
              </a:solidFill>
              <a:effectLst/>
              <a:latin typeface="+mn-lt"/>
              <a:ea typeface="+mn-ea"/>
              <a:cs typeface="+mn-cs"/>
            </a:rPr>
            <a:t>　東日本大震災の影響で充当可能基金が多額となっているが、復旧・復興事業に関係するもので一時的なものであること、東日本大震災の影響による公営住宅建設事業債の残高が多額であり、今後、地方債現在高のピークを迎えることから、債務償還比率は増えていくことが予想される。</a:t>
          </a:r>
          <a:endParaRPr lang="ja-JP" altLang="ja-JP" sz="900">
            <a:effectLst/>
          </a:endParaRPr>
        </a:p>
        <a:p>
          <a:r>
            <a:rPr kumimoji="1" lang="ja-JP" altLang="ja-JP" sz="900">
              <a:solidFill>
                <a:schemeClr val="dk1"/>
              </a:solidFill>
              <a:effectLst/>
              <a:latin typeface="+mn-lt"/>
              <a:ea typeface="+mn-ea"/>
              <a:cs typeface="+mn-cs"/>
            </a:rPr>
            <a:t>　今後は、経常経費の削減や起債の新規発行の抑制により、財政の健全化に努める。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000-00008C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4793595" y="4489903"/>
          <a:ext cx="1269"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42" name="債務償還比率最小値テキスト">
          <a:extLst>
            <a:ext uri="{FF2B5EF4-FFF2-40B4-BE49-F238E27FC236}">
              <a16:creationId xmlns:a16="http://schemas.microsoft.com/office/drawing/2014/main" id="{00000000-0008-0000-0000-00008E000000}"/>
            </a:ext>
          </a:extLst>
        </xdr:cNvPr>
        <xdr:cNvSpPr txBox="1"/>
      </xdr:nvSpPr>
      <xdr:spPr>
        <a:xfrm>
          <a:off x="14846300" y="585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85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000-000090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107985</xdr:rowOff>
    </xdr:from>
    <xdr:ext cx="469744" cy="259045"/>
    <xdr:sp macro="" textlink="">
      <xdr:nvSpPr>
        <xdr:cNvPr id="146" name="債務償還比率平均値テキスト">
          <a:extLst>
            <a:ext uri="{FF2B5EF4-FFF2-40B4-BE49-F238E27FC236}">
              <a16:creationId xmlns:a16="http://schemas.microsoft.com/office/drawing/2014/main" id="{00000000-0008-0000-0000-000092000000}"/>
            </a:ext>
          </a:extLst>
        </xdr:cNvPr>
        <xdr:cNvSpPr txBox="1"/>
      </xdr:nvSpPr>
      <xdr:spPr>
        <a:xfrm>
          <a:off x="14846300" y="5080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4744700" y="51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4033500" y="512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3271500" y="526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2509500" y="539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1747500" y="53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155820</xdr:rowOff>
    </xdr:from>
    <xdr:to>
      <xdr:col>76</xdr:col>
      <xdr:colOff>73025</xdr:colOff>
      <xdr:row>27</xdr:row>
      <xdr:rowOff>85970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744700" y="46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7247</xdr:rowOff>
    </xdr:from>
    <xdr:ext cx="469744" cy="259045"/>
    <xdr:sp macro="" textlink="">
      <xdr:nvSpPr>
        <xdr:cNvPr id="158" name="債務償還比率該当値テキスト">
          <a:extLst>
            <a:ext uri="{FF2B5EF4-FFF2-40B4-BE49-F238E27FC236}">
              <a16:creationId xmlns:a16="http://schemas.microsoft.com/office/drawing/2014/main" id="{00000000-0008-0000-0000-00009E000000}"/>
            </a:ext>
          </a:extLst>
        </xdr:cNvPr>
        <xdr:cNvSpPr txBox="1"/>
      </xdr:nvSpPr>
      <xdr:spPr>
        <a:xfrm>
          <a:off x="14846300" y="446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155666</xdr:rowOff>
    </xdr:from>
    <xdr:to>
      <xdr:col>72</xdr:col>
      <xdr:colOff>123825</xdr:colOff>
      <xdr:row>27</xdr:row>
      <xdr:rowOff>85816</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4033500" y="46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35016</xdr:rowOff>
    </xdr:from>
    <xdr:to>
      <xdr:col>76</xdr:col>
      <xdr:colOff>22225</xdr:colOff>
      <xdr:row>27</xdr:row>
      <xdr:rowOff>35170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4084300" y="4664166"/>
          <a:ext cx="7112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18025</xdr:rowOff>
    </xdr:from>
    <xdr:to>
      <xdr:col>68</xdr:col>
      <xdr:colOff>123825</xdr:colOff>
      <xdr:row>28</xdr:row>
      <xdr:rowOff>119625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3271500" y="48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35016</xdr:rowOff>
    </xdr:from>
    <xdr:to>
      <xdr:col>72</xdr:col>
      <xdr:colOff>73025</xdr:colOff>
      <xdr:row>28</xdr:row>
      <xdr:rowOff>68825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3322300" y="4664166"/>
          <a:ext cx="762000" cy="20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98525</xdr:rowOff>
    </xdr:from>
    <xdr:to>
      <xdr:col>64</xdr:col>
      <xdr:colOff>123825</xdr:colOff>
      <xdr:row>29</xdr:row>
      <xdr:rowOff>28675</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2509500" y="48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68825</xdr:rowOff>
    </xdr:from>
    <xdr:to>
      <xdr:col>68</xdr:col>
      <xdr:colOff>73025</xdr:colOff>
      <xdr:row>28</xdr:row>
      <xdr:rowOff>149325</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2560300" y="4869425"/>
          <a:ext cx="7620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46282</xdr:rowOff>
    </xdr:from>
    <xdr:to>
      <xdr:col>60</xdr:col>
      <xdr:colOff>123825</xdr:colOff>
      <xdr:row>29</xdr:row>
      <xdr:rowOff>147882</xdr:rowOff>
    </xdr:to>
    <xdr:sp macro="" textlink="">
      <xdr:nvSpPr>
        <xdr:cNvPr id="165" name="楕円 164">
          <a:extLst>
            <a:ext uri="{FF2B5EF4-FFF2-40B4-BE49-F238E27FC236}">
              <a16:creationId xmlns:a16="http://schemas.microsoft.com/office/drawing/2014/main" id="{00000000-0008-0000-0000-0000A5000000}"/>
            </a:ext>
          </a:extLst>
        </xdr:cNvPr>
        <xdr:cNvSpPr/>
      </xdr:nvSpPr>
      <xdr:spPr>
        <a:xfrm>
          <a:off x="11747500" y="50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149325</xdr:rowOff>
    </xdr:from>
    <xdr:to>
      <xdr:col>64</xdr:col>
      <xdr:colOff>73025</xdr:colOff>
      <xdr:row>29</xdr:row>
      <xdr:rowOff>97082</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flipV="1">
          <a:off x="11798300" y="4949925"/>
          <a:ext cx="762000" cy="11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69804</xdr:rowOff>
    </xdr:from>
    <xdr:ext cx="469744" cy="259045"/>
    <xdr:sp macro="" textlink="">
      <xdr:nvSpPr>
        <xdr:cNvPr id="167" name="n_1aveValue債務償還比率">
          <a:extLst>
            <a:ext uri="{FF2B5EF4-FFF2-40B4-BE49-F238E27FC236}">
              <a16:creationId xmlns:a16="http://schemas.microsoft.com/office/drawing/2014/main" id="{00000000-0008-0000-0000-0000A7000000}"/>
            </a:ext>
          </a:extLst>
        </xdr:cNvPr>
        <xdr:cNvSpPr txBox="1"/>
      </xdr:nvSpPr>
      <xdr:spPr>
        <a:xfrm>
          <a:off x="13836727" y="521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46708</xdr:rowOff>
    </xdr:from>
    <xdr:ext cx="469744" cy="259045"/>
    <xdr:sp macro="" textlink="">
      <xdr:nvSpPr>
        <xdr:cNvPr id="168" name="n_2aveValue債務償還比率">
          <a:extLst>
            <a:ext uri="{FF2B5EF4-FFF2-40B4-BE49-F238E27FC236}">
              <a16:creationId xmlns:a16="http://schemas.microsoft.com/office/drawing/2014/main" id="{00000000-0008-0000-0000-0000A8000000}"/>
            </a:ext>
          </a:extLst>
        </xdr:cNvPr>
        <xdr:cNvSpPr txBox="1"/>
      </xdr:nvSpPr>
      <xdr:spPr>
        <a:xfrm>
          <a:off x="13087427" y="536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168845</xdr:rowOff>
    </xdr:from>
    <xdr:ext cx="469744" cy="259045"/>
    <xdr:sp macro="" textlink="">
      <xdr:nvSpPr>
        <xdr:cNvPr id="169" name="n_3aveValue債務償還比率">
          <a:extLst>
            <a:ext uri="{FF2B5EF4-FFF2-40B4-BE49-F238E27FC236}">
              <a16:creationId xmlns:a16="http://schemas.microsoft.com/office/drawing/2014/main" id="{00000000-0008-0000-0000-0000A9000000}"/>
            </a:ext>
          </a:extLst>
        </xdr:cNvPr>
        <xdr:cNvSpPr txBox="1"/>
      </xdr:nvSpPr>
      <xdr:spPr>
        <a:xfrm>
          <a:off x="12325427" y="548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167149</xdr:rowOff>
    </xdr:from>
    <xdr:ext cx="469744" cy="259045"/>
    <xdr:sp macro="" textlink="">
      <xdr:nvSpPr>
        <xdr:cNvPr id="170" name="n_4aveValue債務償還比率">
          <a:extLst>
            <a:ext uri="{FF2B5EF4-FFF2-40B4-BE49-F238E27FC236}">
              <a16:creationId xmlns:a16="http://schemas.microsoft.com/office/drawing/2014/main" id="{00000000-0008-0000-0000-0000AA000000}"/>
            </a:ext>
          </a:extLst>
        </xdr:cNvPr>
        <xdr:cNvSpPr txBox="1"/>
      </xdr:nvSpPr>
      <xdr:spPr>
        <a:xfrm>
          <a:off x="11563427" y="54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102343</xdr:rowOff>
    </xdr:from>
    <xdr:ext cx="469744" cy="259045"/>
    <xdr:sp macro="" textlink="">
      <xdr:nvSpPr>
        <xdr:cNvPr id="171" name="n_1mainValue債務償還比率">
          <a:extLst>
            <a:ext uri="{FF2B5EF4-FFF2-40B4-BE49-F238E27FC236}">
              <a16:creationId xmlns:a16="http://schemas.microsoft.com/office/drawing/2014/main" id="{00000000-0008-0000-0000-0000AB000000}"/>
            </a:ext>
          </a:extLst>
        </xdr:cNvPr>
        <xdr:cNvSpPr txBox="1"/>
      </xdr:nvSpPr>
      <xdr:spPr>
        <a:xfrm>
          <a:off x="13836727" y="438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136152</xdr:rowOff>
    </xdr:from>
    <xdr:ext cx="469744" cy="259045"/>
    <xdr:sp macro="" textlink="">
      <xdr:nvSpPr>
        <xdr:cNvPr id="172" name="n_2mainValue債務償還比率">
          <a:extLst>
            <a:ext uri="{FF2B5EF4-FFF2-40B4-BE49-F238E27FC236}">
              <a16:creationId xmlns:a16="http://schemas.microsoft.com/office/drawing/2014/main" id="{00000000-0008-0000-0000-0000AC000000}"/>
            </a:ext>
          </a:extLst>
        </xdr:cNvPr>
        <xdr:cNvSpPr txBox="1"/>
      </xdr:nvSpPr>
      <xdr:spPr>
        <a:xfrm>
          <a:off x="13087427" y="45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45202</xdr:rowOff>
    </xdr:from>
    <xdr:ext cx="469744" cy="259045"/>
    <xdr:sp macro="" textlink="">
      <xdr:nvSpPr>
        <xdr:cNvPr id="173" name="n_3mainValue債務償還比率">
          <a:extLst>
            <a:ext uri="{FF2B5EF4-FFF2-40B4-BE49-F238E27FC236}">
              <a16:creationId xmlns:a16="http://schemas.microsoft.com/office/drawing/2014/main" id="{00000000-0008-0000-0000-0000AD000000}"/>
            </a:ext>
          </a:extLst>
        </xdr:cNvPr>
        <xdr:cNvSpPr txBox="1"/>
      </xdr:nvSpPr>
      <xdr:spPr>
        <a:xfrm>
          <a:off x="12325427" y="46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164409</xdr:rowOff>
    </xdr:from>
    <xdr:ext cx="469744" cy="259045"/>
    <xdr:sp macro="" textlink="">
      <xdr:nvSpPr>
        <xdr:cNvPr id="174" name="n_4mainValue債務償還比率">
          <a:extLst>
            <a:ext uri="{FF2B5EF4-FFF2-40B4-BE49-F238E27FC236}">
              <a16:creationId xmlns:a16="http://schemas.microsoft.com/office/drawing/2014/main" id="{00000000-0008-0000-0000-0000AE000000}"/>
            </a:ext>
          </a:extLst>
        </xdr:cNvPr>
        <xdr:cNvSpPr txBox="1"/>
      </xdr:nvSpPr>
      <xdr:spPr>
        <a:xfrm>
          <a:off x="11563427" y="479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
11,801
163.40
15,087,425
13,995,534
729,675
5,440,555
12,734,349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2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17780</xdr:rowOff>
    </xdr:from>
    <xdr:to>
      <xdr:col>10</xdr:col>
      <xdr:colOff>165100</xdr:colOff>
      <xdr:row>36</xdr:row>
      <xdr:rowOff>119380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132080</xdr:rowOff>
    </xdr:from>
    <xdr:to>
      <xdr:col>6</xdr:col>
      <xdr:colOff>38100</xdr:colOff>
      <xdr:row>36</xdr:row>
      <xdr:rowOff>62230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xdr:rowOff>
    </xdr:from>
    <xdr:to>
      <xdr:col>24</xdr:col>
      <xdr:colOff>114300</xdr:colOff>
      <xdr:row>35</xdr:row>
      <xdr:rowOff>115570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36847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74930</xdr:rowOff>
    </xdr:from>
    <xdr:to>
      <xdr:col>20</xdr:col>
      <xdr:colOff>38100</xdr:colOff>
      <xdr:row>36</xdr:row>
      <xdr:rowOff>5080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64770</xdr:rowOff>
    </xdr:from>
    <xdr:to>
      <xdr:col>24</xdr:col>
      <xdr:colOff>63500</xdr:colOff>
      <xdr:row>35</xdr:row>
      <xdr:rowOff>125730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065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2540</xdr:rowOff>
    </xdr:from>
    <xdr:to>
      <xdr:col>15</xdr:col>
      <xdr:colOff>101600</xdr:colOff>
      <xdr:row>35</xdr:row>
      <xdr:rowOff>104140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53340</xdr:rowOff>
    </xdr:from>
    <xdr:to>
      <xdr:col>19</xdr:col>
      <xdr:colOff>177800</xdr:colOff>
      <xdr:row>35</xdr:row>
      <xdr:rowOff>125730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054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105410</xdr:rowOff>
    </xdr:from>
    <xdr:to>
      <xdr:col>10</xdr:col>
      <xdr:colOff>165100</xdr:colOff>
      <xdr:row>35</xdr:row>
      <xdr:rowOff>35560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156210</xdr:rowOff>
    </xdr:from>
    <xdr:to>
      <xdr:col>15</xdr:col>
      <xdr:colOff>50800</xdr:colOff>
      <xdr:row>35</xdr:row>
      <xdr:rowOff>53340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59855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33020</xdr:rowOff>
    </xdr:from>
    <xdr:to>
      <xdr:col>6</xdr:col>
      <xdr:colOff>38100</xdr:colOff>
      <xdr:row>34</xdr:row>
      <xdr:rowOff>134620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83820</xdr:rowOff>
    </xdr:from>
    <xdr:to>
      <xdr:col>10</xdr:col>
      <xdr:colOff>114300</xdr:colOff>
      <xdr:row>34</xdr:row>
      <xdr:rowOff>156210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913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148607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160037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110507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53357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21607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120667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52087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14453"/>
          <a:ext cx="0" cy="141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3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3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6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1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165130</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68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82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84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11188</xdr:rowOff>
    </xdr:from>
    <xdr:to>
      <xdr:col>41</xdr:col>
      <xdr:colOff>101600</xdr:colOff>
      <xdr:row>40</xdr:row>
      <xdr:rowOff>112788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20142</xdr:rowOff>
    </xdr:from>
    <xdr:to>
      <xdr:col>36</xdr:col>
      <xdr:colOff>165100</xdr:colOff>
      <xdr:row>40</xdr:row>
      <xdr:rowOff>121742</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54813</xdr:rowOff>
    </xdr:from>
    <xdr:to>
      <xdr:col>55</xdr:col>
      <xdr:colOff>50800</xdr:colOff>
      <xdr:row>41</xdr:row>
      <xdr:rowOff>156413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8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33240</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6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64300</xdr:rowOff>
    </xdr:from>
    <xdr:to>
      <xdr:col>50</xdr:col>
      <xdr:colOff>165100</xdr:colOff>
      <xdr:row>41</xdr:row>
      <xdr:rowOff>165900</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105613</xdr:rowOff>
    </xdr:from>
    <xdr:to>
      <xdr:col>55</xdr:col>
      <xdr:colOff>0</xdr:colOff>
      <xdr:row>41</xdr:row>
      <xdr:rowOff>115100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35063"/>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72244</xdr:rowOff>
    </xdr:from>
    <xdr:to>
      <xdr:col>46</xdr:col>
      <xdr:colOff>38100</xdr:colOff>
      <xdr:row>42</xdr:row>
      <xdr:rowOff>2394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115100</xdr:rowOff>
    </xdr:from>
    <xdr:to>
      <xdr:col>50</xdr:col>
      <xdr:colOff>114300</xdr:colOff>
      <xdr:row>41</xdr:row>
      <xdr:rowOff>123044</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44550"/>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82017</xdr:rowOff>
    </xdr:from>
    <xdr:to>
      <xdr:col>41</xdr:col>
      <xdr:colOff>101600</xdr:colOff>
      <xdr:row>42</xdr:row>
      <xdr:rowOff>12167</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123044</xdr:rowOff>
    </xdr:from>
    <xdr:to>
      <xdr:col>45</xdr:col>
      <xdr:colOff>177800</xdr:colOff>
      <xdr:row>41</xdr:row>
      <xdr:rowOff>132817</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52494"/>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92437</xdr:rowOff>
    </xdr:from>
    <xdr:to>
      <xdr:col>36</xdr:col>
      <xdr:colOff>165100</xdr:colOff>
      <xdr:row>42</xdr:row>
      <xdr:rowOff>22587</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132817</xdr:rowOff>
    </xdr:from>
    <xdr:to>
      <xdr:col>41</xdr:col>
      <xdr:colOff>50800</xdr:colOff>
      <xdr:row>41</xdr:row>
      <xdr:rowOff>143237</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62267"/>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102626</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6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117409</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129315</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6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138269</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6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157027</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1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164971</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1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3294</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0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13714</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2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77455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48277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25400</xdr:rowOff>
    </xdr:from>
    <xdr:to>
      <xdr:col>6</xdr:col>
      <xdr:colOff>38100</xdr:colOff>
      <xdr:row>59</xdr:row>
      <xdr:rowOff>127000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61</xdr:row>
      <xdr:rowOff>1905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298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110490</xdr:rowOff>
    </xdr:from>
    <xdr:to>
      <xdr:col>19</xdr:col>
      <xdr:colOff>177800</xdr:colOff>
      <xdr:row>60</xdr:row>
      <xdr:rowOff>142875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3974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110490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65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78105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212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143527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13352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120032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512795"/>
          <a:ext cx="0" cy="1567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0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8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28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51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59755</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346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49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98984</xdr:rowOff>
    </xdr:from>
    <xdr:to>
      <xdr:col>41</xdr:col>
      <xdr:colOff>101600</xdr:colOff>
      <xdr:row>62</xdr:row>
      <xdr:rowOff>29134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123943</xdr:rowOff>
    </xdr:from>
    <xdr:to>
      <xdr:col>36</xdr:col>
      <xdr:colOff>165100</xdr:colOff>
      <xdr:row>62</xdr:row>
      <xdr:rowOff>54093</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55976</xdr:rowOff>
    </xdr:from>
    <xdr:to>
      <xdr:col>55</xdr:col>
      <xdr:colOff>50800</xdr:colOff>
      <xdr:row>63</xdr:row>
      <xdr:rowOff>157576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8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34403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8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59796</xdr:rowOff>
    </xdr:from>
    <xdr:to>
      <xdr:col>50</xdr:col>
      <xdr:colOff>165100</xdr:colOff>
      <xdr:row>63</xdr:row>
      <xdr:rowOff>161396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8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106776</xdr:rowOff>
    </xdr:from>
    <xdr:to>
      <xdr:col>55</xdr:col>
      <xdr:colOff>0</xdr:colOff>
      <xdr:row>63</xdr:row>
      <xdr:rowOff>110596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908126"/>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63002</xdr:rowOff>
    </xdr:from>
    <xdr:to>
      <xdr:col>46</xdr:col>
      <xdr:colOff>38100</xdr:colOff>
      <xdr:row>63</xdr:row>
      <xdr:rowOff>164602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110596</xdr:rowOff>
    </xdr:from>
    <xdr:to>
      <xdr:col>50</xdr:col>
      <xdr:colOff>114300</xdr:colOff>
      <xdr:row>63</xdr:row>
      <xdr:rowOff>113802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911946"/>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66933</xdr:rowOff>
    </xdr:from>
    <xdr:to>
      <xdr:col>41</xdr:col>
      <xdr:colOff>101600</xdr:colOff>
      <xdr:row>63</xdr:row>
      <xdr:rowOff>168533</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8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113802</xdr:rowOff>
    </xdr:from>
    <xdr:to>
      <xdr:col>45</xdr:col>
      <xdr:colOff>177800</xdr:colOff>
      <xdr:row>63</xdr:row>
      <xdr:rowOff>117733</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915152"/>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71134</xdr:rowOff>
    </xdr:from>
    <xdr:to>
      <xdr:col>36</xdr:col>
      <xdr:colOff>165100</xdr:colOff>
      <xdr:row>64</xdr:row>
      <xdr:rowOff>1284</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8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117733</xdr:rowOff>
    </xdr:from>
    <xdr:to>
      <xdr:col>41</xdr:col>
      <xdr:colOff>50800</xdr:colOff>
      <xdr:row>63</xdr:row>
      <xdr:rowOff>121934</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919083"/>
          <a:ext cx="8890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8915</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29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3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45661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33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70620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35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152523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95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155729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95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159660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9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163861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096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0000000-0008-0000-01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56062</xdr:rowOff>
    </xdr:from>
    <xdr:to>
      <xdr:col>24</xdr:col>
      <xdr:colOff>62865</xdr:colOff>
      <xdr:row>86</xdr:row>
      <xdr:rowOff>111579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4634865" y="13600612"/>
          <a:ext cx="0" cy="125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115406</xdr:rowOff>
    </xdr:from>
    <xdr:ext cx="405111" cy="259045"/>
    <xdr:sp macro="" textlink="">
      <xdr:nvSpPr>
        <xdr:cNvPr id="292" name="【公営住宅】&#10;有形固定資産減価償却率最小値テキスト">
          <a:extLst>
            <a:ext uri="{FF2B5EF4-FFF2-40B4-BE49-F238E27FC236}">
              <a16:creationId xmlns:a16="http://schemas.microsoft.com/office/drawing/2014/main" id="{00000000-0008-0000-0100-000024010000}"/>
            </a:ext>
          </a:extLst>
        </xdr:cNvPr>
        <xdr:cNvSpPr txBox="1"/>
      </xdr:nvSpPr>
      <xdr:spPr>
        <a:xfrm>
          <a:off x="4673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111579</xdr:rowOff>
    </xdr:from>
    <xdr:to>
      <xdr:col>24</xdr:col>
      <xdr:colOff>152400</xdr:colOff>
      <xdr:row>86</xdr:row>
      <xdr:rowOff>111579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2739</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00000000-0008-0000-0100-000026010000}"/>
            </a:ext>
          </a:extLst>
        </xdr:cNvPr>
        <xdr:cNvSpPr txBox="1"/>
      </xdr:nvSpPr>
      <xdr:spPr>
        <a:xfrm>
          <a:off x="4673600" y="1337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56062</xdr:rowOff>
    </xdr:from>
    <xdr:to>
      <xdr:col>24</xdr:col>
      <xdr:colOff>152400</xdr:colOff>
      <xdr:row>79</xdr:row>
      <xdr:rowOff>56062</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4546600" y="136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50635</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0000000-0008-0000-0100-000028010000}"/>
            </a:ext>
          </a:extLst>
        </xdr:cNvPr>
        <xdr:cNvSpPr txBox="1"/>
      </xdr:nvSpPr>
      <xdr:spPr>
        <a:xfrm>
          <a:off x="46736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72208</xdr:rowOff>
    </xdr:from>
    <xdr:to>
      <xdr:col>24</xdr:col>
      <xdr:colOff>114300</xdr:colOff>
      <xdr:row>84</xdr:row>
      <xdr:rowOff>2358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4584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75474</xdr:rowOff>
    </xdr:from>
    <xdr:to>
      <xdr:col>20</xdr:col>
      <xdr:colOff>38100</xdr:colOff>
      <xdr:row>84</xdr:row>
      <xdr:rowOff>5624</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3746500" y="1430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57513</xdr:rowOff>
    </xdr:from>
    <xdr:to>
      <xdr:col>15</xdr:col>
      <xdr:colOff>101600</xdr:colOff>
      <xdr:row>83</xdr:row>
      <xdr:rowOff>159113</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2857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968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46082</xdr:rowOff>
    </xdr:from>
    <xdr:to>
      <xdr:col>6</xdr:col>
      <xdr:colOff>38100</xdr:colOff>
      <xdr:row>83</xdr:row>
      <xdr:rowOff>147682</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079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5262</xdr:rowOff>
    </xdr:from>
    <xdr:to>
      <xdr:col>24</xdr:col>
      <xdr:colOff>114300</xdr:colOff>
      <xdr:row>79</xdr:row>
      <xdr:rowOff>106862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45847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129739</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00000000-0008-0000-0100-000034010000}"/>
            </a:ext>
          </a:extLst>
        </xdr:cNvPr>
        <xdr:cNvSpPr txBox="1"/>
      </xdr:nvSpPr>
      <xdr:spPr>
        <a:xfrm>
          <a:off x="4673600" y="1350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134257</xdr:rowOff>
    </xdr:from>
    <xdr:to>
      <xdr:col>20</xdr:col>
      <xdr:colOff>38100</xdr:colOff>
      <xdr:row>79</xdr:row>
      <xdr:rowOff>64407</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3746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13607</xdr:rowOff>
    </xdr:from>
    <xdr:to>
      <xdr:col>24</xdr:col>
      <xdr:colOff>63500</xdr:colOff>
      <xdr:row>79</xdr:row>
      <xdr:rowOff>56062</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3797300" y="1355815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91802</xdr:rowOff>
    </xdr:from>
    <xdr:to>
      <xdr:col>15</xdr:col>
      <xdr:colOff>101600</xdr:colOff>
      <xdr:row>79</xdr:row>
      <xdr:rowOff>21952</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2857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142602</xdr:rowOff>
    </xdr:from>
    <xdr:to>
      <xdr:col>19</xdr:col>
      <xdr:colOff>177800</xdr:colOff>
      <xdr:row>79</xdr:row>
      <xdr:rowOff>13607</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908300" y="135157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49349</xdr:rowOff>
    </xdr:from>
    <xdr:to>
      <xdr:col>10</xdr:col>
      <xdr:colOff>165100</xdr:colOff>
      <xdr:row>78</xdr:row>
      <xdr:rowOff>150949</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968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100149</xdr:rowOff>
    </xdr:from>
    <xdr:to>
      <xdr:col>15</xdr:col>
      <xdr:colOff>50800</xdr:colOff>
      <xdr:row>78</xdr:row>
      <xdr:rowOff>142602</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2019300" y="134732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3629</xdr:rowOff>
    </xdr:from>
    <xdr:to>
      <xdr:col>6</xdr:col>
      <xdr:colOff>38100</xdr:colOff>
      <xdr:row>78</xdr:row>
      <xdr:rowOff>105229</xdr:rowOff>
    </xdr:to>
    <xdr:sp macro="" textlink="">
      <xdr:nvSpPr>
        <xdr:cNvPr id="315" name="楕円 314">
          <a:extLst>
            <a:ext uri="{FF2B5EF4-FFF2-40B4-BE49-F238E27FC236}">
              <a16:creationId xmlns:a16="http://schemas.microsoft.com/office/drawing/2014/main" id="{00000000-0008-0000-0100-00003B010000}"/>
            </a:ext>
          </a:extLst>
        </xdr:cNvPr>
        <xdr:cNvSpPr/>
      </xdr:nvSpPr>
      <xdr:spPr>
        <a:xfrm>
          <a:off x="1079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54429</xdr:rowOff>
    </xdr:from>
    <xdr:to>
      <xdr:col>10</xdr:col>
      <xdr:colOff>114300</xdr:colOff>
      <xdr:row>78</xdr:row>
      <xdr:rowOff>100149</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130300" y="1342752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168201</xdr:rowOff>
    </xdr:from>
    <xdr:ext cx="405111" cy="259045"/>
    <xdr:sp macro="" textlink="">
      <xdr:nvSpPr>
        <xdr:cNvPr id="317" name="n_1ave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150240</xdr:rowOff>
    </xdr:from>
    <xdr:ext cx="405111" cy="259045"/>
    <xdr:sp macro="" textlink="">
      <xdr:nvSpPr>
        <xdr:cNvPr id="318" name="n_2ave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19" name="n_3ave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138809</xdr:rowOff>
    </xdr:from>
    <xdr:ext cx="405111" cy="259045"/>
    <xdr:sp macro="" textlink="">
      <xdr:nvSpPr>
        <xdr:cNvPr id="320" name="n_4ave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80934</xdr:rowOff>
    </xdr:from>
    <xdr:ext cx="405111" cy="259045"/>
    <xdr:sp macro="" textlink="">
      <xdr:nvSpPr>
        <xdr:cNvPr id="321" name="n_1mainValue【公営住宅】&#10;有形固定資産減価償却率">
          <a:extLst>
            <a:ext uri="{FF2B5EF4-FFF2-40B4-BE49-F238E27FC236}">
              <a16:creationId xmlns:a16="http://schemas.microsoft.com/office/drawing/2014/main" id="{00000000-0008-0000-0100-000041010000}"/>
            </a:ext>
          </a:extLst>
        </xdr:cNvPr>
        <xdr:cNvSpPr txBox="1"/>
      </xdr:nvSpPr>
      <xdr:spPr>
        <a:xfrm>
          <a:off x="35820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38479</xdr:rowOff>
    </xdr:from>
    <xdr:ext cx="405111" cy="259045"/>
    <xdr:sp macro="" textlink="">
      <xdr:nvSpPr>
        <xdr:cNvPr id="322" name="n_2mainValue【公営住宅】&#10;有形固定資産減価償却率">
          <a:extLst>
            <a:ext uri="{FF2B5EF4-FFF2-40B4-BE49-F238E27FC236}">
              <a16:creationId xmlns:a16="http://schemas.microsoft.com/office/drawing/2014/main" id="{00000000-0008-0000-0100-000042010000}"/>
            </a:ext>
          </a:extLst>
        </xdr:cNvPr>
        <xdr:cNvSpPr txBox="1"/>
      </xdr:nvSpPr>
      <xdr:spPr>
        <a:xfrm>
          <a:off x="27057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167476</xdr:rowOff>
    </xdr:from>
    <xdr:ext cx="405111" cy="259045"/>
    <xdr:sp macro="" textlink="">
      <xdr:nvSpPr>
        <xdr:cNvPr id="323" name="n_3mainValue【公営住宅】&#10;有形固定資産減価償却率">
          <a:extLst>
            <a:ext uri="{FF2B5EF4-FFF2-40B4-BE49-F238E27FC236}">
              <a16:creationId xmlns:a16="http://schemas.microsoft.com/office/drawing/2014/main" id="{00000000-0008-0000-0100-000043010000}"/>
            </a:ext>
          </a:extLst>
        </xdr:cNvPr>
        <xdr:cNvSpPr txBox="1"/>
      </xdr:nvSpPr>
      <xdr:spPr>
        <a:xfrm>
          <a:off x="18167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121756</xdr:rowOff>
    </xdr:from>
    <xdr:ext cx="340478" cy="259045"/>
    <xdr:sp macro="" textlink="">
      <xdr:nvSpPr>
        <xdr:cNvPr id="324" name="n_4mainValue【公営住宅】&#10;有形固定資産減価償却率">
          <a:extLst>
            <a:ext uri="{FF2B5EF4-FFF2-40B4-BE49-F238E27FC236}">
              <a16:creationId xmlns:a16="http://schemas.microsoft.com/office/drawing/2014/main" id="{00000000-0008-0000-0100-000044010000}"/>
            </a:ext>
          </a:extLst>
        </xdr:cNvPr>
        <xdr:cNvSpPr txBox="1"/>
      </xdr:nvSpPr>
      <xdr:spPr>
        <a:xfrm>
          <a:off x="960061" y="1315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a:extLst>
            <a:ext uri="{FF2B5EF4-FFF2-40B4-BE49-F238E27FC236}">
              <a16:creationId xmlns:a16="http://schemas.microsoft.com/office/drawing/2014/main" id="{00000000-0008-0000-01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flipV="1">
          <a:off x="10476865" y="13478002"/>
          <a:ext cx="0" cy="135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49" name="【公営住宅】&#10;一人当たり面積最小値テキスト">
          <a:extLst>
            <a:ext uri="{FF2B5EF4-FFF2-40B4-BE49-F238E27FC236}">
              <a16:creationId xmlns:a16="http://schemas.microsoft.com/office/drawing/2014/main" id="{00000000-0008-0000-0100-00005D010000}"/>
            </a:ext>
          </a:extLst>
        </xdr:cNvPr>
        <xdr:cNvSpPr txBox="1"/>
      </xdr:nvSpPr>
      <xdr:spPr>
        <a:xfrm>
          <a:off x="10515600"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483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1" name="【公営住宅】&#10;一人当たり面積最大値テキスト">
          <a:extLst>
            <a:ext uri="{FF2B5EF4-FFF2-40B4-BE49-F238E27FC236}">
              <a16:creationId xmlns:a16="http://schemas.microsoft.com/office/drawing/2014/main" id="{00000000-0008-0000-0100-00005F010000}"/>
            </a:ext>
          </a:extLst>
        </xdr:cNvPr>
        <xdr:cNvSpPr txBox="1"/>
      </xdr:nvSpPr>
      <xdr:spPr>
        <a:xfrm>
          <a:off x="10515600" y="132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0388600" y="1347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102760</xdr:rowOff>
    </xdr:from>
    <xdr:ext cx="469744" cy="259045"/>
    <xdr:sp macro="" textlink="">
      <xdr:nvSpPr>
        <xdr:cNvPr id="353" name="【公営住宅】&#10;一人当たり面積平均値テキスト">
          <a:extLst>
            <a:ext uri="{FF2B5EF4-FFF2-40B4-BE49-F238E27FC236}">
              <a16:creationId xmlns:a16="http://schemas.microsoft.com/office/drawing/2014/main" id="{00000000-0008-0000-0100-000061010000}"/>
            </a:ext>
          </a:extLst>
        </xdr:cNvPr>
        <xdr:cNvSpPr txBox="1"/>
      </xdr:nvSpPr>
      <xdr:spPr>
        <a:xfrm>
          <a:off x="10515600" y="1450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10426700" y="1452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9588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8699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156718</xdr:rowOff>
    </xdr:from>
    <xdr:to>
      <xdr:col>41</xdr:col>
      <xdr:colOff>101600</xdr:colOff>
      <xdr:row>85</xdr:row>
      <xdr:rowOff>86868</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7810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6986</xdr:rowOff>
    </xdr:from>
    <xdr:to>
      <xdr:col>36</xdr:col>
      <xdr:colOff>165100</xdr:colOff>
      <xdr:row>85</xdr:row>
      <xdr:rowOff>108586</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6921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90297</xdr:rowOff>
    </xdr:from>
    <xdr:to>
      <xdr:col>55</xdr:col>
      <xdr:colOff>50800</xdr:colOff>
      <xdr:row>85</xdr:row>
      <xdr:rowOff>20447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10426700" y="1449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113174</xdr:rowOff>
    </xdr:from>
    <xdr:ext cx="469744" cy="259045"/>
    <xdr:sp macro="" textlink="">
      <xdr:nvSpPr>
        <xdr:cNvPr id="365" name="【公営住宅】&#10;一人当たり面積該当値テキスト">
          <a:extLst>
            <a:ext uri="{FF2B5EF4-FFF2-40B4-BE49-F238E27FC236}">
              <a16:creationId xmlns:a16="http://schemas.microsoft.com/office/drawing/2014/main" id="{00000000-0008-0000-0100-00006D010000}"/>
            </a:ext>
          </a:extLst>
        </xdr:cNvPr>
        <xdr:cNvSpPr txBox="1"/>
      </xdr:nvSpPr>
      <xdr:spPr>
        <a:xfrm>
          <a:off x="10515600" y="1434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96520</xdr:rowOff>
    </xdr:from>
    <xdr:to>
      <xdr:col>50</xdr:col>
      <xdr:colOff>165100</xdr:colOff>
      <xdr:row>85</xdr:row>
      <xdr:rowOff>26670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9588500" y="144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141097</xdr:rowOff>
    </xdr:from>
    <xdr:to>
      <xdr:col>55</xdr:col>
      <xdr:colOff>0</xdr:colOff>
      <xdr:row>84</xdr:row>
      <xdr:rowOff>147320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9639300" y="14542897"/>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101727</xdr:rowOff>
    </xdr:from>
    <xdr:to>
      <xdr:col>46</xdr:col>
      <xdr:colOff>38100</xdr:colOff>
      <xdr:row>85</xdr:row>
      <xdr:rowOff>31877</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8699500" y="145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147320</xdr:rowOff>
    </xdr:from>
    <xdr:to>
      <xdr:col>50</xdr:col>
      <xdr:colOff>114300</xdr:colOff>
      <xdr:row>84</xdr:row>
      <xdr:rowOff>152527</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8750300" y="14549120"/>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108077</xdr:rowOff>
    </xdr:from>
    <xdr:to>
      <xdr:col>41</xdr:col>
      <xdr:colOff>101600</xdr:colOff>
      <xdr:row>85</xdr:row>
      <xdr:rowOff>38227</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7810500" y="145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152527</xdr:rowOff>
    </xdr:from>
    <xdr:to>
      <xdr:col>45</xdr:col>
      <xdr:colOff>177800</xdr:colOff>
      <xdr:row>84</xdr:row>
      <xdr:rowOff>158877</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7861300" y="14554327"/>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114808</xdr:rowOff>
    </xdr:from>
    <xdr:to>
      <xdr:col>36</xdr:col>
      <xdr:colOff>165100</xdr:colOff>
      <xdr:row>85</xdr:row>
      <xdr:rowOff>44958</xdr:rowOff>
    </xdr:to>
    <xdr:sp macro="" textlink="">
      <xdr:nvSpPr>
        <xdr:cNvPr id="372" name="楕円 371">
          <a:extLst>
            <a:ext uri="{FF2B5EF4-FFF2-40B4-BE49-F238E27FC236}">
              <a16:creationId xmlns:a16="http://schemas.microsoft.com/office/drawing/2014/main" id="{00000000-0008-0000-0100-000074010000}"/>
            </a:ext>
          </a:extLst>
        </xdr:cNvPr>
        <xdr:cNvSpPr/>
      </xdr:nvSpPr>
      <xdr:spPr>
        <a:xfrm>
          <a:off x="6921500" y="1451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158877</xdr:rowOff>
    </xdr:from>
    <xdr:to>
      <xdr:col>41</xdr:col>
      <xdr:colOff>50800</xdr:colOff>
      <xdr:row>84</xdr:row>
      <xdr:rowOff>165608</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flipV="1">
          <a:off x="6972300" y="14560677"/>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59707</xdr:rowOff>
    </xdr:from>
    <xdr:ext cx="469744" cy="259045"/>
    <xdr:sp macro="" textlink="">
      <xdr:nvSpPr>
        <xdr:cNvPr id="374" name="n_1aveValue【公営住宅】&#10;一人当たり面積">
          <a:extLst>
            <a:ext uri="{FF2B5EF4-FFF2-40B4-BE49-F238E27FC236}">
              <a16:creationId xmlns:a16="http://schemas.microsoft.com/office/drawing/2014/main" id="{00000000-0008-0000-0100-000076010000}"/>
            </a:ext>
          </a:extLst>
        </xdr:cNvPr>
        <xdr:cNvSpPr txBox="1"/>
      </xdr:nvSpPr>
      <xdr:spPr>
        <a:xfrm>
          <a:off x="9391727"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83965</xdr:rowOff>
    </xdr:from>
    <xdr:ext cx="469744" cy="259045"/>
    <xdr:sp macro="" textlink="">
      <xdr:nvSpPr>
        <xdr:cNvPr id="375" name="n_2aveValue【公営住宅】&#10;一人当たり面積">
          <a:extLst>
            <a:ext uri="{FF2B5EF4-FFF2-40B4-BE49-F238E27FC236}">
              <a16:creationId xmlns:a16="http://schemas.microsoft.com/office/drawing/2014/main" id="{00000000-0008-0000-0100-000077010000}"/>
            </a:ext>
          </a:extLst>
        </xdr:cNvPr>
        <xdr:cNvSpPr txBox="1"/>
      </xdr:nvSpPr>
      <xdr:spPr>
        <a:xfrm>
          <a:off x="8515427" y="146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77995</xdr:rowOff>
    </xdr:from>
    <xdr:ext cx="469744" cy="259045"/>
    <xdr:sp macro="" textlink="">
      <xdr:nvSpPr>
        <xdr:cNvPr id="376" name="n_3aveValue【公営住宅】&#10;一人当たり面積">
          <a:extLst>
            <a:ext uri="{FF2B5EF4-FFF2-40B4-BE49-F238E27FC236}">
              <a16:creationId xmlns:a16="http://schemas.microsoft.com/office/drawing/2014/main" id="{00000000-0008-0000-0100-000078010000}"/>
            </a:ext>
          </a:extLst>
        </xdr:cNvPr>
        <xdr:cNvSpPr txBox="1"/>
      </xdr:nvSpPr>
      <xdr:spPr>
        <a:xfrm>
          <a:off x="7626427" y="146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99713</xdr:rowOff>
    </xdr:from>
    <xdr:ext cx="469744" cy="259045"/>
    <xdr:sp macro="" textlink="">
      <xdr:nvSpPr>
        <xdr:cNvPr id="377" name="n_4aveValue【公営住宅】&#10;一人当たり面積">
          <a:extLst>
            <a:ext uri="{FF2B5EF4-FFF2-40B4-BE49-F238E27FC236}">
              <a16:creationId xmlns:a16="http://schemas.microsoft.com/office/drawing/2014/main" id="{00000000-0008-0000-0100-000079010000}"/>
            </a:ext>
          </a:extLst>
        </xdr:cNvPr>
        <xdr:cNvSpPr txBox="1"/>
      </xdr:nvSpPr>
      <xdr:spPr>
        <a:xfrm>
          <a:off x="6737427" y="1467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43197</xdr:rowOff>
    </xdr:from>
    <xdr:ext cx="469744" cy="259045"/>
    <xdr:sp macro="" textlink="">
      <xdr:nvSpPr>
        <xdr:cNvPr id="378" name="n_1mainValue【公営住宅】&#10;一人当たり面積">
          <a:extLst>
            <a:ext uri="{FF2B5EF4-FFF2-40B4-BE49-F238E27FC236}">
              <a16:creationId xmlns:a16="http://schemas.microsoft.com/office/drawing/2014/main" id="{00000000-0008-0000-0100-00007A010000}"/>
            </a:ext>
          </a:extLst>
        </xdr:cNvPr>
        <xdr:cNvSpPr txBox="1"/>
      </xdr:nvSpPr>
      <xdr:spPr>
        <a:xfrm>
          <a:off x="9391727" y="142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48404</xdr:rowOff>
    </xdr:from>
    <xdr:ext cx="469744" cy="259045"/>
    <xdr:sp macro="" textlink="">
      <xdr:nvSpPr>
        <xdr:cNvPr id="379" name="n_2mainValue【公営住宅】&#10;一人当たり面積">
          <a:extLst>
            <a:ext uri="{FF2B5EF4-FFF2-40B4-BE49-F238E27FC236}">
              <a16:creationId xmlns:a16="http://schemas.microsoft.com/office/drawing/2014/main" id="{00000000-0008-0000-0100-00007B010000}"/>
            </a:ext>
          </a:extLst>
        </xdr:cNvPr>
        <xdr:cNvSpPr txBox="1"/>
      </xdr:nvSpPr>
      <xdr:spPr>
        <a:xfrm>
          <a:off x="8515427" y="142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54754</xdr:rowOff>
    </xdr:from>
    <xdr:ext cx="469744" cy="259045"/>
    <xdr:sp macro="" textlink="">
      <xdr:nvSpPr>
        <xdr:cNvPr id="380" name="n_3mainValue【公営住宅】&#10;一人当たり面積">
          <a:extLst>
            <a:ext uri="{FF2B5EF4-FFF2-40B4-BE49-F238E27FC236}">
              <a16:creationId xmlns:a16="http://schemas.microsoft.com/office/drawing/2014/main" id="{00000000-0008-0000-0100-00007C010000}"/>
            </a:ext>
          </a:extLst>
        </xdr:cNvPr>
        <xdr:cNvSpPr txBox="1"/>
      </xdr:nvSpPr>
      <xdr:spPr>
        <a:xfrm>
          <a:off x="7626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61485</xdr:rowOff>
    </xdr:from>
    <xdr:ext cx="469744" cy="259045"/>
    <xdr:sp macro="" textlink="">
      <xdr:nvSpPr>
        <xdr:cNvPr id="381" name="n_4mainValue【公営住宅】&#10;一人当たり面積">
          <a:extLst>
            <a:ext uri="{FF2B5EF4-FFF2-40B4-BE49-F238E27FC236}">
              <a16:creationId xmlns:a16="http://schemas.microsoft.com/office/drawing/2014/main" id="{00000000-0008-0000-0100-00007D010000}"/>
            </a:ext>
          </a:extLst>
        </xdr:cNvPr>
        <xdr:cNvSpPr txBox="1"/>
      </xdr:nvSpPr>
      <xdr:spPr>
        <a:xfrm>
          <a:off x="6737427" y="1429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42</xdr:row>
      <xdr:rowOff>38100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6318864" y="59645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5430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151130</xdr:rowOff>
    </xdr:from>
    <xdr:to>
      <xdr:col>72</xdr:col>
      <xdr:colOff>38100</xdr:colOff>
      <xdr:row>37</xdr:row>
      <xdr:rowOff>81280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3652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6268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54627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6357600" y="58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52070</xdr:rowOff>
    </xdr:from>
    <xdr:to>
      <xdr:col>81</xdr:col>
      <xdr:colOff>101600</xdr:colOff>
      <xdr:row>34</xdr:row>
      <xdr:rowOff>153670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5430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102870</xdr:rowOff>
    </xdr:from>
    <xdr:to>
      <xdr:col>85</xdr:col>
      <xdr:colOff>127000</xdr:colOff>
      <xdr:row>35</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5481300" y="59321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137795</xdr:rowOff>
    </xdr:from>
    <xdr:to>
      <xdr:col>76</xdr:col>
      <xdr:colOff>165100</xdr:colOff>
      <xdr:row>34</xdr:row>
      <xdr:rowOff>67945</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45415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17145</xdr:rowOff>
    </xdr:from>
    <xdr:to>
      <xdr:col>81</xdr:col>
      <xdr:colOff>50800</xdr:colOff>
      <xdr:row>34</xdr:row>
      <xdr:rowOff>102870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4592300" y="58464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50165</xdr:rowOff>
    </xdr:from>
    <xdr:to>
      <xdr:col>72</xdr:col>
      <xdr:colOff>38100</xdr:colOff>
      <xdr:row>33</xdr:row>
      <xdr:rowOff>151765</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36525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100965</xdr:rowOff>
    </xdr:from>
    <xdr:to>
      <xdr:col>76</xdr:col>
      <xdr:colOff>114300</xdr:colOff>
      <xdr:row>34</xdr:row>
      <xdr:rowOff>17145</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3703300" y="575881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78740</xdr:rowOff>
    </xdr:from>
    <xdr:to>
      <xdr:col>67</xdr:col>
      <xdr:colOff>101600</xdr:colOff>
      <xdr:row>33</xdr:row>
      <xdr:rowOff>8890</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2763500" y="55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129540</xdr:rowOff>
    </xdr:from>
    <xdr:to>
      <xdr:col>71</xdr:col>
      <xdr:colOff>177800</xdr:colOff>
      <xdr:row>33</xdr:row>
      <xdr:rowOff>100965</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814300" y="561594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167657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72407</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170197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52660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84472</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55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168292</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3500744"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25417</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2611744"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1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158115</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22160864" y="5918835"/>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100-0000E0010000}"/>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100-0000E2010000}"/>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135907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100-0000E4010000}"/>
            </a:ext>
          </a:extLst>
        </xdr:cNvPr>
        <xdr:cNvSpPr txBox="1"/>
      </xdr:nvSpPr>
      <xdr:spPr>
        <a:xfrm>
          <a:off x="22199600" y="647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2110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1272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0383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9494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2110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131462</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100-0000F0010000}"/>
            </a:ext>
          </a:extLst>
        </xdr:cNvPr>
        <xdr:cNvSpPr txBox="1"/>
      </xdr:nvSpPr>
      <xdr:spPr>
        <a:xfrm>
          <a:off x="22199600" y="66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32385</xdr:rowOff>
    </xdr:from>
    <xdr:to>
      <xdr:col>116</xdr:col>
      <xdr:colOff>63500</xdr:colOff>
      <xdr:row>39</xdr:row>
      <xdr:rowOff>41910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1323300" y="67189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78740</xdr:rowOff>
    </xdr:from>
    <xdr:to>
      <xdr:col>107</xdr:col>
      <xdr:colOff>101600</xdr:colOff>
      <xdr:row>38</xdr:row>
      <xdr:rowOff>8890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0383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129540</xdr:rowOff>
    </xdr:from>
    <xdr:to>
      <xdr:col>111</xdr:col>
      <xdr:colOff>177800</xdr:colOff>
      <xdr:row>39</xdr:row>
      <xdr:rowOff>41910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20434300" y="647319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95885</xdr:rowOff>
    </xdr:from>
    <xdr:to>
      <xdr:col>102</xdr:col>
      <xdr:colOff>165100</xdr:colOff>
      <xdr:row>38</xdr:row>
      <xdr:rowOff>26035</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9494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129540</xdr:rowOff>
    </xdr:from>
    <xdr:to>
      <xdr:col>107</xdr:col>
      <xdr:colOff>50800</xdr:colOff>
      <xdr:row>37</xdr:row>
      <xdr:rowOff>146685</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9545300" y="64731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8605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146685</xdr:rowOff>
    </xdr:from>
    <xdr:to>
      <xdr:col>102</xdr:col>
      <xdr:colOff>114300</xdr:colOff>
      <xdr:row>39</xdr:row>
      <xdr:rowOff>72390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8656300" y="649033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99712</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1075727" y="64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104792</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0199427"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85742</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931042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83837</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25417</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019942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42562</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9310427"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0000000-0008-0000-0100-00001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6318864" y="951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0000000-0008-0000-0100-00001C020000}"/>
            </a:ext>
          </a:extLst>
        </xdr:cNvPr>
        <xdr:cNvSpPr txBox="1"/>
      </xdr:nvSpPr>
      <xdr:spPr>
        <a:xfrm>
          <a:off x="16357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6230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00000000-0008-0000-0100-00001E020000}"/>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22333</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0000000-0008-0000-0100-000020020000}"/>
            </a:ext>
          </a:extLst>
        </xdr:cNvPr>
        <xdr:cNvSpPr txBox="1"/>
      </xdr:nvSpPr>
      <xdr:spPr>
        <a:xfrm>
          <a:off x="16357600" y="1030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62687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4541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3652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62687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34126</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00000000-0008-0000-0100-00002C020000}"/>
            </a:ext>
          </a:extLst>
        </xdr:cNvPr>
        <xdr:cNvSpPr txBox="1"/>
      </xdr:nvSpPr>
      <xdr:spPr>
        <a:xfrm>
          <a:off x="16357600" y="980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5430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62049</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5481300" y="992777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107587</xdr:rowOff>
    </xdr:from>
    <xdr:to>
      <xdr:col>76</xdr:col>
      <xdr:colOff>165100</xdr:colOff>
      <xdr:row>58</xdr:row>
      <xdr:rowOff>37737</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4541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57</xdr:row>
      <xdr:rowOff>158387</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14592300" y="99277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365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158387</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3703300" y="986245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65133</xdr:rowOff>
    </xdr:from>
    <xdr:to>
      <xdr:col>67</xdr:col>
      <xdr:colOff>101600</xdr:colOff>
      <xdr:row>57</xdr:row>
      <xdr:rowOff>166733</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2763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89807</xdr:rowOff>
    </xdr:from>
    <xdr:to>
      <xdr:col>71</xdr:col>
      <xdr:colOff>177800</xdr:colOff>
      <xdr:row>57</xdr:row>
      <xdr:rowOff>115933</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12814300" y="98624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565" name="n_1ave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90912</xdr:rowOff>
    </xdr:from>
    <xdr:ext cx="405111" cy="259045"/>
    <xdr:sp macro="" textlink="">
      <xdr:nvSpPr>
        <xdr:cNvPr id="566" name="n_2ave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22333</xdr:rowOff>
    </xdr:from>
    <xdr:ext cx="405111" cy="259045"/>
    <xdr:sp macro="" textlink="">
      <xdr:nvSpPr>
        <xdr:cNvPr id="567" name="n_3ave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568" name="n_4ave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50999</xdr:rowOff>
    </xdr:from>
    <xdr:ext cx="405111" cy="259045"/>
    <xdr:sp macro="" textlink="">
      <xdr:nvSpPr>
        <xdr:cNvPr id="569" name="n_1mainValue【学校施設】&#10;有形固定資産減価償却率">
          <a:extLst>
            <a:ext uri="{FF2B5EF4-FFF2-40B4-BE49-F238E27FC236}">
              <a16:creationId xmlns:a16="http://schemas.microsoft.com/office/drawing/2014/main" id="{00000000-0008-0000-0100-000039020000}"/>
            </a:ext>
          </a:extLst>
        </xdr:cNvPr>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54264</xdr:rowOff>
    </xdr:from>
    <xdr:ext cx="405111" cy="259045"/>
    <xdr:sp macro="" textlink="">
      <xdr:nvSpPr>
        <xdr:cNvPr id="570" name="n_2mainValue【学校施設】&#10;有形固定資産減価償却率">
          <a:extLst>
            <a:ext uri="{FF2B5EF4-FFF2-40B4-BE49-F238E27FC236}">
              <a16:creationId xmlns:a16="http://schemas.microsoft.com/office/drawing/2014/main" id="{00000000-0008-0000-0100-00003A020000}"/>
            </a:ext>
          </a:extLst>
        </xdr:cNvPr>
        <xdr:cNvSpPr txBox="1"/>
      </xdr:nvSpPr>
      <xdr:spPr>
        <a:xfrm>
          <a:off x="14389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571" name="n_3mainValue【学校施設】&#10;有形固定資産減価償却率">
          <a:extLst>
            <a:ext uri="{FF2B5EF4-FFF2-40B4-BE49-F238E27FC236}">
              <a16:creationId xmlns:a16="http://schemas.microsoft.com/office/drawing/2014/main" id="{00000000-0008-0000-0100-00003B020000}"/>
            </a:ext>
          </a:extLst>
        </xdr:cNvPr>
        <xdr:cNvSpPr txBox="1"/>
      </xdr:nvSpPr>
      <xdr:spPr>
        <a:xfrm>
          <a:off x="13500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11810</xdr:rowOff>
    </xdr:from>
    <xdr:ext cx="405111" cy="259045"/>
    <xdr:sp macro="" textlink="">
      <xdr:nvSpPr>
        <xdr:cNvPr id="572" name="n_4mainValue【学校施設】&#10;有形固定資産減価償却率">
          <a:extLst>
            <a:ext uri="{FF2B5EF4-FFF2-40B4-BE49-F238E27FC236}">
              <a16:creationId xmlns:a16="http://schemas.microsoft.com/office/drawing/2014/main" id="{00000000-0008-0000-0100-00003C020000}"/>
            </a:ext>
          </a:extLst>
        </xdr:cNvPr>
        <xdr:cNvSpPr txBox="1"/>
      </xdr:nvSpPr>
      <xdr:spPr>
        <a:xfrm>
          <a:off x="12611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00000000-0008-0000-0100-00005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2160864" y="9585198"/>
          <a:ext cx="0" cy="149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600" name="【学校施設】&#10;一人当たり面積最小値テキスト">
          <a:extLst>
            <a:ext uri="{FF2B5EF4-FFF2-40B4-BE49-F238E27FC236}">
              <a16:creationId xmlns:a16="http://schemas.microsoft.com/office/drawing/2014/main" id="{00000000-0008-0000-0100-000058020000}"/>
            </a:ext>
          </a:extLst>
        </xdr:cNvPr>
        <xdr:cNvSpPr txBox="1"/>
      </xdr:nvSpPr>
      <xdr:spPr>
        <a:xfrm>
          <a:off x="22199600" y="110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2072600" y="1107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602" name="【学校施設】&#10;一人当たり面積最大値テキスト">
          <a:extLst>
            <a:ext uri="{FF2B5EF4-FFF2-40B4-BE49-F238E27FC236}">
              <a16:creationId xmlns:a16="http://schemas.microsoft.com/office/drawing/2014/main" id="{00000000-0008-0000-0100-00005A020000}"/>
            </a:ext>
          </a:extLst>
        </xdr:cNvPr>
        <xdr:cNvSpPr txBox="1"/>
      </xdr:nvSpPr>
      <xdr:spPr>
        <a:xfrm>
          <a:off x="22199600" y="936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2072600" y="958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26905</xdr:rowOff>
    </xdr:from>
    <xdr:ext cx="469744" cy="259045"/>
    <xdr:sp macro="" textlink="">
      <xdr:nvSpPr>
        <xdr:cNvPr id="604" name="【学校施設】&#10;一人当たり面積平均値テキスト">
          <a:extLst>
            <a:ext uri="{FF2B5EF4-FFF2-40B4-BE49-F238E27FC236}">
              <a16:creationId xmlns:a16="http://schemas.microsoft.com/office/drawing/2014/main" id="{00000000-0008-0000-0100-00005C020000}"/>
            </a:ext>
          </a:extLst>
        </xdr:cNvPr>
        <xdr:cNvSpPr txBox="1"/>
      </xdr:nvSpPr>
      <xdr:spPr>
        <a:xfrm>
          <a:off x="22199600" y="1048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2110700" y="105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21272500" y="105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0383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151347</xdr:rowOff>
    </xdr:from>
    <xdr:to>
      <xdr:col>102</xdr:col>
      <xdr:colOff>165100</xdr:colOff>
      <xdr:row>61</xdr:row>
      <xdr:rowOff>81497</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9494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1451</xdr:rowOff>
    </xdr:from>
    <xdr:to>
      <xdr:col>98</xdr:col>
      <xdr:colOff>38100</xdr:colOff>
      <xdr:row>61</xdr:row>
      <xdr:rowOff>103051</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8605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25944</xdr:rowOff>
    </xdr:from>
    <xdr:to>
      <xdr:col>116</xdr:col>
      <xdr:colOff>114300</xdr:colOff>
      <xdr:row>60</xdr:row>
      <xdr:rowOff>127544</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2110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48821</xdr:rowOff>
    </xdr:from>
    <xdr:ext cx="469744" cy="259045"/>
    <xdr:sp macro="" textlink="">
      <xdr:nvSpPr>
        <xdr:cNvPr id="616" name="【学校施設】&#10;一人当たり面積該当値テキスト">
          <a:extLst>
            <a:ext uri="{FF2B5EF4-FFF2-40B4-BE49-F238E27FC236}">
              <a16:creationId xmlns:a16="http://schemas.microsoft.com/office/drawing/2014/main" id="{00000000-0008-0000-0100-000068020000}"/>
            </a:ext>
          </a:extLst>
        </xdr:cNvPr>
        <xdr:cNvSpPr txBox="1"/>
      </xdr:nvSpPr>
      <xdr:spPr>
        <a:xfrm>
          <a:off x="22199600" y="1016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46845</xdr:rowOff>
    </xdr:from>
    <xdr:to>
      <xdr:col>112</xdr:col>
      <xdr:colOff>38100</xdr:colOff>
      <xdr:row>60</xdr:row>
      <xdr:rowOff>148445</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1272500" y="103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76744</xdr:rowOff>
    </xdr:from>
    <xdr:to>
      <xdr:col>116</xdr:col>
      <xdr:colOff>63500</xdr:colOff>
      <xdr:row>60</xdr:row>
      <xdr:rowOff>97645</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21323300" y="10363744"/>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42600</xdr:rowOff>
    </xdr:from>
    <xdr:to>
      <xdr:col>107</xdr:col>
      <xdr:colOff>101600</xdr:colOff>
      <xdr:row>60</xdr:row>
      <xdr:rowOff>144200</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20383500" y="1032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93400</xdr:rowOff>
    </xdr:from>
    <xdr:to>
      <xdr:col>111</xdr:col>
      <xdr:colOff>177800</xdr:colOff>
      <xdr:row>60</xdr:row>
      <xdr:rowOff>97645</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20434300" y="10380400"/>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64480</xdr:rowOff>
    </xdr:from>
    <xdr:to>
      <xdr:col>102</xdr:col>
      <xdr:colOff>165100</xdr:colOff>
      <xdr:row>60</xdr:row>
      <xdr:rowOff>166080</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9494500" y="103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93400</xdr:rowOff>
    </xdr:from>
    <xdr:to>
      <xdr:col>107</xdr:col>
      <xdr:colOff>50800</xdr:colOff>
      <xdr:row>60</xdr:row>
      <xdr:rowOff>115280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9545300" y="10380400"/>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112159</xdr:rowOff>
    </xdr:from>
    <xdr:to>
      <xdr:col>98</xdr:col>
      <xdr:colOff>38100</xdr:colOff>
      <xdr:row>61</xdr:row>
      <xdr:rowOff>42309</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8605500" y="103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115280</xdr:rowOff>
    </xdr:from>
    <xdr:to>
      <xdr:col>102</xdr:col>
      <xdr:colOff>114300</xdr:colOff>
      <xdr:row>60</xdr:row>
      <xdr:rowOff>162959</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8656300" y="10402280"/>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147736</xdr:rowOff>
    </xdr:from>
    <xdr:ext cx="469744" cy="259045"/>
    <xdr:sp macro="" textlink="">
      <xdr:nvSpPr>
        <xdr:cNvPr id="625" name="n_1aveValue【学校施設】&#10;一人当たり面積">
          <a:extLst>
            <a:ext uri="{FF2B5EF4-FFF2-40B4-BE49-F238E27FC236}">
              <a16:creationId xmlns:a16="http://schemas.microsoft.com/office/drawing/2014/main" id="{00000000-0008-0000-0100-000071020000}"/>
            </a:ext>
          </a:extLst>
        </xdr:cNvPr>
        <xdr:cNvSpPr txBox="1"/>
      </xdr:nvSpPr>
      <xdr:spPr>
        <a:xfrm>
          <a:off x="21075727" y="106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100383</xdr:rowOff>
    </xdr:from>
    <xdr:ext cx="469744" cy="259045"/>
    <xdr:sp macro="" textlink="">
      <xdr:nvSpPr>
        <xdr:cNvPr id="626" name="n_2aveValue【学校施設】&#10;一人当たり面積">
          <a:extLst>
            <a:ext uri="{FF2B5EF4-FFF2-40B4-BE49-F238E27FC236}">
              <a16:creationId xmlns:a16="http://schemas.microsoft.com/office/drawing/2014/main" id="{00000000-0008-0000-0100-000072020000}"/>
            </a:ext>
          </a:extLst>
        </xdr:cNvPr>
        <xdr:cNvSpPr txBox="1"/>
      </xdr:nvSpPr>
      <xdr:spPr>
        <a:xfrm>
          <a:off x="20199427" y="1055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72624</xdr:rowOff>
    </xdr:from>
    <xdr:ext cx="469744" cy="259045"/>
    <xdr:sp macro="" textlink="">
      <xdr:nvSpPr>
        <xdr:cNvPr id="627" name="n_3aveValue【学校施設】&#10;一人当たり面積">
          <a:extLst>
            <a:ext uri="{FF2B5EF4-FFF2-40B4-BE49-F238E27FC236}">
              <a16:creationId xmlns:a16="http://schemas.microsoft.com/office/drawing/2014/main" id="{00000000-0008-0000-0100-000073020000}"/>
            </a:ext>
          </a:extLst>
        </xdr:cNvPr>
        <xdr:cNvSpPr txBox="1"/>
      </xdr:nvSpPr>
      <xdr:spPr>
        <a:xfrm>
          <a:off x="19310427" y="1053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94178</xdr:rowOff>
    </xdr:from>
    <xdr:ext cx="469744" cy="259045"/>
    <xdr:sp macro="" textlink="">
      <xdr:nvSpPr>
        <xdr:cNvPr id="628" name="n_4aveValue【学校施設】&#10;一人当たり面積">
          <a:extLst>
            <a:ext uri="{FF2B5EF4-FFF2-40B4-BE49-F238E27FC236}">
              <a16:creationId xmlns:a16="http://schemas.microsoft.com/office/drawing/2014/main" id="{00000000-0008-0000-0100-000074020000}"/>
            </a:ext>
          </a:extLst>
        </xdr:cNvPr>
        <xdr:cNvSpPr txBox="1"/>
      </xdr:nvSpPr>
      <xdr:spPr>
        <a:xfrm>
          <a:off x="18421427" y="105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164972</xdr:rowOff>
    </xdr:from>
    <xdr:ext cx="469744" cy="259045"/>
    <xdr:sp macro="" textlink="">
      <xdr:nvSpPr>
        <xdr:cNvPr id="629" name="n_1mainValue【学校施設】&#10;一人当たり面積">
          <a:extLst>
            <a:ext uri="{FF2B5EF4-FFF2-40B4-BE49-F238E27FC236}">
              <a16:creationId xmlns:a16="http://schemas.microsoft.com/office/drawing/2014/main" id="{00000000-0008-0000-0100-000075020000}"/>
            </a:ext>
          </a:extLst>
        </xdr:cNvPr>
        <xdr:cNvSpPr txBox="1"/>
      </xdr:nvSpPr>
      <xdr:spPr>
        <a:xfrm>
          <a:off x="21075727" y="101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160727</xdr:rowOff>
    </xdr:from>
    <xdr:ext cx="469744" cy="259045"/>
    <xdr:sp macro="" textlink="">
      <xdr:nvSpPr>
        <xdr:cNvPr id="630" name="n_2mainValue【学校施設】&#10;一人当たり面積">
          <a:extLst>
            <a:ext uri="{FF2B5EF4-FFF2-40B4-BE49-F238E27FC236}">
              <a16:creationId xmlns:a16="http://schemas.microsoft.com/office/drawing/2014/main" id="{00000000-0008-0000-0100-000076020000}"/>
            </a:ext>
          </a:extLst>
        </xdr:cNvPr>
        <xdr:cNvSpPr txBox="1"/>
      </xdr:nvSpPr>
      <xdr:spPr>
        <a:xfrm>
          <a:off x="20199427" y="1010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11157</xdr:rowOff>
    </xdr:from>
    <xdr:ext cx="469744" cy="259045"/>
    <xdr:sp macro="" textlink="">
      <xdr:nvSpPr>
        <xdr:cNvPr id="631" name="n_3mainValue【学校施設】&#10;一人当たり面積">
          <a:extLst>
            <a:ext uri="{FF2B5EF4-FFF2-40B4-BE49-F238E27FC236}">
              <a16:creationId xmlns:a16="http://schemas.microsoft.com/office/drawing/2014/main" id="{00000000-0008-0000-0100-000077020000}"/>
            </a:ext>
          </a:extLst>
        </xdr:cNvPr>
        <xdr:cNvSpPr txBox="1"/>
      </xdr:nvSpPr>
      <xdr:spPr>
        <a:xfrm>
          <a:off x="19310427" y="101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58836</xdr:rowOff>
    </xdr:from>
    <xdr:ext cx="469744" cy="259045"/>
    <xdr:sp macro="" textlink="">
      <xdr:nvSpPr>
        <xdr:cNvPr id="632" name="n_4mainValue【学校施設】&#10;一人当たり面積">
          <a:extLst>
            <a:ext uri="{FF2B5EF4-FFF2-40B4-BE49-F238E27FC236}">
              <a16:creationId xmlns:a16="http://schemas.microsoft.com/office/drawing/2014/main" id="{00000000-0008-0000-0100-000078020000}"/>
            </a:ext>
          </a:extLst>
        </xdr:cNvPr>
        <xdr:cNvSpPr txBox="1"/>
      </xdr:nvSpPr>
      <xdr:spPr>
        <a:xfrm>
          <a:off x="18421427" y="1017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a:extLst>
            <a:ext uri="{FF2B5EF4-FFF2-40B4-BE49-F238E27FC236}">
              <a16:creationId xmlns:a16="http://schemas.microsoft.com/office/drawing/2014/main" id="{00000000-0008-0000-0100-0000A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flipV="1">
          <a:off x="16318864" y="17141189"/>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674" name="【公民館】&#10;有形固定資産減価償却率最小値テキスト">
          <a:extLst>
            <a:ext uri="{FF2B5EF4-FFF2-40B4-BE49-F238E27FC236}">
              <a16:creationId xmlns:a16="http://schemas.microsoft.com/office/drawing/2014/main" id="{00000000-0008-0000-0100-0000A2020000}"/>
            </a:ext>
          </a:extLst>
        </xdr:cNvPr>
        <xdr:cNvSpPr txBox="1"/>
      </xdr:nvSpPr>
      <xdr:spPr>
        <a:xfrm>
          <a:off x="16357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6230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676" name="【公民館】&#10;有形固定資産減価償却率最大値テキスト">
          <a:extLst>
            <a:ext uri="{FF2B5EF4-FFF2-40B4-BE49-F238E27FC236}">
              <a16:creationId xmlns:a16="http://schemas.microsoft.com/office/drawing/2014/main" id="{00000000-0008-0000-0100-0000A4020000}"/>
            </a:ext>
          </a:extLst>
        </xdr:cNvPr>
        <xdr:cNvSpPr txBox="1"/>
      </xdr:nvSpPr>
      <xdr:spPr>
        <a:xfrm>
          <a:off x="16357600"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87647</xdr:rowOff>
    </xdr:from>
    <xdr:ext cx="405111" cy="259045"/>
    <xdr:sp macro="" textlink="">
      <xdr:nvSpPr>
        <xdr:cNvPr id="678" name="【公民館】&#10;有形固定資産減価償却率平均値テキスト">
          <a:extLst>
            <a:ext uri="{FF2B5EF4-FFF2-40B4-BE49-F238E27FC236}">
              <a16:creationId xmlns:a16="http://schemas.microsoft.com/office/drawing/2014/main" id="{00000000-0008-0000-0100-0000A6020000}"/>
            </a:ext>
          </a:extLst>
        </xdr:cNvPr>
        <xdr:cNvSpPr txBox="1"/>
      </xdr:nvSpPr>
      <xdr:spPr>
        <a:xfrm>
          <a:off x="163576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133986</xdr:rowOff>
    </xdr:from>
    <xdr:to>
      <xdr:col>72</xdr:col>
      <xdr:colOff>38100</xdr:colOff>
      <xdr:row>105</xdr:row>
      <xdr:rowOff>64136</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3652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107314</xdr:rowOff>
    </xdr:from>
    <xdr:to>
      <xdr:col>67</xdr:col>
      <xdr:colOff>101600</xdr:colOff>
      <xdr:row>105</xdr:row>
      <xdr:rowOff>37464</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2763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61595</xdr:rowOff>
    </xdr:from>
    <xdr:to>
      <xdr:col>85</xdr:col>
      <xdr:colOff>177800</xdr:colOff>
      <xdr:row>100</xdr:row>
      <xdr:rowOff>163195</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62687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147972</xdr:rowOff>
    </xdr:from>
    <xdr:ext cx="405111" cy="259045"/>
    <xdr:sp macro="" textlink="">
      <xdr:nvSpPr>
        <xdr:cNvPr id="690" name="【公民館】&#10;有形固定資産減価償却率該当値テキスト">
          <a:extLst>
            <a:ext uri="{FF2B5EF4-FFF2-40B4-BE49-F238E27FC236}">
              <a16:creationId xmlns:a16="http://schemas.microsoft.com/office/drawing/2014/main" id="{00000000-0008-0000-0100-0000B2020000}"/>
            </a:ext>
          </a:extLst>
        </xdr:cNvPr>
        <xdr:cNvSpPr txBox="1"/>
      </xdr:nvSpPr>
      <xdr:spPr>
        <a:xfrm>
          <a:off x="16357600" y="1712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6350</xdr:rowOff>
    </xdr:from>
    <xdr:to>
      <xdr:col>81</xdr:col>
      <xdr:colOff>101600</xdr:colOff>
      <xdr:row>100</xdr:row>
      <xdr:rowOff>107950</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5430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57150</xdr:rowOff>
    </xdr:from>
    <xdr:to>
      <xdr:col>85</xdr:col>
      <xdr:colOff>127000</xdr:colOff>
      <xdr:row>100</xdr:row>
      <xdr:rowOff>112395</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5481300" y="1720215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90170</xdr:rowOff>
    </xdr:from>
    <xdr:to>
      <xdr:col>76</xdr:col>
      <xdr:colOff>165100</xdr:colOff>
      <xdr:row>101</xdr:row>
      <xdr:rowOff>20320</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454150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57150</xdr:rowOff>
    </xdr:from>
    <xdr:to>
      <xdr:col>81</xdr:col>
      <xdr:colOff>50800</xdr:colOff>
      <xdr:row>100</xdr:row>
      <xdr:rowOff>140970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14592300" y="172021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65405</xdr:rowOff>
    </xdr:from>
    <xdr:to>
      <xdr:col>72</xdr:col>
      <xdr:colOff>38100</xdr:colOff>
      <xdr:row>99</xdr:row>
      <xdr:rowOff>167005</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13652500" y="170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116205</xdr:rowOff>
    </xdr:from>
    <xdr:to>
      <xdr:col>76</xdr:col>
      <xdr:colOff>114300</xdr:colOff>
      <xdr:row>100</xdr:row>
      <xdr:rowOff>140970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3703300" y="17089755"/>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21589</xdr:rowOff>
    </xdr:from>
    <xdr:to>
      <xdr:col>67</xdr:col>
      <xdr:colOff>101600</xdr:colOff>
      <xdr:row>100</xdr:row>
      <xdr:rowOff>123189</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127635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116205</xdr:rowOff>
    </xdr:from>
    <xdr:to>
      <xdr:col>71</xdr:col>
      <xdr:colOff>177800</xdr:colOff>
      <xdr:row>100</xdr:row>
      <xdr:rowOff>72389</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12814300" y="17089755"/>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699" name="n_1aveValue【公民館】&#10;有形固定資産減価償却率">
          <a:extLst>
            <a:ext uri="{FF2B5EF4-FFF2-40B4-BE49-F238E27FC236}">
              <a16:creationId xmlns:a16="http://schemas.microsoft.com/office/drawing/2014/main" id="{00000000-0008-0000-0100-0000BB020000}"/>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700" name="n_2aveValue【公民館】&#10;有形固定資産減価償却率">
          <a:extLst>
            <a:ext uri="{FF2B5EF4-FFF2-40B4-BE49-F238E27FC236}">
              <a16:creationId xmlns:a16="http://schemas.microsoft.com/office/drawing/2014/main" id="{00000000-0008-0000-0100-0000BC020000}"/>
            </a:ext>
          </a:extLst>
        </xdr:cNvPr>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55263</xdr:rowOff>
    </xdr:from>
    <xdr:ext cx="405111" cy="259045"/>
    <xdr:sp macro="" textlink="">
      <xdr:nvSpPr>
        <xdr:cNvPr id="701" name="n_3aveValue【公民館】&#10;有形固定資産減価償却率">
          <a:extLst>
            <a:ext uri="{FF2B5EF4-FFF2-40B4-BE49-F238E27FC236}">
              <a16:creationId xmlns:a16="http://schemas.microsoft.com/office/drawing/2014/main" id="{00000000-0008-0000-0100-0000BD020000}"/>
            </a:ext>
          </a:extLst>
        </xdr:cNvPr>
        <xdr:cNvSpPr txBox="1"/>
      </xdr:nvSpPr>
      <xdr:spPr>
        <a:xfrm>
          <a:off x="13500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28591</xdr:rowOff>
    </xdr:from>
    <xdr:ext cx="405111" cy="259045"/>
    <xdr:sp macro="" textlink="">
      <xdr:nvSpPr>
        <xdr:cNvPr id="702" name="n_4aveValue【公民館】&#10;有形固定資産減価償却率">
          <a:extLst>
            <a:ext uri="{FF2B5EF4-FFF2-40B4-BE49-F238E27FC236}">
              <a16:creationId xmlns:a16="http://schemas.microsoft.com/office/drawing/2014/main" id="{00000000-0008-0000-0100-0000BE020000}"/>
            </a:ext>
          </a:extLst>
        </xdr:cNvPr>
        <xdr:cNvSpPr txBox="1"/>
      </xdr:nvSpPr>
      <xdr:spPr>
        <a:xfrm>
          <a:off x="12611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124477</xdr:rowOff>
    </xdr:from>
    <xdr:ext cx="405111" cy="259045"/>
    <xdr:sp macro="" textlink="">
      <xdr:nvSpPr>
        <xdr:cNvPr id="703" name="n_1mainValue【公民館】&#10;有形固定資産減価償却率">
          <a:extLst>
            <a:ext uri="{FF2B5EF4-FFF2-40B4-BE49-F238E27FC236}">
              <a16:creationId xmlns:a16="http://schemas.microsoft.com/office/drawing/2014/main" id="{00000000-0008-0000-0100-0000BF020000}"/>
            </a:ext>
          </a:extLst>
        </xdr:cNvPr>
        <xdr:cNvSpPr txBox="1"/>
      </xdr:nvSpPr>
      <xdr:spPr>
        <a:xfrm>
          <a:off x="1526604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36847</xdr:rowOff>
    </xdr:from>
    <xdr:ext cx="405111" cy="259045"/>
    <xdr:sp macro="" textlink="">
      <xdr:nvSpPr>
        <xdr:cNvPr id="704" name="n_2mainValue【公民館】&#10;有形固定資産減価償却率">
          <a:extLst>
            <a:ext uri="{FF2B5EF4-FFF2-40B4-BE49-F238E27FC236}">
              <a16:creationId xmlns:a16="http://schemas.microsoft.com/office/drawing/2014/main" id="{00000000-0008-0000-0100-0000C0020000}"/>
            </a:ext>
          </a:extLst>
        </xdr:cNvPr>
        <xdr:cNvSpPr txBox="1"/>
      </xdr:nvSpPr>
      <xdr:spPr>
        <a:xfrm>
          <a:off x="14389744"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12082</xdr:rowOff>
    </xdr:from>
    <xdr:ext cx="405111" cy="259045"/>
    <xdr:sp macro="" textlink="">
      <xdr:nvSpPr>
        <xdr:cNvPr id="705" name="n_3mainValue【公民館】&#10;有形固定資産減価償却率">
          <a:extLst>
            <a:ext uri="{FF2B5EF4-FFF2-40B4-BE49-F238E27FC236}">
              <a16:creationId xmlns:a16="http://schemas.microsoft.com/office/drawing/2014/main" id="{00000000-0008-0000-0100-0000C1020000}"/>
            </a:ext>
          </a:extLst>
        </xdr:cNvPr>
        <xdr:cNvSpPr txBox="1"/>
      </xdr:nvSpPr>
      <xdr:spPr>
        <a:xfrm>
          <a:off x="13500744"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139716</xdr:rowOff>
    </xdr:from>
    <xdr:ext cx="405111" cy="259045"/>
    <xdr:sp macro="" textlink="">
      <xdr:nvSpPr>
        <xdr:cNvPr id="706" name="n_4mainValue【公民館】&#10;有形固定資産減価償却率">
          <a:extLst>
            <a:ext uri="{FF2B5EF4-FFF2-40B4-BE49-F238E27FC236}">
              <a16:creationId xmlns:a16="http://schemas.microsoft.com/office/drawing/2014/main" id="{00000000-0008-0000-0100-0000C2020000}"/>
            </a:ext>
          </a:extLst>
        </xdr:cNvPr>
        <xdr:cNvSpPr txBox="1"/>
      </xdr:nvSpPr>
      <xdr:spPr>
        <a:xfrm>
          <a:off x="126117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00000000-0008-0000-0100-0000D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22160864" y="1731873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731" name="【公民館】&#10;一人当たり面積最小値テキスト">
          <a:extLst>
            <a:ext uri="{FF2B5EF4-FFF2-40B4-BE49-F238E27FC236}">
              <a16:creationId xmlns:a16="http://schemas.microsoft.com/office/drawing/2014/main" id="{00000000-0008-0000-0100-0000DB020000}"/>
            </a:ext>
          </a:extLst>
        </xdr:cNvPr>
        <xdr:cNvSpPr txBox="1"/>
      </xdr:nvSpPr>
      <xdr:spPr>
        <a:xfrm>
          <a:off x="22199600"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22072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733" name="【公民館】&#10;一人当たり面積最大値テキスト">
          <a:extLst>
            <a:ext uri="{FF2B5EF4-FFF2-40B4-BE49-F238E27FC236}">
              <a16:creationId xmlns:a16="http://schemas.microsoft.com/office/drawing/2014/main" id="{00000000-0008-0000-0100-0000DD020000}"/>
            </a:ext>
          </a:extLst>
        </xdr:cNvPr>
        <xdr:cNvSpPr txBox="1"/>
      </xdr:nvSpPr>
      <xdr:spPr>
        <a:xfrm>
          <a:off x="22199600" y="1709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22072600" y="1731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147845</xdr:rowOff>
    </xdr:from>
    <xdr:ext cx="469744" cy="259045"/>
    <xdr:sp macro="" textlink="">
      <xdr:nvSpPr>
        <xdr:cNvPr id="735" name="【公民館】&#10;一人当たり面積平均値テキスト">
          <a:extLst>
            <a:ext uri="{FF2B5EF4-FFF2-40B4-BE49-F238E27FC236}">
              <a16:creationId xmlns:a16="http://schemas.microsoft.com/office/drawing/2014/main" id="{00000000-0008-0000-0100-0000DF020000}"/>
            </a:ext>
          </a:extLst>
        </xdr:cNvPr>
        <xdr:cNvSpPr txBox="1"/>
      </xdr:nvSpPr>
      <xdr:spPr>
        <a:xfrm>
          <a:off x="22199600" y="1832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221107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212725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20383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12446</xdr:rowOff>
    </xdr:from>
    <xdr:to>
      <xdr:col>102</xdr:col>
      <xdr:colOff>165100</xdr:colOff>
      <xdr:row>107</xdr:row>
      <xdr:rowOff>114046</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9494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15494</xdr:rowOff>
    </xdr:from>
    <xdr:to>
      <xdr:col>98</xdr:col>
      <xdr:colOff>38100</xdr:colOff>
      <xdr:row>107</xdr:row>
      <xdr:rowOff>117094</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18605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161798</xdr:rowOff>
    </xdr:from>
    <xdr:to>
      <xdr:col>116</xdr:col>
      <xdr:colOff>114300</xdr:colOff>
      <xdr:row>107</xdr:row>
      <xdr:rowOff>91948</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22110700" y="183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13225</xdr:rowOff>
    </xdr:from>
    <xdr:ext cx="469744" cy="259045"/>
    <xdr:sp macro="" textlink="">
      <xdr:nvSpPr>
        <xdr:cNvPr id="747" name="【公民館】&#10;一人当たり面積該当値テキスト">
          <a:extLst>
            <a:ext uri="{FF2B5EF4-FFF2-40B4-BE49-F238E27FC236}">
              <a16:creationId xmlns:a16="http://schemas.microsoft.com/office/drawing/2014/main" id="{00000000-0008-0000-0100-0000EB020000}"/>
            </a:ext>
          </a:extLst>
        </xdr:cNvPr>
        <xdr:cNvSpPr txBox="1"/>
      </xdr:nvSpPr>
      <xdr:spPr>
        <a:xfrm>
          <a:off x="22199600" y="181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167132</xdr:rowOff>
    </xdr:from>
    <xdr:to>
      <xdr:col>112</xdr:col>
      <xdr:colOff>38100</xdr:colOff>
      <xdr:row>107</xdr:row>
      <xdr:rowOff>97282</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21272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41148</xdr:rowOff>
    </xdr:from>
    <xdr:to>
      <xdr:col>116</xdr:col>
      <xdr:colOff>63500</xdr:colOff>
      <xdr:row>107</xdr:row>
      <xdr:rowOff>46482</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21323300" y="1838629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1015</xdr:rowOff>
    </xdr:from>
    <xdr:to>
      <xdr:col>107</xdr:col>
      <xdr:colOff>101600</xdr:colOff>
      <xdr:row>107</xdr:row>
      <xdr:rowOff>102615</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20383500" y="183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46482</xdr:rowOff>
    </xdr:from>
    <xdr:to>
      <xdr:col>111</xdr:col>
      <xdr:colOff>177800</xdr:colOff>
      <xdr:row>107</xdr:row>
      <xdr:rowOff>51815</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20434300" y="1839163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51815</xdr:rowOff>
    </xdr:from>
    <xdr:to>
      <xdr:col>107</xdr:col>
      <xdr:colOff>50800</xdr:colOff>
      <xdr:row>107</xdr:row>
      <xdr:rowOff>57150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flipV="1">
          <a:off x="19545300" y="1839696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64263</xdr:rowOff>
    </xdr:from>
    <xdr:to>
      <xdr:col>98</xdr:col>
      <xdr:colOff>38100</xdr:colOff>
      <xdr:row>107</xdr:row>
      <xdr:rowOff>165863</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8605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57150</xdr:rowOff>
    </xdr:from>
    <xdr:to>
      <xdr:col>102</xdr:col>
      <xdr:colOff>114300</xdr:colOff>
      <xdr:row>107</xdr:row>
      <xdr:rowOff>115063</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flipV="1">
          <a:off x="18656300" y="18402300"/>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100601</xdr:rowOff>
    </xdr:from>
    <xdr:ext cx="469744" cy="259045"/>
    <xdr:sp macro="" textlink="">
      <xdr:nvSpPr>
        <xdr:cNvPr id="756" name="n_1aveValue【公民館】&#10;一人当たり面積">
          <a:extLst>
            <a:ext uri="{FF2B5EF4-FFF2-40B4-BE49-F238E27FC236}">
              <a16:creationId xmlns:a16="http://schemas.microsoft.com/office/drawing/2014/main" id="{00000000-0008-0000-0100-0000F4020000}"/>
            </a:ext>
          </a:extLst>
        </xdr:cNvPr>
        <xdr:cNvSpPr txBox="1"/>
      </xdr:nvSpPr>
      <xdr:spPr>
        <a:xfrm>
          <a:off x="21075727"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757" name="n_2aveValue【公民館】&#10;一人当たり面積">
          <a:extLst>
            <a:ext uri="{FF2B5EF4-FFF2-40B4-BE49-F238E27FC236}">
              <a16:creationId xmlns:a16="http://schemas.microsoft.com/office/drawing/2014/main" id="{00000000-0008-0000-0100-0000F5020000}"/>
            </a:ext>
          </a:extLst>
        </xdr:cNvPr>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105173</xdr:rowOff>
    </xdr:from>
    <xdr:ext cx="469744" cy="259045"/>
    <xdr:sp macro="" textlink="">
      <xdr:nvSpPr>
        <xdr:cNvPr id="758" name="n_3aveValue【公民館】&#10;一人当たり面積">
          <a:extLst>
            <a:ext uri="{FF2B5EF4-FFF2-40B4-BE49-F238E27FC236}">
              <a16:creationId xmlns:a16="http://schemas.microsoft.com/office/drawing/2014/main" id="{00000000-0008-0000-0100-0000F6020000}"/>
            </a:ext>
          </a:extLst>
        </xdr:cNvPr>
        <xdr:cNvSpPr txBox="1"/>
      </xdr:nvSpPr>
      <xdr:spPr>
        <a:xfrm>
          <a:off x="193104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133621</xdr:rowOff>
    </xdr:from>
    <xdr:ext cx="469744" cy="259045"/>
    <xdr:sp macro="" textlink="">
      <xdr:nvSpPr>
        <xdr:cNvPr id="759" name="n_4aveValue【公民館】&#10;一人当たり面積">
          <a:extLst>
            <a:ext uri="{FF2B5EF4-FFF2-40B4-BE49-F238E27FC236}">
              <a16:creationId xmlns:a16="http://schemas.microsoft.com/office/drawing/2014/main" id="{00000000-0008-0000-0100-0000F7020000}"/>
            </a:ext>
          </a:extLst>
        </xdr:cNvPr>
        <xdr:cNvSpPr txBox="1"/>
      </xdr:nvSpPr>
      <xdr:spPr>
        <a:xfrm>
          <a:off x="18421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113809</xdr:rowOff>
    </xdr:from>
    <xdr:ext cx="469744" cy="259045"/>
    <xdr:sp macro="" textlink="">
      <xdr:nvSpPr>
        <xdr:cNvPr id="760" name="n_1mainValue【公民館】&#10;一人当たり面積">
          <a:extLst>
            <a:ext uri="{FF2B5EF4-FFF2-40B4-BE49-F238E27FC236}">
              <a16:creationId xmlns:a16="http://schemas.microsoft.com/office/drawing/2014/main" id="{00000000-0008-0000-0100-0000F8020000}"/>
            </a:ext>
          </a:extLst>
        </xdr:cNvPr>
        <xdr:cNvSpPr txBox="1"/>
      </xdr:nvSpPr>
      <xdr:spPr>
        <a:xfrm>
          <a:off x="21075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119142</xdr:rowOff>
    </xdr:from>
    <xdr:ext cx="469744" cy="259045"/>
    <xdr:sp macro="" textlink="">
      <xdr:nvSpPr>
        <xdr:cNvPr id="761" name="n_2mainValue【公民館】&#10;一人当たり面積">
          <a:extLst>
            <a:ext uri="{FF2B5EF4-FFF2-40B4-BE49-F238E27FC236}">
              <a16:creationId xmlns:a16="http://schemas.microsoft.com/office/drawing/2014/main" id="{00000000-0008-0000-0100-0000F9020000}"/>
            </a:ext>
          </a:extLst>
        </xdr:cNvPr>
        <xdr:cNvSpPr txBox="1"/>
      </xdr:nvSpPr>
      <xdr:spPr>
        <a:xfrm>
          <a:off x="20199427" y="181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124477</xdr:rowOff>
    </xdr:from>
    <xdr:ext cx="469744" cy="259045"/>
    <xdr:sp macro="" textlink="">
      <xdr:nvSpPr>
        <xdr:cNvPr id="762" name="n_3mainValue【公民館】&#10;一人当たり面積">
          <a:extLst>
            <a:ext uri="{FF2B5EF4-FFF2-40B4-BE49-F238E27FC236}">
              <a16:creationId xmlns:a16="http://schemas.microsoft.com/office/drawing/2014/main" id="{00000000-0008-0000-0100-0000FA020000}"/>
            </a:ext>
          </a:extLst>
        </xdr:cNvPr>
        <xdr:cNvSpPr txBox="1"/>
      </xdr:nvSpPr>
      <xdr:spPr>
        <a:xfrm>
          <a:off x="19310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156990</xdr:rowOff>
    </xdr:from>
    <xdr:ext cx="469744" cy="259045"/>
    <xdr:sp macro="" textlink="">
      <xdr:nvSpPr>
        <xdr:cNvPr id="763" name="n_4mainValue【公民館】&#10;一人当たり面積">
          <a:extLst>
            <a:ext uri="{FF2B5EF4-FFF2-40B4-BE49-F238E27FC236}">
              <a16:creationId xmlns:a16="http://schemas.microsoft.com/office/drawing/2014/main" id="{00000000-0008-0000-0100-0000FB020000}"/>
            </a:ext>
          </a:extLst>
        </xdr:cNvPr>
        <xdr:cNvSpPr txBox="1"/>
      </xdr:nvSpPr>
      <xdr:spPr>
        <a:xfrm>
          <a:off x="184214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公営住宅については、東日本大震災の復旧・復興事業で</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戸以上の災害公営住宅を整備したため、類似団体平均値を大きく下回る数値となっている。一人あたり面積は、人口減少も相まって類似団体平均値を</a:t>
          </a:r>
          <a:r>
            <a:rPr kumimoji="1" lang="en-US" altLang="ja-JP" sz="1100">
              <a:solidFill>
                <a:schemeClr val="dk1"/>
              </a:solidFill>
              <a:effectLst/>
              <a:latin typeface="+mn-lt"/>
              <a:ea typeface="+mn-ea"/>
              <a:cs typeface="+mn-cs"/>
            </a:rPr>
            <a:t>0.268</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一方で、橋りょうは建設から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年以上経過したものが多く、類似団体平均値を</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ポイント上回る減価償却率となっている。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今後、公共施設の老朽化に伴い、施設の修繕や更新費用の増加が見込まれるため、適切な維持管理と計画的な改修を行い、施設の長寿命化、更新費用の圧縮と平準化に努める。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
11,801
163.40
15,087,425
13,995,534
729,675
5,440,555
12,734,349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59872</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891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6549</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59872</xdr:rowOff>
    </xdr:from>
    <xdr:to>
      <xdr:col>24</xdr:col>
      <xdr:colOff>152400</xdr:colOff>
      <xdr:row>34</xdr:row>
      <xdr:rowOff>59872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8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131536</xdr:rowOff>
    </xdr:from>
    <xdr:to>
      <xdr:col>20</xdr:col>
      <xdr:colOff>38100</xdr:colOff>
      <xdr:row>38</xdr:row>
      <xdr:rowOff>61686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77651</xdr:rowOff>
    </xdr:from>
    <xdr:to>
      <xdr:col>15</xdr:col>
      <xdr:colOff>101600</xdr:colOff>
      <xdr:row>38</xdr:row>
      <xdr:rowOff>7801</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62956</xdr:rowOff>
    </xdr:from>
    <xdr:to>
      <xdr:col>10</xdr:col>
      <xdr:colOff>165100</xdr:colOff>
      <xdr:row>37</xdr:row>
      <xdr:rowOff>164556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54792</xdr:rowOff>
    </xdr:from>
    <xdr:to>
      <xdr:col>24</xdr:col>
      <xdr:colOff>114300</xdr:colOff>
      <xdr:row>34</xdr:row>
      <xdr:rowOff>156392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141169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79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157661</xdr:rowOff>
    </xdr:from>
    <xdr:to>
      <xdr:col>20</xdr:col>
      <xdr:colOff>38100</xdr:colOff>
      <xdr:row>34</xdr:row>
      <xdr:rowOff>87811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37011</xdr:rowOff>
    </xdr:from>
    <xdr:to>
      <xdr:col>24</xdr:col>
      <xdr:colOff>63500</xdr:colOff>
      <xdr:row>34</xdr:row>
      <xdr:rowOff>105592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86631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89081</xdr:rowOff>
    </xdr:from>
    <xdr:to>
      <xdr:col>15</xdr:col>
      <xdr:colOff>101600</xdr:colOff>
      <xdr:row>34</xdr:row>
      <xdr:rowOff>19231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139881</xdr:rowOff>
    </xdr:from>
    <xdr:to>
      <xdr:col>19</xdr:col>
      <xdr:colOff>177800</xdr:colOff>
      <xdr:row>34</xdr:row>
      <xdr:rowOff>37011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79773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20501</xdr:rowOff>
    </xdr:from>
    <xdr:to>
      <xdr:col>10</xdr:col>
      <xdr:colOff>165100</xdr:colOff>
      <xdr:row>33</xdr:row>
      <xdr:rowOff>122101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71301</xdr:rowOff>
    </xdr:from>
    <xdr:to>
      <xdr:col>15</xdr:col>
      <xdr:colOff>50800</xdr:colOff>
      <xdr:row>33</xdr:row>
      <xdr:rowOff>139881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7291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147864</xdr:rowOff>
    </xdr:from>
    <xdr:to>
      <xdr:col>6</xdr:col>
      <xdr:colOff>38100</xdr:colOff>
      <xdr:row>34</xdr:row>
      <xdr:rowOff>78014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71301</xdr:rowOff>
    </xdr:from>
    <xdr:to>
      <xdr:col>10</xdr:col>
      <xdr:colOff>114300</xdr:colOff>
      <xdr:row>34</xdr:row>
      <xdr:rowOff>27214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572915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52812</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170378</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155683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104338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35758</xdr:rowOff>
    </xdr:from>
    <xdr:ext cx="340478"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38061" y="552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138628</xdr:rowOff>
    </xdr:from>
    <xdr:ext cx="340478"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49061" y="545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94541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78486</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5978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4843</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125984</xdr:rowOff>
    </xdr:from>
    <xdr:to>
      <xdr:col>46</xdr:col>
      <xdr:colOff>38100</xdr:colOff>
      <xdr:row>39</xdr:row>
      <xdr:rowOff>56134</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148844</xdr:rowOff>
    </xdr:from>
    <xdr:to>
      <xdr:col>36</xdr:col>
      <xdr:colOff>165100</xdr:colOff>
      <xdr:row>39</xdr:row>
      <xdr:rowOff>78994</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91694</xdr:rowOff>
    </xdr:from>
    <xdr:to>
      <xdr:col>50</xdr:col>
      <xdr:colOff>165100</xdr:colOff>
      <xdr:row>40</xdr:row>
      <xdr:rowOff>21844</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142494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819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96266</xdr:rowOff>
    </xdr:from>
    <xdr:to>
      <xdr:col>46</xdr:col>
      <xdr:colOff>38100</xdr:colOff>
      <xdr:row>40</xdr:row>
      <xdr:rowOff>26416</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142494</xdr:rowOff>
    </xdr:from>
    <xdr:to>
      <xdr:col>50</xdr:col>
      <xdr:colOff>114300</xdr:colOff>
      <xdr:row>39</xdr:row>
      <xdr:rowOff>147066</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82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100838</xdr:rowOff>
    </xdr:from>
    <xdr:to>
      <xdr:col>41</xdr:col>
      <xdr:colOff>101600</xdr:colOff>
      <xdr:row>40</xdr:row>
      <xdr:rowOff>30988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147066</xdr:rowOff>
    </xdr:from>
    <xdr:to>
      <xdr:col>45</xdr:col>
      <xdr:colOff>177800</xdr:colOff>
      <xdr:row>39</xdr:row>
      <xdr:rowOff>151638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83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4826</xdr:rowOff>
    </xdr:from>
    <xdr:to>
      <xdr:col>36</xdr:col>
      <xdr:colOff>165100</xdr:colOff>
      <xdr:row>41</xdr:row>
      <xdr:rowOff>106426</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151638</xdr:rowOff>
    </xdr:from>
    <xdr:to>
      <xdr:col>41</xdr:col>
      <xdr:colOff>50800</xdr:colOff>
      <xdr:row>41</xdr:row>
      <xdr:rowOff>55626</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83818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72661</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95521</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12971</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17543</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22115</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97553</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64202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149696</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608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62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163104</xdr:rowOff>
    </xdr:from>
    <xdr:to>
      <xdr:col>24</xdr:col>
      <xdr:colOff>114300</xdr:colOff>
      <xdr:row>60</xdr:row>
      <xdr:rowOff>93254</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14531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13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42454</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2935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91259</xdr:rowOff>
    </xdr:from>
    <xdr:to>
      <xdr:col>15</xdr:col>
      <xdr:colOff>101600</xdr:colOff>
      <xdr:row>60</xdr:row>
      <xdr:rowOff>21409</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142059</xdr:rowOff>
    </xdr:from>
    <xdr:to>
      <xdr:col>19</xdr:col>
      <xdr:colOff>177800</xdr:colOff>
      <xdr:row>60</xdr:row>
      <xdr:rowOff>6531</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2576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59</xdr:row>
      <xdr:rowOff>142059</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2216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166370</xdr:rowOff>
    </xdr:from>
    <xdr:to>
      <xdr:col>6</xdr:col>
      <xdr:colOff>38100</xdr:colOff>
      <xdr:row>59</xdr:row>
      <xdr:rowOff>96520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45720</xdr:rowOff>
    </xdr:from>
    <xdr:to>
      <xdr:col>10</xdr:col>
      <xdr:colOff>114300</xdr:colOff>
      <xdr:row>59</xdr:row>
      <xdr:rowOff>106135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161270"/>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81115</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58255</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73858</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37936</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113047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634347"/>
          <a:ext cx="0" cy="122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4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63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45229</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33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58928</xdr:rowOff>
    </xdr:from>
    <xdr:to>
      <xdr:col>55</xdr:col>
      <xdr:colOff>50800</xdr:colOff>
      <xdr:row>61</xdr:row>
      <xdr:rowOff>160528</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37355</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64643</xdr:rowOff>
    </xdr:from>
    <xdr:to>
      <xdr:col>50</xdr:col>
      <xdr:colOff>165100</xdr:colOff>
      <xdr:row>61</xdr:row>
      <xdr:rowOff>166243</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5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109728</xdr:rowOff>
    </xdr:from>
    <xdr:to>
      <xdr:col>55</xdr:col>
      <xdr:colOff>0</xdr:colOff>
      <xdr:row>61</xdr:row>
      <xdr:rowOff>115443</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1056817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115443</xdr:rowOff>
    </xdr:from>
    <xdr:to>
      <xdr:col>50</xdr:col>
      <xdr:colOff>114300</xdr:colOff>
      <xdr:row>61</xdr:row>
      <xdr:rowOff>120015</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8750300" y="1057389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120015</xdr:rowOff>
    </xdr:from>
    <xdr:to>
      <xdr:col>45</xdr:col>
      <xdr:colOff>177800</xdr:colOff>
      <xdr:row>61</xdr:row>
      <xdr:rowOff>125730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10578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81217</xdr:rowOff>
    </xdr:from>
    <xdr:to>
      <xdr:col>36</xdr:col>
      <xdr:colOff>165100</xdr:colOff>
      <xdr:row>62</xdr:row>
      <xdr:rowOff>11367</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5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125730</xdr:rowOff>
    </xdr:from>
    <xdr:to>
      <xdr:col>41</xdr:col>
      <xdr:colOff>50800</xdr:colOff>
      <xdr:row>61</xdr:row>
      <xdr:rowOff>132017</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6972300" y="1058418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137621</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2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158196</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134764</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170769</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157370</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6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161942</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2494</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6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2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4634865" y="13459206"/>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福祉施設】&#10;有形固定資産減価償却率最小値テキスト">
          <a:extLst>
            <a:ext uri="{FF2B5EF4-FFF2-40B4-BE49-F238E27FC236}">
              <a16:creationId xmlns:a16="http://schemas.microsoft.com/office/drawing/2014/main" id="{00000000-0008-0000-0200-00001A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200-00001C010000}"/>
            </a:ext>
          </a:extLst>
        </xdr:cNvPr>
        <xdr:cNvSpPr txBox="1"/>
      </xdr:nvSpPr>
      <xdr:spPr>
        <a:xfrm>
          <a:off x="4673600" y="1323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114316</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200-00001E010000}"/>
            </a:ext>
          </a:extLst>
        </xdr:cNvPr>
        <xdr:cNvSpPr txBox="1"/>
      </xdr:nvSpPr>
      <xdr:spPr>
        <a:xfrm>
          <a:off x="4673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122174</xdr:rowOff>
    </xdr:from>
    <xdr:to>
      <xdr:col>15</xdr:col>
      <xdr:colOff>101600</xdr:colOff>
      <xdr:row>81</xdr:row>
      <xdr:rowOff>52324</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857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7874</xdr:rowOff>
    </xdr:from>
    <xdr:to>
      <xdr:col>10</xdr:col>
      <xdr:colOff>165100</xdr:colOff>
      <xdr:row>81</xdr:row>
      <xdr:rowOff>109474</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968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81026</xdr:rowOff>
    </xdr:from>
    <xdr:to>
      <xdr:col>24</xdr:col>
      <xdr:colOff>114300</xdr:colOff>
      <xdr:row>80</xdr:row>
      <xdr:rowOff>11176</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45847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103903</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200-00002A010000}"/>
            </a:ext>
          </a:extLst>
        </xdr:cNvPr>
        <xdr:cNvSpPr txBox="1"/>
      </xdr:nvSpPr>
      <xdr:spPr>
        <a:xfrm>
          <a:off x="4673600" y="1347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xdr:rowOff>
    </xdr:from>
    <xdr:to>
      <xdr:col>20</xdr:col>
      <xdr:colOff>38100</xdr:colOff>
      <xdr:row>79</xdr:row>
      <xdr:rowOff>116332</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3746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65532</xdr:rowOff>
    </xdr:from>
    <xdr:to>
      <xdr:col>24</xdr:col>
      <xdr:colOff>63500</xdr:colOff>
      <xdr:row>79</xdr:row>
      <xdr:rowOff>131826</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3797300" y="1361008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117602</xdr:rowOff>
    </xdr:from>
    <xdr:to>
      <xdr:col>15</xdr:col>
      <xdr:colOff>101600</xdr:colOff>
      <xdr:row>79</xdr:row>
      <xdr:rowOff>47752</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2857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168402</xdr:rowOff>
    </xdr:from>
    <xdr:to>
      <xdr:col>19</xdr:col>
      <xdr:colOff>177800</xdr:colOff>
      <xdr:row>79</xdr:row>
      <xdr:rowOff>65532</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2908300" y="135415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49022</xdr:rowOff>
    </xdr:from>
    <xdr:to>
      <xdr:col>10</xdr:col>
      <xdr:colOff>165100</xdr:colOff>
      <xdr:row>78</xdr:row>
      <xdr:rowOff>150622</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968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99822</xdr:rowOff>
    </xdr:from>
    <xdr:to>
      <xdr:col>15</xdr:col>
      <xdr:colOff>50800</xdr:colOff>
      <xdr:row>78</xdr:row>
      <xdr:rowOff>168402</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019300" y="1347292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147320</xdr:rowOff>
    </xdr:from>
    <xdr:to>
      <xdr:col>6</xdr:col>
      <xdr:colOff>38100</xdr:colOff>
      <xdr:row>78</xdr:row>
      <xdr:rowOff>77470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079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26670</xdr:rowOff>
    </xdr:from>
    <xdr:to>
      <xdr:col>10</xdr:col>
      <xdr:colOff>114300</xdr:colOff>
      <xdr:row>78</xdr:row>
      <xdr:rowOff>99822</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130300" y="1339977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20590</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200-000033010000}"/>
            </a:ext>
          </a:extLst>
        </xdr:cNvPr>
        <xdr:cNvSpPr txBox="1"/>
      </xdr:nvSpPr>
      <xdr:spPr>
        <a:xfrm>
          <a:off x="35820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43451</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200-000034010000}"/>
            </a:ext>
          </a:extLst>
        </xdr:cNvPr>
        <xdr:cNvSpPr txBox="1"/>
      </xdr:nvSpPr>
      <xdr:spPr>
        <a:xfrm>
          <a:off x="2705744"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100601</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200-000035010000}"/>
            </a:ext>
          </a:extLst>
        </xdr:cNvPr>
        <xdr:cNvSpPr txBox="1"/>
      </xdr:nvSpPr>
      <xdr:spPr>
        <a:xfrm>
          <a:off x="1816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50309</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200-000036010000}"/>
            </a:ext>
          </a:extLst>
        </xdr:cNvPr>
        <xdr:cNvSpPr txBox="1"/>
      </xdr:nvSpPr>
      <xdr:spPr>
        <a:xfrm>
          <a:off x="927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132859</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64279</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167149</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93997</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2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0476865" y="13463270"/>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200-000053010000}"/>
            </a:ext>
          </a:extLst>
        </xdr:cNvPr>
        <xdr:cNvSpPr txBox="1"/>
      </xdr:nvSpPr>
      <xdr:spPr>
        <a:xfrm>
          <a:off x="10515600"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388600" y="1483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200-000055010000}"/>
            </a:ext>
          </a:extLst>
        </xdr:cNvPr>
        <xdr:cNvSpPr txBox="1"/>
      </xdr:nvSpPr>
      <xdr:spPr>
        <a:xfrm>
          <a:off x="105156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39388</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200-000057010000}"/>
            </a:ext>
          </a:extLst>
        </xdr:cNvPr>
        <xdr:cNvSpPr txBox="1"/>
      </xdr:nvSpPr>
      <xdr:spPr>
        <a:xfrm>
          <a:off x="10515600" y="14269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0426700" y="1441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95885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8699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24130</xdr:rowOff>
    </xdr:from>
    <xdr:to>
      <xdr:col>41</xdr:col>
      <xdr:colOff>101600</xdr:colOff>
      <xdr:row>84</xdr:row>
      <xdr:rowOff>125730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7810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81280</xdr:rowOff>
    </xdr:from>
    <xdr:to>
      <xdr:col>55</xdr:col>
      <xdr:colOff>50800</xdr:colOff>
      <xdr:row>86</xdr:row>
      <xdr:rowOff>11430</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04267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167657</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200-000063010000}"/>
            </a:ext>
          </a:extLst>
        </xdr:cNvPr>
        <xdr:cNvSpPr txBox="1"/>
      </xdr:nvSpPr>
      <xdr:spPr>
        <a:xfrm>
          <a:off x="10515600"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83820</xdr:rowOff>
    </xdr:from>
    <xdr:to>
      <xdr:col>50</xdr:col>
      <xdr:colOff>165100</xdr:colOff>
      <xdr:row>86</xdr:row>
      <xdr:rowOff>13970</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95885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132080</xdr:rowOff>
    </xdr:from>
    <xdr:to>
      <xdr:col>55</xdr:col>
      <xdr:colOff>0</xdr:colOff>
      <xdr:row>85</xdr:row>
      <xdr:rowOff>134620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9639300" y="147053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86361</xdr:rowOff>
    </xdr:from>
    <xdr:to>
      <xdr:col>46</xdr:col>
      <xdr:colOff>38100</xdr:colOff>
      <xdr:row>86</xdr:row>
      <xdr:rowOff>16511</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8699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134620</xdr:rowOff>
    </xdr:from>
    <xdr:to>
      <xdr:col>50</xdr:col>
      <xdr:colOff>114300</xdr:colOff>
      <xdr:row>85</xdr:row>
      <xdr:rowOff>137161</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8750300" y="147078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137161</xdr:rowOff>
    </xdr:from>
    <xdr:to>
      <xdr:col>45</xdr:col>
      <xdr:colOff>177800</xdr:colOff>
      <xdr:row>85</xdr:row>
      <xdr:rowOff>140970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7861300" y="14710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92711</xdr:rowOff>
    </xdr:from>
    <xdr:to>
      <xdr:col>36</xdr:col>
      <xdr:colOff>165100</xdr:colOff>
      <xdr:row>86</xdr:row>
      <xdr:rowOff>22861</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6921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143511</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6972300" y="147142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160038</xdr:rowOff>
    </xdr:from>
    <xdr:ext cx="469744" cy="259045"/>
    <xdr:sp macro="" textlink="">
      <xdr:nvSpPr>
        <xdr:cNvPr id="364" name="n_1aveValue【福祉施設】&#10;一人当たり面積">
          <a:extLst>
            <a:ext uri="{FF2B5EF4-FFF2-40B4-BE49-F238E27FC236}">
              <a16:creationId xmlns:a16="http://schemas.microsoft.com/office/drawing/2014/main" id="{00000000-0008-0000-0200-00006C010000}"/>
            </a:ext>
          </a:extLst>
        </xdr:cNvPr>
        <xdr:cNvSpPr txBox="1"/>
      </xdr:nvSpPr>
      <xdr:spPr>
        <a:xfrm>
          <a:off x="9391727"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365" name="n_2aveValue【福祉施設】&#10;一人当たり面積">
          <a:extLst>
            <a:ext uri="{FF2B5EF4-FFF2-40B4-BE49-F238E27FC236}">
              <a16:creationId xmlns:a16="http://schemas.microsoft.com/office/drawing/2014/main" id="{00000000-0008-0000-0200-00006D010000}"/>
            </a:ext>
          </a:extLst>
        </xdr:cNvPr>
        <xdr:cNvSpPr txBox="1"/>
      </xdr:nvSpPr>
      <xdr:spPr>
        <a:xfrm>
          <a:off x="8515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142257</xdr:rowOff>
    </xdr:from>
    <xdr:ext cx="469744" cy="259045"/>
    <xdr:sp macro="" textlink="">
      <xdr:nvSpPr>
        <xdr:cNvPr id="366" name="n_3aveValue【福祉施設】&#10;一人当たり面積">
          <a:extLst>
            <a:ext uri="{FF2B5EF4-FFF2-40B4-BE49-F238E27FC236}">
              <a16:creationId xmlns:a16="http://schemas.microsoft.com/office/drawing/2014/main" id="{00000000-0008-0000-0200-00006E010000}"/>
            </a:ext>
          </a:extLst>
        </xdr:cNvPr>
        <xdr:cNvSpPr txBox="1"/>
      </xdr:nvSpPr>
      <xdr:spPr>
        <a:xfrm>
          <a:off x="7626427"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367" name="n_4aveValue【福祉施設】&#10;一人当たり面積">
          <a:extLst>
            <a:ext uri="{FF2B5EF4-FFF2-40B4-BE49-F238E27FC236}">
              <a16:creationId xmlns:a16="http://schemas.microsoft.com/office/drawing/2014/main" id="{00000000-0008-0000-0200-00006F010000}"/>
            </a:ext>
          </a:extLst>
        </xdr:cNvPr>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5097</xdr:rowOff>
    </xdr:from>
    <xdr:ext cx="469744" cy="259045"/>
    <xdr:sp macro="" textlink="">
      <xdr:nvSpPr>
        <xdr:cNvPr id="368" name="n_1mainValue【福祉施設】&#10;一人当たり面積">
          <a:extLst>
            <a:ext uri="{FF2B5EF4-FFF2-40B4-BE49-F238E27FC236}">
              <a16:creationId xmlns:a16="http://schemas.microsoft.com/office/drawing/2014/main" id="{00000000-0008-0000-0200-000070010000}"/>
            </a:ext>
          </a:extLst>
        </xdr:cNvPr>
        <xdr:cNvSpPr txBox="1"/>
      </xdr:nvSpPr>
      <xdr:spPr>
        <a:xfrm>
          <a:off x="9391727" y="1474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7638</xdr:rowOff>
    </xdr:from>
    <xdr:ext cx="469744" cy="259045"/>
    <xdr:sp macro="" textlink="">
      <xdr:nvSpPr>
        <xdr:cNvPr id="369" name="n_2mainValue【福祉施設】&#10;一人当たり面積">
          <a:extLst>
            <a:ext uri="{FF2B5EF4-FFF2-40B4-BE49-F238E27FC236}">
              <a16:creationId xmlns:a16="http://schemas.microsoft.com/office/drawing/2014/main" id="{00000000-0008-0000-0200-000071010000}"/>
            </a:ext>
          </a:extLst>
        </xdr:cNvPr>
        <xdr:cNvSpPr txBox="1"/>
      </xdr:nvSpPr>
      <xdr:spPr>
        <a:xfrm>
          <a:off x="8515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70" name="n_3mainValue【福祉施設】&#10;一人当たり面積">
          <a:extLst>
            <a:ext uri="{FF2B5EF4-FFF2-40B4-BE49-F238E27FC236}">
              <a16:creationId xmlns:a16="http://schemas.microsoft.com/office/drawing/2014/main" id="{00000000-0008-0000-0200-000072010000}"/>
            </a:ext>
          </a:extLst>
        </xdr:cNvPr>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13988</xdr:rowOff>
    </xdr:from>
    <xdr:ext cx="469744" cy="259045"/>
    <xdr:sp macro="" textlink="">
      <xdr:nvSpPr>
        <xdr:cNvPr id="371" name="n_4mainValue【福祉施設】&#10;一人当たり面積">
          <a:extLst>
            <a:ext uri="{FF2B5EF4-FFF2-40B4-BE49-F238E27FC236}">
              <a16:creationId xmlns:a16="http://schemas.microsoft.com/office/drawing/2014/main" id="{00000000-0008-0000-0200-000073010000}"/>
            </a:ext>
          </a:extLst>
        </xdr:cNvPr>
        <xdr:cNvSpPr txBox="1"/>
      </xdr:nvSpPr>
      <xdr:spPr>
        <a:xfrm>
          <a:off x="67374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a:extLst>
            <a:ext uri="{FF2B5EF4-FFF2-40B4-BE49-F238E27FC236}">
              <a16:creationId xmlns:a16="http://schemas.microsoft.com/office/drawing/2014/main" id="{00000000-0008-0000-0200-00009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40</xdr:row>
      <xdr:rowOff>73914</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16318864" y="567004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77741</xdr:rowOff>
    </xdr:from>
    <xdr:ext cx="405111" cy="259045"/>
    <xdr:sp macro="" textlink="">
      <xdr:nvSpPr>
        <xdr:cNvPr id="411" name="【一般廃棄物処理施設】&#10;有形固定資産減価償却率最小値テキスト">
          <a:extLst>
            <a:ext uri="{FF2B5EF4-FFF2-40B4-BE49-F238E27FC236}">
              <a16:creationId xmlns:a16="http://schemas.microsoft.com/office/drawing/2014/main" id="{00000000-0008-0000-0200-00009B010000}"/>
            </a:ext>
          </a:extLst>
        </xdr:cNvPr>
        <xdr:cNvSpPr txBox="1"/>
      </xdr:nvSpPr>
      <xdr:spPr>
        <a:xfrm>
          <a:off x="16357600" y="693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73914</xdr:rowOff>
    </xdr:from>
    <xdr:to>
      <xdr:col>86</xdr:col>
      <xdr:colOff>25400</xdr:colOff>
      <xdr:row>40</xdr:row>
      <xdr:rowOff>73914</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6230600" y="693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413" name="【一般廃棄物処理施設】&#10;有形固定資産減価償却率最大値テキスト">
          <a:extLst>
            <a:ext uri="{FF2B5EF4-FFF2-40B4-BE49-F238E27FC236}">
              <a16:creationId xmlns:a16="http://schemas.microsoft.com/office/drawing/2014/main" id="{00000000-0008-0000-0200-00009D010000}"/>
            </a:ext>
          </a:extLst>
        </xdr:cNvPr>
        <xdr:cNvSpPr txBox="1"/>
      </xdr:nvSpPr>
      <xdr:spPr>
        <a:xfrm>
          <a:off x="16357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415" name="【一般廃棄物処理施設】&#10;有形固定資産減価償却率平均値テキスト">
          <a:extLst>
            <a:ext uri="{FF2B5EF4-FFF2-40B4-BE49-F238E27FC236}">
              <a16:creationId xmlns:a16="http://schemas.microsoft.com/office/drawing/2014/main" id="{00000000-0008-0000-0200-00009F010000}"/>
            </a:ext>
          </a:extLst>
        </xdr:cNvPr>
        <xdr:cNvSpPr txBox="1"/>
      </xdr:nvSpPr>
      <xdr:spPr>
        <a:xfrm>
          <a:off x="16357600" y="617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169418</xdr:rowOff>
    </xdr:from>
    <xdr:to>
      <xdr:col>81</xdr:col>
      <xdr:colOff>101600</xdr:colOff>
      <xdr:row>37</xdr:row>
      <xdr:rowOff>99568</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5430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77978</xdr:rowOff>
    </xdr:from>
    <xdr:to>
      <xdr:col>72</xdr:col>
      <xdr:colOff>38100</xdr:colOff>
      <xdr:row>38</xdr:row>
      <xdr:rowOff>8128</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3652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427" name="【一般廃棄物処理施設】&#10;有形固定資産減価償却率該当値テキスト">
          <a:extLst>
            <a:ext uri="{FF2B5EF4-FFF2-40B4-BE49-F238E27FC236}">
              <a16:creationId xmlns:a16="http://schemas.microsoft.com/office/drawing/2014/main" id="{00000000-0008-0000-0200-0000AB010000}"/>
            </a:ext>
          </a:extLst>
        </xdr:cNvPr>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169418</xdr:rowOff>
    </xdr:from>
    <xdr:to>
      <xdr:col>81</xdr:col>
      <xdr:colOff>101600</xdr:colOff>
      <xdr:row>39</xdr:row>
      <xdr:rowOff>99568</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5430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48768</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5481300" y="671703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141986</xdr:rowOff>
    </xdr:from>
    <xdr:to>
      <xdr:col>76</xdr:col>
      <xdr:colOff>165100</xdr:colOff>
      <xdr:row>39</xdr:row>
      <xdr:rowOff>72136</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4541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21336</xdr:rowOff>
    </xdr:from>
    <xdr:to>
      <xdr:col>81</xdr:col>
      <xdr:colOff>50800</xdr:colOff>
      <xdr:row>39</xdr:row>
      <xdr:rowOff>48768</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4592300" y="670788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114554</xdr:rowOff>
    </xdr:from>
    <xdr:to>
      <xdr:col>72</xdr:col>
      <xdr:colOff>38100</xdr:colOff>
      <xdr:row>39</xdr:row>
      <xdr:rowOff>44704</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3652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165354</xdr:rowOff>
    </xdr:from>
    <xdr:to>
      <xdr:col>76</xdr:col>
      <xdr:colOff>114300</xdr:colOff>
      <xdr:row>39</xdr:row>
      <xdr:rowOff>21336</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3703300" y="668045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84836</xdr:rowOff>
    </xdr:from>
    <xdr:to>
      <xdr:col>67</xdr:col>
      <xdr:colOff>101600</xdr:colOff>
      <xdr:row>39</xdr:row>
      <xdr:rowOff>14986</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2763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135636</xdr:rowOff>
    </xdr:from>
    <xdr:to>
      <xdr:col>71</xdr:col>
      <xdr:colOff>177800</xdr:colOff>
      <xdr:row>38</xdr:row>
      <xdr:rowOff>165354</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814300" y="66507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116095</xdr:rowOff>
    </xdr:from>
    <xdr:ext cx="405111" cy="259045"/>
    <xdr:sp macro="" textlink="">
      <xdr:nvSpPr>
        <xdr:cNvPr id="436" name="n_1aveValue【一般廃棄物処理施設】&#10;有形固定資産減価償却率">
          <a:extLst>
            <a:ext uri="{FF2B5EF4-FFF2-40B4-BE49-F238E27FC236}">
              <a16:creationId xmlns:a16="http://schemas.microsoft.com/office/drawing/2014/main" id="{00000000-0008-0000-0200-0000B4010000}"/>
            </a:ext>
          </a:extLst>
        </xdr:cNvPr>
        <xdr:cNvSpPr txBox="1"/>
      </xdr:nvSpPr>
      <xdr:spPr>
        <a:xfrm>
          <a:off x="152660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00000000-0008-0000-0200-0000B501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24655</xdr:rowOff>
    </xdr:from>
    <xdr:ext cx="405111" cy="259045"/>
    <xdr:sp macro="" textlink="">
      <xdr:nvSpPr>
        <xdr:cNvPr id="438" name="n_3aveValue【一般廃棄物処理施設】&#10;有形固定資産減価償却率">
          <a:extLst>
            <a:ext uri="{FF2B5EF4-FFF2-40B4-BE49-F238E27FC236}">
              <a16:creationId xmlns:a16="http://schemas.microsoft.com/office/drawing/2014/main" id="{00000000-0008-0000-0200-0000B6010000}"/>
            </a:ext>
          </a:extLst>
        </xdr:cNvPr>
        <xdr:cNvSpPr txBox="1"/>
      </xdr:nvSpPr>
      <xdr:spPr>
        <a:xfrm>
          <a:off x="13500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439" name="n_4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90695</xdr:rowOff>
    </xdr:from>
    <xdr:ext cx="405111" cy="259045"/>
    <xdr:sp macro="" textlink="">
      <xdr:nvSpPr>
        <xdr:cNvPr id="440" name="n_1main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52660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63263</xdr:rowOff>
    </xdr:from>
    <xdr:ext cx="405111" cy="259045"/>
    <xdr:sp macro="" textlink="">
      <xdr:nvSpPr>
        <xdr:cNvPr id="441" name="n_2main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4389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35831</xdr:rowOff>
    </xdr:from>
    <xdr:ext cx="405111" cy="259045"/>
    <xdr:sp macro="" textlink="">
      <xdr:nvSpPr>
        <xdr:cNvPr id="442" name="n_3main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3500744" y="672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6113</xdr:rowOff>
    </xdr:from>
    <xdr:ext cx="405111" cy="259045"/>
    <xdr:sp macro="" textlink="">
      <xdr:nvSpPr>
        <xdr:cNvPr id="443" name="n_4main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26117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a:extLst>
            <a:ext uri="{FF2B5EF4-FFF2-40B4-BE49-F238E27FC236}">
              <a16:creationId xmlns:a16="http://schemas.microsoft.com/office/drawing/2014/main" id="{00000000-0008-0000-0200-0000D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86563</xdr:rowOff>
    </xdr:from>
    <xdr:to>
      <xdr:col>116</xdr:col>
      <xdr:colOff>62864</xdr:colOff>
      <xdr:row>41</xdr:row>
      <xdr:rowOff>107381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22160864" y="5744413"/>
          <a:ext cx="0" cy="139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111208</xdr:rowOff>
    </xdr:from>
    <xdr:ext cx="534377" cy="259045"/>
    <xdr:sp macro="" textlink="">
      <xdr:nvSpPr>
        <xdr:cNvPr id="466" name="【一般廃棄物処理施設】&#10;一人当たり有形固定資産（償却資産）額最小値テキスト">
          <a:extLst>
            <a:ext uri="{FF2B5EF4-FFF2-40B4-BE49-F238E27FC236}">
              <a16:creationId xmlns:a16="http://schemas.microsoft.com/office/drawing/2014/main" id="{00000000-0008-0000-0200-0000D2010000}"/>
            </a:ext>
          </a:extLst>
        </xdr:cNvPr>
        <xdr:cNvSpPr txBox="1"/>
      </xdr:nvSpPr>
      <xdr:spPr>
        <a:xfrm>
          <a:off x="22199600" y="71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107381</xdr:rowOff>
    </xdr:from>
    <xdr:to>
      <xdr:col>116</xdr:col>
      <xdr:colOff>152400</xdr:colOff>
      <xdr:row>41</xdr:row>
      <xdr:rowOff>107381</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22072600" y="71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33240</xdr:rowOff>
    </xdr:from>
    <xdr:ext cx="599010" cy="259045"/>
    <xdr:sp macro="" textlink="">
      <xdr:nvSpPr>
        <xdr:cNvPr id="468" name="【一般廃棄物処理施設】&#10;一人当たり有形固定資産（償却資産）額最大値テキスト">
          <a:extLst>
            <a:ext uri="{FF2B5EF4-FFF2-40B4-BE49-F238E27FC236}">
              <a16:creationId xmlns:a16="http://schemas.microsoft.com/office/drawing/2014/main" id="{00000000-0008-0000-0200-0000D4010000}"/>
            </a:ext>
          </a:extLst>
        </xdr:cNvPr>
        <xdr:cNvSpPr txBox="1"/>
      </xdr:nvSpPr>
      <xdr:spPr>
        <a:xfrm>
          <a:off x="22199600" y="551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86563</xdr:rowOff>
    </xdr:from>
    <xdr:to>
      <xdr:col>116</xdr:col>
      <xdr:colOff>152400</xdr:colOff>
      <xdr:row>33</xdr:row>
      <xdr:rowOff>86563</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22072600" y="574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43250</xdr:rowOff>
    </xdr:from>
    <xdr:ext cx="599010" cy="259045"/>
    <xdr:sp macro="" textlink="">
      <xdr:nvSpPr>
        <xdr:cNvPr id="470" name="【一般廃棄物処理施設】&#10;一人当たり有形固定資産（償却資産）額平均値テキスト">
          <a:extLst>
            <a:ext uri="{FF2B5EF4-FFF2-40B4-BE49-F238E27FC236}">
              <a16:creationId xmlns:a16="http://schemas.microsoft.com/office/drawing/2014/main" id="{00000000-0008-0000-0200-0000D6010000}"/>
            </a:ext>
          </a:extLst>
        </xdr:cNvPr>
        <xdr:cNvSpPr txBox="1"/>
      </xdr:nvSpPr>
      <xdr:spPr>
        <a:xfrm>
          <a:off x="22199600" y="6558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20373</xdr:rowOff>
    </xdr:from>
    <xdr:to>
      <xdr:col>116</xdr:col>
      <xdr:colOff>114300</xdr:colOff>
      <xdr:row>39</xdr:row>
      <xdr:rowOff>121973</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22110700" y="670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57465</xdr:rowOff>
    </xdr:from>
    <xdr:to>
      <xdr:col>112</xdr:col>
      <xdr:colOff>38100</xdr:colOff>
      <xdr:row>39</xdr:row>
      <xdr:rowOff>159065</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21272500" y="674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108316</xdr:rowOff>
    </xdr:from>
    <xdr:to>
      <xdr:col>107</xdr:col>
      <xdr:colOff>101600</xdr:colOff>
      <xdr:row>40</xdr:row>
      <xdr:rowOff>38466</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20383500" y="679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114295</xdr:rowOff>
    </xdr:from>
    <xdr:to>
      <xdr:col>102</xdr:col>
      <xdr:colOff>165100</xdr:colOff>
      <xdr:row>40</xdr:row>
      <xdr:rowOff>44445</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9494500" y="680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119750</xdr:rowOff>
    </xdr:from>
    <xdr:to>
      <xdr:col>98</xdr:col>
      <xdr:colOff>38100</xdr:colOff>
      <xdr:row>40</xdr:row>
      <xdr:rowOff>49900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8605500" y="68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115715</xdr:rowOff>
    </xdr:from>
    <xdr:to>
      <xdr:col>116</xdr:col>
      <xdr:colOff>114300</xdr:colOff>
      <xdr:row>41</xdr:row>
      <xdr:rowOff>45865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22110700" y="69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30642</xdr:rowOff>
    </xdr:from>
    <xdr:ext cx="534377" cy="259045"/>
    <xdr:sp macro="" textlink="">
      <xdr:nvSpPr>
        <xdr:cNvPr id="482" name="【一般廃棄物処理施設】&#10;一人当たり有形固定資産（償却資産）額該当値テキスト">
          <a:extLst>
            <a:ext uri="{FF2B5EF4-FFF2-40B4-BE49-F238E27FC236}">
              <a16:creationId xmlns:a16="http://schemas.microsoft.com/office/drawing/2014/main" id="{00000000-0008-0000-0200-0000E2010000}"/>
            </a:ext>
          </a:extLst>
        </xdr:cNvPr>
        <xdr:cNvSpPr txBox="1"/>
      </xdr:nvSpPr>
      <xdr:spPr>
        <a:xfrm>
          <a:off x="22199600" y="688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121652</xdr:rowOff>
    </xdr:from>
    <xdr:to>
      <xdr:col>112</xdr:col>
      <xdr:colOff>38100</xdr:colOff>
      <xdr:row>41</xdr:row>
      <xdr:rowOff>51802</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21272500" y="69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166515</xdr:rowOff>
    </xdr:from>
    <xdr:to>
      <xdr:col>116</xdr:col>
      <xdr:colOff>63500</xdr:colOff>
      <xdr:row>41</xdr:row>
      <xdr:rowOff>1002</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21323300" y="7024515"/>
          <a:ext cx="838200" cy="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123867</xdr:rowOff>
    </xdr:from>
    <xdr:to>
      <xdr:col>107</xdr:col>
      <xdr:colOff>101600</xdr:colOff>
      <xdr:row>41</xdr:row>
      <xdr:rowOff>54017</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20383500" y="69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1002</xdr:rowOff>
    </xdr:from>
    <xdr:to>
      <xdr:col>111</xdr:col>
      <xdr:colOff>177800</xdr:colOff>
      <xdr:row>41</xdr:row>
      <xdr:rowOff>3217</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20434300" y="7030452"/>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126585</xdr:rowOff>
    </xdr:from>
    <xdr:to>
      <xdr:col>102</xdr:col>
      <xdr:colOff>165100</xdr:colOff>
      <xdr:row>41</xdr:row>
      <xdr:rowOff>56735</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19494500" y="69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3217</xdr:rowOff>
    </xdr:from>
    <xdr:to>
      <xdr:col>107</xdr:col>
      <xdr:colOff>50800</xdr:colOff>
      <xdr:row>41</xdr:row>
      <xdr:rowOff>5935</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19545300" y="7032667"/>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129488</xdr:rowOff>
    </xdr:from>
    <xdr:to>
      <xdr:col>98</xdr:col>
      <xdr:colOff>38100</xdr:colOff>
      <xdr:row>41</xdr:row>
      <xdr:rowOff>59638</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18605500" y="69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5935</xdr:rowOff>
    </xdr:from>
    <xdr:to>
      <xdr:col>102</xdr:col>
      <xdr:colOff>114300</xdr:colOff>
      <xdr:row>41</xdr:row>
      <xdr:rowOff>8838</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18656300" y="7035385"/>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4142</xdr:rowOff>
    </xdr:from>
    <xdr:ext cx="599010" cy="259045"/>
    <xdr:sp macro="" textlink="">
      <xdr:nvSpPr>
        <xdr:cNvPr id="491" name="n_1aveValue【一般廃棄物処理施設】&#10;一人当たり有形固定資産（償却資産）額">
          <a:extLst>
            <a:ext uri="{FF2B5EF4-FFF2-40B4-BE49-F238E27FC236}">
              <a16:creationId xmlns:a16="http://schemas.microsoft.com/office/drawing/2014/main" id="{00000000-0008-0000-0200-0000EB010000}"/>
            </a:ext>
          </a:extLst>
        </xdr:cNvPr>
        <xdr:cNvSpPr txBox="1"/>
      </xdr:nvSpPr>
      <xdr:spPr>
        <a:xfrm>
          <a:off x="21011095" y="651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54993</xdr:rowOff>
    </xdr:from>
    <xdr:ext cx="599010" cy="259045"/>
    <xdr:sp macro="" textlink="">
      <xdr:nvSpPr>
        <xdr:cNvPr id="492" name="n_2aveValue【一般廃棄物処理施設】&#10;一人当たり有形固定資産（償却資産）額">
          <a:extLst>
            <a:ext uri="{FF2B5EF4-FFF2-40B4-BE49-F238E27FC236}">
              <a16:creationId xmlns:a16="http://schemas.microsoft.com/office/drawing/2014/main" id="{00000000-0008-0000-0200-0000EC010000}"/>
            </a:ext>
          </a:extLst>
        </xdr:cNvPr>
        <xdr:cNvSpPr txBox="1"/>
      </xdr:nvSpPr>
      <xdr:spPr>
        <a:xfrm>
          <a:off x="20134795" y="657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60972</xdr:rowOff>
    </xdr:from>
    <xdr:ext cx="599010" cy="259045"/>
    <xdr:sp macro="" textlink="">
      <xdr:nvSpPr>
        <xdr:cNvPr id="493" name="n_3aveValue【一般廃棄物処理施設】&#10;一人当たり有形固定資産（償却資産）額">
          <a:extLst>
            <a:ext uri="{FF2B5EF4-FFF2-40B4-BE49-F238E27FC236}">
              <a16:creationId xmlns:a16="http://schemas.microsoft.com/office/drawing/2014/main" id="{00000000-0008-0000-0200-0000ED010000}"/>
            </a:ext>
          </a:extLst>
        </xdr:cNvPr>
        <xdr:cNvSpPr txBox="1"/>
      </xdr:nvSpPr>
      <xdr:spPr>
        <a:xfrm>
          <a:off x="19245795" y="657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66427</xdr:rowOff>
    </xdr:from>
    <xdr:ext cx="599010" cy="259045"/>
    <xdr:sp macro="" textlink="">
      <xdr:nvSpPr>
        <xdr:cNvPr id="494" name="n_4aveValue【一般廃棄物処理施設】&#10;一人当たり有形固定資産（償却資産）額">
          <a:extLst>
            <a:ext uri="{FF2B5EF4-FFF2-40B4-BE49-F238E27FC236}">
              <a16:creationId xmlns:a16="http://schemas.microsoft.com/office/drawing/2014/main" id="{00000000-0008-0000-0200-0000EE010000}"/>
            </a:ext>
          </a:extLst>
        </xdr:cNvPr>
        <xdr:cNvSpPr txBox="1"/>
      </xdr:nvSpPr>
      <xdr:spPr>
        <a:xfrm>
          <a:off x="18356795" y="65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42929</xdr:rowOff>
    </xdr:from>
    <xdr:ext cx="534377" cy="259045"/>
    <xdr:sp macro="" textlink="">
      <xdr:nvSpPr>
        <xdr:cNvPr id="495" name="n_1mainValue【一般廃棄物処理施設】&#10;一人当たり有形固定資産（償却資産）額">
          <a:extLst>
            <a:ext uri="{FF2B5EF4-FFF2-40B4-BE49-F238E27FC236}">
              <a16:creationId xmlns:a16="http://schemas.microsoft.com/office/drawing/2014/main" id="{00000000-0008-0000-0200-0000EF010000}"/>
            </a:ext>
          </a:extLst>
        </xdr:cNvPr>
        <xdr:cNvSpPr txBox="1"/>
      </xdr:nvSpPr>
      <xdr:spPr>
        <a:xfrm>
          <a:off x="21043411" y="707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45144</xdr:rowOff>
    </xdr:from>
    <xdr:ext cx="534377" cy="259045"/>
    <xdr:sp macro="" textlink="">
      <xdr:nvSpPr>
        <xdr:cNvPr id="496" name="n_2main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20167111" y="707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47862</xdr:rowOff>
    </xdr:from>
    <xdr:ext cx="534377" cy="259045"/>
    <xdr:sp macro="" textlink="">
      <xdr:nvSpPr>
        <xdr:cNvPr id="497" name="n_3main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19278111" y="707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50765</xdr:rowOff>
    </xdr:from>
    <xdr:ext cx="534377" cy="259045"/>
    <xdr:sp macro="" textlink="">
      <xdr:nvSpPr>
        <xdr:cNvPr id="498" name="n_4main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18389111" y="70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a:extLst>
            <a:ext uri="{FF2B5EF4-FFF2-40B4-BE49-F238E27FC236}">
              <a16:creationId xmlns:a16="http://schemas.microsoft.com/office/drawing/2014/main" id="{00000000-0008-0000-02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0</xdr:rowOff>
    </xdr:from>
    <xdr:to>
      <xdr:col>85</xdr:col>
      <xdr:colOff>126364</xdr:colOff>
      <xdr:row>64</xdr:row>
      <xdr:rowOff>74295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9944100"/>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24" name="【保健センター・保健所】&#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118127</xdr:rowOff>
    </xdr:from>
    <xdr:ext cx="405111" cy="259045"/>
    <xdr:sp macro="" textlink="">
      <xdr:nvSpPr>
        <xdr:cNvPr id="526" name="【保健センター・保健所】&#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971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0</xdr:rowOff>
    </xdr:from>
    <xdr:to>
      <xdr:col>86</xdr:col>
      <xdr:colOff>25400</xdr:colOff>
      <xdr:row>58</xdr:row>
      <xdr:rowOff>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994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3827</xdr:rowOff>
    </xdr:from>
    <xdr:ext cx="405111" cy="259045"/>
    <xdr:sp macro="" textlink="">
      <xdr:nvSpPr>
        <xdr:cNvPr id="528" name="【保健センター・保健所】&#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1011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25400</xdr:rowOff>
    </xdr:from>
    <xdr:to>
      <xdr:col>85</xdr:col>
      <xdr:colOff>177800</xdr:colOff>
      <xdr:row>59</xdr:row>
      <xdr:rowOff>127000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137795</xdr:rowOff>
    </xdr:from>
    <xdr:to>
      <xdr:col>81</xdr:col>
      <xdr:colOff>101600</xdr:colOff>
      <xdr:row>59</xdr:row>
      <xdr:rowOff>67945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160655</xdr:rowOff>
    </xdr:from>
    <xdr:to>
      <xdr:col>76</xdr:col>
      <xdr:colOff>165100</xdr:colOff>
      <xdr:row>59</xdr:row>
      <xdr:rowOff>90805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57785</xdr:rowOff>
    </xdr:from>
    <xdr:to>
      <xdr:col>67</xdr:col>
      <xdr:colOff>101600</xdr:colOff>
      <xdr:row>58</xdr:row>
      <xdr:rowOff>159385</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122555</xdr:rowOff>
    </xdr:from>
    <xdr:to>
      <xdr:col>85</xdr:col>
      <xdr:colOff>177800</xdr:colOff>
      <xdr:row>58</xdr:row>
      <xdr:rowOff>52705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73677</xdr:rowOff>
    </xdr:from>
    <xdr:ext cx="405111" cy="259045"/>
    <xdr:sp macro="" textlink="">
      <xdr:nvSpPr>
        <xdr:cNvPr id="540" name="【保健センター・保健所】&#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984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50165</xdr:rowOff>
    </xdr:from>
    <xdr:to>
      <xdr:col>81</xdr:col>
      <xdr:colOff>101600</xdr:colOff>
      <xdr:row>57</xdr:row>
      <xdr:rowOff>151765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100965</xdr:rowOff>
    </xdr:from>
    <xdr:to>
      <xdr:col>85</xdr:col>
      <xdr:colOff>127000</xdr:colOff>
      <xdr:row>58</xdr:row>
      <xdr:rowOff>1905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987361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147320</xdr:rowOff>
    </xdr:from>
    <xdr:to>
      <xdr:col>76</xdr:col>
      <xdr:colOff>165100</xdr:colOff>
      <xdr:row>57</xdr:row>
      <xdr:rowOff>77470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26670</xdr:rowOff>
    </xdr:from>
    <xdr:to>
      <xdr:col>81</xdr:col>
      <xdr:colOff>50800</xdr:colOff>
      <xdr:row>57</xdr:row>
      <xdr:rowOff>100965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97993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73025</xdr:rowOff>
    </xdr:from>
    <xdr:to>
      <xdr:col>72</xdr:col>
      <xdr:colOff>38100</xdr:colOff>
      <xdr:row>57</xdr:row>
      <xdr:rowOff>3175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123825</xdr:rowOff>
    </xdr:from>
    <xdr:to>
      <xdr:col>76</xdr:col>
      <xdr:colOff>114300</xdr:colOff>
      <xdr:row>57</xdr:row>
      <xdr:rowOff>26670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97250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166370</xdr:rowOff>
    </xdr:from>
    <xdr:to>
      <xdr:col>67</xdr:col>
      <xdr:colOff>101600</xdr:colOff>
      <xdr:row>56</xdr:row>
      <xdr:rowOff>96520</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45720</xdr:rowOff>
    </xdr:from>
    <xdr:to>
      <xdr:col>71</xdr:col>
      <xdr:colOff>177800</xdr:colOff>
      <xdr:row>56</xdr:row>
      <xdr:rowOff>123825</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814300" y="96469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59072</xdr:rowOff>
    </xdr:from>
    <xdr:ext cx="405111" cy="259045"/>
    <xdr:sp macro="" textlink="">
      <xdr:nvSpPr>
        <xdr:cNvPr id="549" name="n_1aveValue【保健センター・保健所】&#10;有形固定資産減価償却率">
          <a:extLst>
            <a:ext uri="{FF2B5EF4-FFF2-40B4-BE49-F238E27FC236}">
              <a16:creationId xmlns:a16="http://schemas.microsoft.com/office/drawing/2014/main" id="{00000000-0008-0000-0200-000025020000}"/>
            </a:ext>
          </a:extLst>
        </xdr:cNvPr>
        <xdr:cNvSpPr txBox="1"/>
      </xdr:nvSpPr>
      <xdr:spPr>
        <a:xfrm>
          <a:off x="152660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81932</xdr:rowOff>
    </xdr:from>
    <xdr:ext cx="405111" cy="259045"/>
    <xdr:sp macro="" textlink="">
      <xdr:nvSpPr>
        <xdr:cNvPr id="550" name="n_2aveValue【保健センター・保健所】&#10;有形固定資産減価償却率">
          <a:extLst>
            <a:ext uri="{FF2B5EF4-FFF2-40B4-BE49-F238E27FC236}">
              <a16:creationId xmlns:a16="http://schemas.microsoft.com/office/drawing/2014/main" id="{00000000-0008-0000-0200-000026020000}"/>
            </a:ext>
          </a:extLst>
        </xdr:cNvPr>
        <xdr:cNvSpPr txBox="1"/>
      </xdr:nvSpPr>
      <xdr:spPr>
        <a:xfrm>
          <a:off x="143897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551" name="n_3aveValue【保健センター・保健所】&#10;有形固定資産減価償却率">
          <a:extLst>
            <a:ext uri="{FF2B5EF4-FFF2-40B4-BE49-F238E27FC236}">
              <a16:creationId xmlns:a16="http://schemas.microsoft.com/office/drawing/2014/main" id="{00000000-0008-0000-0200-000027020000}"/>
            </a:ext>
          </a:extLst>
        </xdr:cNvPr>
        <xdr:cNvSpPr txBox="1"/>
      </xdr:nvSpPr>
      <xdr:spPr>
        <a:xfrm>
          <a:off x="13500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150512</xdr:rowOff>
    </xdr:from>
    <xdr:ext cx="405111" cy="259045"/>
    <xdr:sp macro="" textlink="">
      <xdr:nvSpPr>
        <xdr:cNvPr id="552" name="n_4aveValue【保健センター・保健所】&#10;有形固定資産減価償却率">
          <a:extLst>
            <a:ext uri="{FF2B5EF4-FFF2-40B4-BE49-F238E27FC236}">
              <a16:creationId xmlns:a16="http://schemas.microsoft.com/office/drawing/2014/main" id="{00000000-0008-0000-0200-000028020000}"/>
            </a:ext>
          </a:extLst>
        </xdr:cNvPr>
        <xdr:cNvSpPr txBox="1"/>
      </xdr:nvSpPr>
      <xdr:spPr>
        <a:xfrm>
          <a:off x="12611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168292</xdr:rowOff>
    </xdr:from>
    <xdr:ext cx="405111" cy="259045"/>
    <xdr:sp macro="" textlink="">
      <xdr:nvSpPr>
        <xdr:cNvPr id="553" name="n_1mainValue【保健センター・保健所】&#10;有形固定資産減価償却率">
          <a:extLst>
            <a:ext uri="{FF2B5EF4-FFF2-40B4-BE49-F238E27FC236}">
              <a16:creationId xmlns:a16="http://schemas.microsoft.com/office/drawing/2014/main" id="{00000000-0008-0000-0200-000029020000}"/>
            </a:ext>
          </a:extLst>
        </xdr:cNvPr>
        <xdr:cNvSpPr txBox="1"/>
      </xdr:nvSpPr>
      <xdr:spPr>
        <a:xfrm>
          <a:off x="152660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93997</xdr:rowOff>
    </xdr:from>
    <xdr:ext cx="405111" cy="259045"/>
    <xdr:sp macro="" textlink="">
      <xdr:nvSpPr>
        <xdr:cNvPr id="554" name="n_2main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43897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19702</xdr:rowOff>
    </xdr:from>
    <xdr:ext cx="405111" cy="259045"/>
    <xdr:sp macro="" textlink="">
      <xdr:nvSpPr>
        <xdr:cNvPr id="555" name="n_3main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35007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113047</xdr:rowOff>
    </xdr:from>
    <xdr:ext cx="405111" cy="259045"/>
    <xdr:sp macro="" textlink="">
      <xdr:nvSpPr>
        <xdr:cNvPr id="556" name="n_4main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2611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a:extLst>
            <a:ext uri="{FF2B5EF4-FFF2-40B4-BE49-F238E27FC236}">
              <a16:creationId xmlns:a16="http://schemas.microsoft.com/office/drawing/2014/main" id="{00000000-0008-0000-0200-00004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80010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955090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79" name="【保健センター・保健所】&#10;一人当たり面積最小値テキスト">
          <a:extLst>
            <a:ext uri="{FF2B5EF4-FFF2-40B4-BE49-F238E27FC236}">
              <a16:creationId xmlns:a16="http://schemas.microsoft.com/office/drawing/2014/main" id="{00000000-0008-0000-0200-000043020000}"/>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581" name="【保健センター・保健所】&#10;一人当たり面積最大値テキスト">
          <a:extLst>
            <a:ext uri="{FF2B5EF4-FFF2-40B4-BE49-F238E27FC236}">
              <a16:creationId xmlns:a16="http://schemas.microsoft.com/office/drawing/2014/main" id="{00000000-0008-0000-0200-000045020000}"/>
            </a:ext>
          </a:extLst>
        </xdr:cNvPr>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159529</xdr:rowOff>
    </xdr:from>
    <xdr:ext cx="469744" cy="259045"/>
    <xdr:sp macro="" textlink="">
      <xdr:nvSpPr>
        <xdr:cNvPr id="583" name="【保健センター・保健所】&#10;一人当たり面積平均値テキスト">
          <a:extLst>
            <a:ext uri="{FF2B5EF4-FFF2-40B4-BE49-F238E27FC236}">
              <a16:creationId xmlns:a16="http://schemas.microsoft.com/office/drawing/2014/main" id="{00000000-0008-0000-0200-000047020000}"/>
            </a:ext>
          </a:extLst>
        </xdr:cNvPr>
        <xdr:cNvSpPr txBox="1"/>
      </xdr:nvSpPr>
      <xdr:spPr>
        <a:xfrm>
          <a:off x="22199600" y="1044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595" name="【保健センター・保健所】&#10;一人当たり面積該当値テキスト">
          <a:extLst>
            <a:ext uri="{FF2B5EF4-FFF2-40B4-BE49-F238E27FC236}">
              <a16:creationId xmlns:a16="http://schemas.microsoft.com/office/drawing/2014/main" id="{00000000-0008-0000-0200-000053020000}"/>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31496</xdr:rowOff>
    </xdr:from>
    <xdr:to>
      <xdr:col>107</xdr:col>
      <xdr:colOff>101600</xdr:colOff>
      <xdr:row>63</xdr:row>
      <xdr:rowOff>133096</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82296</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108813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82296</xdr:rowOff>
    </xdr:from>
    <xdr:to>
      <xdr:col>107</xdr:col>
      <xdr:colOff>50800</xdr:colOff>
      <xdr:row>63</xdr:row>
      <xdr:rowOff>84582</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9545300" y="108836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36068</xdr:rowOff>
    </xdr:from>
    <xdr:to>
      <xdr:col>98</xdr:col>
      <xdr:colOff>38100</xdr:colOff>
      <xdr:row>63</xdr:row>
      <xdr:rowOff>137668</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84582</xdr:rowOff>
    </xdr:from>
    <xdr:to>
      <xdr:col>102</xdr:col>
      <xdr:colOff>114300</xdr:colOff>
      <xdr:row>63</xdr:row>
      <xdr:rowOff>86868</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8656300" y="1088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04" name="n_1aveValue【保健センター・保健所】&#10;一人当たり面積">
          <a:extLst>
            <a:ext uri="{FF2B5EF4-FFF2-40B4-BE49-F238E27FC236}">
              <a16:creationId xmlns:a16="http://schemas.microsoft.com/office/drawing/2014/main" id="{00000000-0008-0000-0200-00005C020000}"/>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605" name="n_2aveValue【保健センター・保健所】&#10;一人当たり面積">
          <a:extLst>
            <a:ext uri="{FF2B5EF4-FFF2-40B4-BE49-F238E27FC236}">
              <a16:creationId xmlns:a16="http://schemas.microsoft.com/office/drawing/2014/main" id="{00000000-0008-0000-0200-00005D020000}"/>
            </a:ext>
          </a:extLst>
        </xdr:cNvPr>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606" name="n_3aveValue【保健センター・保健所】&#10;一人当たり面積">
          <a:extLst>
            <a:ext uri="{FF2B5EF4-FFF2-40B4-BE49-F238E27FC236}">
              <a16:creationId xmlns:a16="http://schemas.microsoft.com/office/drawing/2014/main" id="{00000000-0008-0000-0200-00005E020000}"/>
            </a:ext>
          </a:extLst>
        </xdr:cNvPr>
        <xdr:cNvSpPr txBox="1"/>
      </xdr:nvSpPr>
      <xdr:spPr>
        <a:xfrm>
          <a:off x="19310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607" name="n_4aveValue【保健センター・保健所】&#10;一人当たり面積">
          <a:extLst>
            <a:ext uri="{FF2B5EF4-FFF2-40B4-BE49-F238E27FC236}">
              <a16:creationId xmlns:a16="http://schemas.microsoft.com/office/drawing/2014/main" id="{00000000-0008-0000-0200-00005F020000}"/>
            </a:ext>
          </a:extLst>
        </xdr:cNvPr>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08" name="n_1mainValue【保健センター・保健所】&#10;一人当たり面積">
          <a:extLst>
            <a:ext uri="{FF2B5EF4-FFF2-40B4-BE49-F238E27FC236}">
              <a16:creationId xmlns:a16="http://schemas.microsoft.com/office/drawing/2014/main" id="{00000000-0008-0000-0200-000060020000}"/>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124223</xdr:rowOff>
    </xdr:from>
    <xdr:ext cx="469744" cy="259045"/>
    <xdr:sp macro="" textlink="">
      <xdr:nvSpPr>
        <xdr:cNvPr id="609" name="n_2mainValue【保健センター・保健所】&#10;一人当たり面積">
          <a:extLst>
            <a:ext uri="{FF2B5EF4-FFF2-40B4-BE49-F238E27FC236}">
              <a16:creationId xmlns:a16="http://schemas.microsoft.com/office/drawing/2014/main" id="{00000000-0008-0000-0200-000061020000}"/>
            </a:ext>
          </a:extLst>
        </xdr:cNvPr>
        <xdr:cNvSpPr txBox="1"/>
      </xdr:nvSpPr>
      <xdr:spPr>
        <a:xfrm>
          <a:off x="201994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610" name="n_3mainValue【保健センター・保健所】&#10;一人当たり面積">
          <a:extLst>
            <a:ext uri="{FF2B5EF4-FFF2-40B4-BE49-F238E27FC236}">
              <a16:creationId xmlns:a16="http://schemas.microsoft.com/office/drawing/2014/main" id="{00000000-0008-0000-0200-000062020000}"/>
            </a:ext>
          </a:extLst>
        </xdr:cNvPr>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128795</xdr:rowOff>
    </xdr:from>
    <xdr:ext cx="469744" cy="259045"/>
    <xdr:sp macro="" textlink="">
      <xdr:nvSpPr>
        <xdr:cNvPr id="611" name="n_4mainValue【保健センター・保健所】&#10;一人当たり面積">
          <a:extLst>
            <a:ext uri="{FF2B5EF4-FFF2-40B4-BE49-F238E27FC236}">
              <a16:creationId xmlns:a16="http://schemas.microsoft.com/office/drawing/2014/main" id="{00000000-0008-0000-0200-000063020000}"/>
            </a:ext>
          </a:extLst>
        </xdr:cNvPr>
        <xdr:cNvSpPr txBox="1"/>
      </xdr:nvSpPr>
      <xdr:spPr>
        <a:xfrm>
          <a:off x="18421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a:extLst>
            <a:ext uri="{FF2B5EF4-FFF2-40B4-BE49-F238E27FC236}">
              <a16:creationId xmlns:a16="http://schemas.microsoft.com/office/drawing/2014/main" id="{00000000-0008-0000-0200-00007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16318864" y="1322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7" name="【消防施設】&#10;有形固定資産減価償却率最小値テキスト">
          <a:extLst>
            <a:ext uri="{FF2B5EF4-FFF2-40B4-BE49-F238E27FC236}">
              <a16:creationId xmlns:a16="http://schemas.microsoft.com/office/drawing/2014/main" id="{00000000-0008-0000-0200-00007D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639" name="【消防施設】&#10;有形固定資産減価償却率最大値テキスト">
          <a:extLst>
            <a:ext uri="{FF2B5EF4-FFF2-40B4-BE49-F238E27FC236}">
              <a16:creationId xmlns:a16="http://schemas.microsoft.com/office/drawing/2014/main" id="{00000000-0008-0000-0200-00007F020000}"/>
            </a:ext>
          </a:extLst>
        </xdr:cNvPr>
        <xdr:cNvSpPr txBox="1"/>
      </xdr:nvSpPr>
      <xdr:spPr>
        <a:xfrm>
          <a:off x="16357600" y="1299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6230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652</xdr:rowOff>
    </xdr:from>
    <xdr:ext cx="405111" cy="259045"/>
    <xdr:sp macro="" textlink="">
      <xdr:nvSpPr>
        <xdr:cNvPr id="641" name="【消防施設】&#10;有形固定資産減価償却率平均値テキスト">
          <a:extLst>
            <a:ext uri="{FF2B5EF4-FFF2-40B4-BE49-F238E27FC236}">
              <a16:creationId xmlns:a16="http://schemas.microsoft.com/office/drawing/2014/main" id="{00000000-0008-0000-0200-000081020000}"/>
            </a:ext>
          </a:extLst>
        </xdr:cNvPr>
        <xdr:cNvSpPr txBox="1"/>
      </xdr:nvSpPr>
      <xdr:spPr>
        <a:xfrm>
          <a:off x="16357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6268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17780</xdr:rowOff>
    </xdr:from>
    <xdr:to>
      <xdr:col>76</xdr:col>
      <xdr:colOff>165100</xdr:colOff>
      <xdr:row>81</xdr:row>
      <xdr:rowOff>119380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4541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2763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6268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32402</xdr:rowOff>
    </xdr:from>
    <xdr:ext cx="405111" cy="259045"/>
    <xdr:sp macro="" textlink="">
      <xdr:nvSpPr>
        <xdr:cNvPr id="653" name="【消防施設】&#10;有形固定資産減価償却率該当値テキスト">
          <a:extLst>
            <a:ext uri="{FF2B5EF4-FFF2-40B4-BE49-F238E27FC236}">
              <a16:creationId xmlns:a16="http://schemas.microsoft.com/office/drawing/2014/main" id="{00000000-0008-0000-0200-00008D020000}"/>
            </a:ext>
          </a:extLst>
        </xdr:cNvPr>
        <xdr:cNvSpPr txBox="1"/>
      </xdr:nvSpPr>
      <xdr:spPr>
        <a:xfrm>
          <a:off x="16357600"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166370</xdr:rowOff>
    </xdr:from>
    <xdr:to>
      <xdr:col>81</xdr:col>
      <xdr:colOff>101600</xdr:colOff>
      <xdr:row>81</xdr:row>
      <xdr:rowOff>96520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5430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45720</xdr:rowOff>
    </xdr:from>
    <xdr:to>
      <xdr:col>85</xdr:col>
      <xdr:colOff>127000</xdr:colOff>
      <xdr:row>82</xdr:row>
      <xdr:rowOff>104775</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5481300" y="13933170"/>
          <a:ext cx="8382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31114</xdr:rowOff>
    </xdr:from>
    <xdr:to>
      <xdr:col>76</xdr:col>
      <xdr:colOff>165100</xdr:colOff>
      <xdr:row>81</xdr:row>
      <xdr:rowOff>132714</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4541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81</xdr:row>
      <xdr:rowOff>81914</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flipV="1">
          <a:off x="14592300" y="139331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132080</xdr:rowOff>
    </xdr:from>
    <xdr:to>
      <xdr:col>72</xdr:col>
      <xdr:colOff>38100</xdr:colOff>
      <xdr:row>81</xdr:row>
      <xdr:rowOff>62230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3652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xdr:rowOff>
    </xdr:from>
    <xdr:to>
      <xdr:col>76</xdr:col>
      <xdr:colOff>114300</xdr:colOff>
      <xdr:row>81</xdr:row>
      <xdr:rowOff>81914</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3703300" y="1389888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135889</xdr:rowOff>
    </xdr:from>
    <xdr:to>
      <xdr:col>67</xdr:col>
      <xdr:colOff>101600</xdr:colOff>
      <xdr:row>81</xdr:row>
      <xdr:rowOff>66039</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2763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11430</xdr:rowOff>
    </xdr:from>
    <xdr:to>
      <xdr:col>71</xdr:col>
      <xdr:colOff>177800</xdr:colOff>
      <xdr:row>81</xdr:row>
      <xdr:rowOff>15239</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12814300" y="13898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49547</xdr:rowOff>
    </xdr:from>
    <xdr:ext cx="405111" cy="259045"/>
    <xdr:sp macro="" textlink="">
      <xdr:nvSpPr>
        <xdr:cNvPr id="662" name="n_1aveValue【消防施設】&#10;有形固定資産減価償却率">
          <a:extLst>
            <a:ext uri="{FF2B5EF4-FFF2-40B4-BE49-F238E27FC236}">
              <a16:creationId xmlns:a16="http://schemas.microsoft.com/office/drawing/2014/main" id="{00000000-0008-0000-0200-000096020000}"/>
            </a:ext>
          </a:extLst>
        </xdr:cNvPr>
        <xdr:cNvSpPr txBox="1"/>
      </xdr:nvSpPr>
      <xdr:spPr>
        <a:xfrm>
          <a:off x="15266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663" name="n_2aveValue【消防施設】&#10;有形固定資産減価償却率">
          <a:extLst>
            <a:ext uri="{FF2B5EF4-FFF2-40B4-BE49-F238E27FC236}">
              <a16:creationId xmlns:a16="http://schemas.microsoft.com/office/drawing/2014/main" id="{00000000-0008-0000-0200-000097020000}"/>
            </a:ext>
          </a:extLst>
        </xdr:cNvPr>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664" name="n_3aveValue【消防施設】&#10;有形固定資産減価償却率">
          <a:extLst>
            <a:ext uri="{FF2B5EF4-FFF2-40B4-BE49-F238E27FC236}">
              <a16:creationId xmlns:a16="http://schemas.microsoft.com/office/drawing/2014/main" id="{00000000-0008-0000-0200-000098020000}"/>
            </a:ext>
          </a:extLst>
        </xdr:cNvPr>
        <xdr:cNvSpPr txBox="1"/>
      </xdr:nvSpPr>
      <xdr:spPr>
        <a:xfrm>
          <a:off x="13500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55263</xdr:rowOff>
    </xdr:from>
    <xdr:ext cx="405111" cy="259045"/>
    <xdr:sp macro="" textlink="">
      <xdr:nvSpPr>
        <xdr:cNvPr id="665" name="n_4aveValue【消防施設】&#10;有形固定資産減価償却率">
          <a:extLst>
            <a:ext uri="{FF2B5EF4-FFF2-40B4-BE49-F238E27FC236}">
              <a16:creationId xmlns:a16="http://schemas.microsoft.com/office/drawing/2014/main" id="{00000000-0008-0000-0200-000099020000}"/>
            </a:ext>
          </a:extLst>
        </xdr:cNvPr>
        <xdr:cNvSpPr txBox="1"/>
      </xdr:nvSpPr>
      <xdr:spPr>
        <a:xfrm>
          <a:off x="12611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113047</xdr:rowOff>
    </xdr:from>
    <xdr:ext cx="405111" cy="259045"/>
    <xdr:sp macro="" textlink="">
      <xdr:nvSpPr>
        <xdr:cNvPr id="666" name="n_1mainValue【消防施設】&#10;有形固定資産減価償却率">
          <a:extLst>
            <a:ext uri="{FF2B5EF4-FFF2-40B4-BE49-F238E27FC236}">
              <a16:creationId xmlns:a16="http://schemas.microsoft.com/office/drawing/2014/main" id="{00000000-0008-0000-0200-00009A020000}"/>
            </a:ext>
          </a:extLst>
        </xdr:cNvPr>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123841</xdr:rowOff>
    </xdr:from>
    <xdr:ext cx="405111" cy="259045"/>
    <xdr:sp macro="" textlink="">
      <xdr:nvSpPr>
        <xdr:cNvPr id="667" name="n_2mainValue【消防施設】&#10;有形固定資産減価償却率">
          <a:extLst>
            <a:ext uri="{FF2B5EF4-FFF2-40B4-BE49-F238E27FC236}">
              <a16:creationId xmlns:a16="http://schemas.microsoft.com/office/drawing/2014/main" id="{00000000-0008-0000-0200-00009B020000}"/>
            </a:ext>
          </a:extLst>
        </xdr:cNvPr>
        <xdr:cNvSpPr txBox="1"/>
      </xdr:nvSpPr>
      <xdr:spPr>
        <a:xfrm>
          <a:off x="14389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78757</xdr:rowOff>
    </xdr:from>
    <xdr:ext cx="405111" cy="259045"/>
    <xdr:sp macro="" textlink="">
      <xdr:nvSpPr>
        <xdr:cNvPr id="668" name="n_3mainValue【消防施設】&#10;有形固定資産減価償却率">
          <a:extLst>
            <a:ext uri="{FF2B5EF4-FFF2-40B4-BE49-F238E27FC236}">
              <a16:creationId xmlns:a16="http://schemas.microsoft.com/office/drawing/2014/main" id="{00000000-0008-0000-0200-00009C020000}"/>
            </a:ext>
          </a:extLst>
        </xdr:cNvPr>
        <xdr:cNvSpPr txBox="1"/>
      </xdr:nvSpPr>
      <xdr:spPr>
        <a:xfrm>
          <a:off x="13500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669" name="n_4mainValue【消防施設】&#10;有形固定資産減価償却率">
          <a:extLst>
            <a:ext uri="{FF2B5EF4-FFF2-40B4-BE49-F238E27FC236}">
              <a16:creationId xmlns:a16="http://schemas.microsoft.com/office/drawing/2014/main" id="{00000000-0008-0000-0200-00009D020000}"/>
            </a:ext>
          </a:extLst>
        </xdr:cNvPr>
        <xdr:cNvSpPr txBox="1"/>
      </xdr:nvSpPr>
      <xdr:spPr>
        <a:xfrm>
          <a:off x="12611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a:extLst>
            <a:ext uri="{FF2B5EF4-FFF2-40B4-BE49-F238E27FC236}">
              <a16:creationId xmlns:a16="http://schemas.microsoft.com/office/drawing/2014/main" id="{00000000-0008-0000-0200-0000B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22160864" y="13336088"/>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96" name="【消防施設】&#10;一人当たり面積最小値テキスト">
          <a:extLst>
            <a:ext uri="{FF2B5EF4-FFF2-40B4-BE49-F238E27FC236}">
              <a16:creationId xmlns:a16="http://schemas.microsoft.com/office/drawing/2014/main" id="{00000000-0008-0000-0200-0000B802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698" name="【消防施設】&#10;一人当たり面積最大値テキスト">
          <a:extLst>
            <a:ext uri="{FF2B5EF4-FFF2-40B4-BE49-F238E27FC236}">
              <a16:creationId xmlns:a16="http://schemas.microsoft.com/office/drawing/2014/main" id="{00000000-0008-0000-0200-0000BA020000}"/>
            </a:ext>
          </a:extLst>
        </xdr:cNvPr>
        <xdr:cNvSpPr txBox="1"/>
      </xdr:nvSpPr>
      <xdr:spPr>
        <a:xfrm>
          <a:off x="22199600" y="1311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58800</xdr:rowOff>
    </xdr:from>
    <xdr:ext cx="469744" cy="259045"/>
    <xdr:sp macro="" textlink="">
      <xdr:nvSpPr>
        <xdr:cNvPr id="700" name="【消防施設】&#10;一人当たり面積平均値テキスト">
          <a:extLst>
            <a:ext uri="{FF2B5EF4-FFF2-40B4-BE49-F238E27FC236}">
              <a16:creationId xmlns:a16="http://schemas.microsoft.com/office/drawing/2014/main" id="{00000000-0008-0000-0200-0000BC020000}"/>
            </a:ext>
          </a:extLst>
        </xdr:cNvPr>
        <xdr:cNvSpPr txBox="1"/>
      </xdr:nvSpPr>
      <xdr:spPr>
        <a:xfrm>
          <a:off x="22199600" y="1428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0383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96701</xdr:rowOff>
    </xdr:from>
    <xdr:to>
      <xdr:col>98</xdr:col>
      <xdr:colOff>38100</xdr:colOff>
      <xdr:row>84</xdr:row>
      <xdr:rowOff>26851</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8605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140806</xdr:rowOff>
    </xdr:from>
    <xdr:ext cx="469744" cy="259045"/>
    <xdr:sp macro="" textlink="">
      <xdr:nvSpPr>
        <xdr:cNvPr id="712" name="【消防施設】&#10;一人当たり面積該当値テキスト">
          <a:extLst>
            <a:ext uri="{FF2B5EF4-FFF2-40B4-BE49-F238E27FC236}">
              <a16:creationId xmlns:a16="http://schemas.microsoft.com/office/drawing/2014/main" id="{00000000-0008-0000-0200-0000C8020000}"/>
            </a:ext>
          </a:extLst>
        </xdr:cNvPr>
        <xdr:cNvSpPr txBox="1"/>
      </xdr:nvSpPr>
      <xdr:spPr>
        <a:xfrm>
          <a:off x="22199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83</xdr:row>
      <xdr:rowOff>49530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21323300" y="1422762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106499</xdr:rowOff>
    </xdr:from>
    <xdr:to>
      <xdr:col>107</xdr:col>
      <xdr:colOff>101600</xdr:colOff>
      <xdr:row>82</xdr:row>
      <xdr:rowOff>36649</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0383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157299</xdr:rowOff>
    </xdr:from>
    <xdr:to>
      <xdr:col>111</xdr:col>
      <xdr:colOff>177800</xdr:colOff>
      <xdr:row>83</xdr:row>
      <xdr:rowOff>49530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20434300" y="14044749"/>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65677</xdr:rowOff>
    </xdr:from>
    <xdr:to>
      <xdr:col>102</xdr:col>
      <xdr:colOff>165100</xdr:colOff>
      <xdr:row>82</xdr:row>
      <xdr:rowOff>167277</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9494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157299</xdr:rowOff>
    </xdr:from>
    <xdr:to>
      <xdr:col>107</xdr:col>
      <xdr:colOff>50800</xdr:colOff>
      <xdr:row>82</xdr:row>
      <xdr:rowOff>116477</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19545300" y="1404474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49349</xdr:rowOff>
    </xdr:from>
    <xdr:to>
      <xdr:col>98</xdr:col>
      <xdr:colOff>38100</xdr:colOff>
      <xdr:row>84</xdr:row>
      <xdr:rowOff>150949</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8605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116477</xdr:rowOff>
    </xdr:from>
    <xdr:to>
      <xdr:col>102</xdr:col>
      <xdr:colOff>114300</xdr:colOff>
      <xdr:row>84</xdr:row>
      <xdr:rowOff>100149</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8656300" y="1417537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721" name="n_1aveValue【消防施設】&#10;一人当たり面積">
          <a:extLst>
            <a:ext uri="{FF2B5EF4-FFF2-40B4-BE49-F238E27FC236}">
              <a16:creationId xmlns:a16="http://schemas.microsoft.com/office/drawing/2014/main" id="{00000000-0008-0000-0200-0000D1020000}"/>
            </a:ext>
          </a:extLst>
        </xdr:cNvPr>
        <xdr:cNvSpPr txBox="1"/>
      </xdr:nvSpPr>
      <xdr:spPr>
        <a:xfrm>
          <a:off x="210757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124114</xdr:rowOff>
    </xdr:from>
    <xdr:ext cx="469744" cy="259045"/>
    <xdr:sp macro="" textlink="">
      <xdr:nvSpPr>
        <xdr:cNvPr id="722" name="n_2aveValue【消防施設】&#10;一人当たり面積">
          <a:extLst>
            <a:ext uri="{FF2B5EF4-FFF2-40B4-BE49-F238E27FC236}">
              <a16:creationId xmlns:a16="http://schemas.microsoft.com/office/drawing/2014/main" id="{00000000-0008-0000-0200-0000D2020000}"/>
            </a:ext>
          </a:extLst>
        </xdr:cNvPr>
        <xdr:cNvSpPr txBox="1"/>
      </xdr:nvSpPr>
      <xdr:spPr>
        <a:xfrm>
          <a:off x="20199427" y="143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23" name="n_3aveValue【消防施設】&#10;一人当たり面積">
          <a:extLst>
            <a:ext uri="{FF2B5EF4-FFF2-40B4-BE49-F238E27FC236}">
              <a16:creationId xmlns:a16="http://schemas.microsoft.com/office/drawing/2014/main" id="{00000000-0008-0000-0200-0000D3020000}"/>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43378</xdr:rowOff>
    </xdr:from>
    <xdr:ext cx="469744" cy="259045"/>
    <xdr:sp macro="" textlink="">
      <xdr:nvSpPr>
        <xdr:cNvPr id="724" name="n_4aveValue【消防施設】&#10;一人当たり面積">
          <a:extLst>
            <a:ext uri="{FF2B5EF4-FFF2-40B4-BE49-F238E27FC236}">
              <a16:creationId xmlns:a16="http://schemas.microsoft.com/office/drawing/2014/main" id="{00000000-0008-0000-0200-0000D4020000}"/>
            </a:ext>
          </a:extLst>
        </xdr:cNvPr>
        <xdr:cNvSpPr txBox="1"/>
      </xdr:nvSpPr>
      <xdr:spPr>
        <a:xfrm>
          <a:off x="18421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725" name="n_1mainValue【消防施設】&#10;一人当たり面積">
          <a:extLst>
            <a:ext uri="{FF2B5EF4-FFF2-40B4-BE49-F238E27FC236}">
              <a16:creationId xmlns:a16="http://schemas.microsoft.com/office/drawing/2014/main" id="{00000000-0008-0000-0200-0000D5020000}"/>
            </a:ext>
          </a:extLst>
        </xdr:cNvPr>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53176</xdr:rowOff>
    </xdr:from>
    <xdr:ext cx="469744" cy="259045"/>
    <xdr:sp macro="" textlink="">
      <xdr:nvSpPr>
        <xdr:cNvPr id="726" name="n_2mainValue【消防施設】&#10;一人当たり面積">
          <a:extLst>
            <a:ext uri="{FF2B5EF4-FFF2-40B4-BE49-F238E27FC236}">
              <a16:creationId xmlns:a16="http://schemas.microsoft.com/office/drawing/2014/main" id="{00000000-0008-0000-0200-0000D6020000}"/>
            </a:ext>
          </a:extLst>
        </xdr:cNvPr>
        <xdr:cNvSpPr txBox="1"/>
      </xdr:nvSpPr>
      <xdr:spPr>
        <a:xfrm>
          <a:off x="20199427" y="137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12354</xdr:rowOff>
    </xdr:from>
    <xdr:ext cx="469744" cy="259045"/>
    <xdr:sp macro="" textlink="">
      <xdr:nvSpPr>
        <xdr:cNvPr id="727" name="n_3mainValue【消防施設】&#10;一人当たり面積">
          <a:extLst>
            <a:ext uri="{FF2B5EF4-FFF2-40B4-BE49-F238E27FC236}">
              <a16:creationId xmlns:a16="http://schemas.microsoft.com/office/drawing/2014/main" id="{00000000-0008-0000-0200-0000D7020000}"/>
            </a:ext>
          </a:extLst>
        </xdr:cNvPr>
        <xdr:cNvSpPr txBox="1"/>
      </xdr:nvSpPr>
      <xdr:spPr>
        <a:xfrm>
          <a:off x="19310427" y="138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142076</xdr:rowOff>
    </xdr:from>
    <xdr:ext cx="469744" cy="259045"/>
    <xdr:sp macro="" textlink="">
      <xdr:nvSpPr>
        <xdr:cNvPr id="728" name="n_4mainValue【消防施設】&#10;一人当たり面積">
          <a:extLst>
            <a:ext uri="{FF2B5EF4-FFF2-40B4-BE49-F238E27FC236}">
              <a16:creationId xmlns:a16="http://schemas.microsoft.com/office/drawing/2014/main" id="{00000000-0008-0000-0200-0000D8020000}"/>
            </a:ext>
          </a:extLst>
        </xdr:cNvPr>
        <xdr:cNvSpPr txBox="1"/>
      </xdr:nvSpPr>
      <xdr:spPr>
        <a:xfrm>
          <a:off x="184214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00000000-0008-0000-0200-0000F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16318864" y="1725875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55" name="【庁舎】&#10;有形固定資産減価償却率最小値テキスト">
          <a:extLst>
            <a:ext uri="{FF2B5EF4-FFF2-40B4-BE49-F238E27FC236}">
              <a16:creationId xmlns:a16="http://schemas.microsoft.com/office/drawing/2014/main" id="{00000000-0008-0000-0200-0000F302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757" name="【庁舎】&#10;有形固定資産減価償却率最大値テキスト">
          <a:extLst>
            <a:ext uri="{FF2B5EF4-FFF2-40B4-BE49-F238E27FC236}">
              <a16:creationId xmlns:a16="http://schemas.microsoft.com/office/drawing/2014/main" id="{00000000-0008-0000-0200-0000F5020000}"/>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34851</xdr:rowOff>
    </xdr:from>
    <xdr:ext cx="405111" cy="259045"/>
    <xdr:sp macro="" textlink="">
      <xdr:nvSpPr>
        <xdr:cNvPr id="759" name="【庁舎】&#10;有形固定資産減価償却率平均値テキスト">
          <a:extLst>
            <a:ext uri="{FF2B5EF4-FFF2-40B4-BE49-F238E27FC236}">
              <a16:creationId xmlns:a16="http://schemas.microsoft.com/office/drawing/2014/main" id="{00000000-0008-0000-0200-0000F7020000}"/>
            </a:ext>
          </a:extLst>
        </xdr:cNvPr>
        <xdr:cNvSpPr txBox="1"/>
      </xdr:nvSpPr>
      <xdr:spPr>
        <a:xfrm>
          <a:off x="16357600" y="1803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6268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5430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4541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2763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62956</xdr:rowOff>
    </xdr:from>
    <xdr:to>
      <xdr:col>85</xdr:col>
      <xdr:colOff>177800</xdr:colOff>
      <xdr:row>100</xdr:row>
      <xdr:rowOff>164556</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6268700" y="172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15983</xdr:rowOff>
    </xdr:from>
    <xdr:ext cx="405111" cy="259045"/>
    <xdr:sp macro="" textlink="">
      <xdr:nvSpPr>
        <xdr:cNvPr id="771" name="【庁舎】&#10;有形固定資産減価償却率該当値テキスト">
          <a:extLst>
            <a:ext uri="{FF2B5EF4-FFF2-40B4-BE49-F238E27FC236}">
              <a16:creationId xmlns:a16="http://schemas.microsoft.com/office/drawing/2014/main" id="{00000000-0008-0000-0200-000003030000}"/>
            </a:ext>
          </a:extLst>
        </xdr:cNvPr>
        <xdr:cNvSpPr txBox="1"/>
      </xdr:nvSpPr>
      <xdr:spPr>
        <a:xfrm>
          <a:off x="16357600" y="17160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30299</xdr:rowOff>
    </xdr:from>
    <xdr:to>
      <xdr:col>81</xdr:col>
      <xdr:colOff>101600</xdr:colOff>
      <xdr:row>100</xdr:row>
      <xdr:rowOff>131899</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5430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81099</xdr:rowOff>
    </xdr:from>
    <xdr:to>
      <xdr:col>85</xdr:col>
      <xdr:colOff>127000</xdr:colOff>
      <xdr:row>100</xdr:row>
      <xdr:rowOff>113756</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5481300" y="172260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5806</xdr:rowOff>
    </xdr:from>
    <xdr:to>
      <xdr:col>76</xdr:col>
      <xdr:colOff>165100</xdr:colOff>
      <xdr:row>100</xdr:row>
      <xdr:rowOff>107406</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45415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56606</xdr:rowOff>
    </xdr:from>
    <xdr:to>
      <xdr:col>81</xdr:col>
      <xdr:colOff>50800</xdr:colOff>
      <xdr:row>100</xdr:row>
      <xdr:rowOff>81099</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4592300" y="172016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139700</xdr:rowOff>
    </xdr:from>
    <xdr:to>
      <xdr:col>72</xdr:col>
      <xdr:colOff>38100</xdr:colOff>
      <xdr:row>100</xdr:row>
      <xdr:rowOff>69850</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3652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19050</xdr:rowOff>
    </xdr:from>
    <xdr:to>
      <xdr:col>76</xdr:col>
      <xdr:colOff>114300</xdr:colOff>
      <xdr:row>100</xdr:row>
      <xdr:rowOff>56606</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3703300" y="171640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97245</xdr:rowOff>
    </xdr:from>
    <xdr:to>
      <xdr:col>67</xdr:col>
      <xdr:colOff>101600</xdr:colOff>
      <xdr:row>100</xdr:row>
      <xdr:rowOff>27395</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2763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148045</xdr:rowOff>
    </xdr:from>
    <xdr:to>
      <xdr:col>71</xdr:col>
      <xdr:colOff>177800</xdr:colOff>
      <xdr:row>100</xdr:row>
      <xdr:rowOff>19050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2814300" y="1712159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134456</xdr:rowOff>
    </xdr:from>
    <xdr:ext cx="405111" cy="259045"/>
    <xdr:sp macro="" textlink="">
      <xdr:nvSpPr>
        <xdr:cNvPr id="780" name="n_1aveValue【庁舎】&#10;有形固定資産減価償却率">
          <a:extLst>
            <a:ext uri="{FF2B5EF4-FFF2-40B4-BE49-F238E27FC236}">
              <a16:creationId xmlns:a16="http://schemas.microsoft.com/office/drawing/2014/main" id="{00000000-0008-0000-0200-00000C030000}"/>
            </a:ext>
          </a:extLst>
        </xdr:cNvPr>
        <xdr:cNvSpPr txBox="1"/>
      </xdr:nvSpPr>
      <xdr:spPr>
        <a:xfrm>
          <a:off x="152660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54446</xdr:rowOff>
    </xdr:from>
    <xdr:ext cx="405111" cy="259045"/>
    <xdr:sp macro="" textlink="">
      <xdr:nvSpPr>
        <xdr:cNvPr id="781" name="n_2aveValue【庁舎】&#10;有形固定資産減価償却率">
          <a:extLst>
            <a:ext uri="{FF2B5EF4-FFF2-40B4-BE49-F238E27FC236}">
              <a16:creationId xmlns:a16="http://schemas.microsoft.com/office/drawing/2014/main" id="{00000000-0008-0000-0200-00000D030000}"/>
            </a:ext>
          </a:extLst>
        </xdr:cNvPr>
        <xdr:cNvSpPr txBox="1"/>
      </xdr:nvSpPr>
      <xdr:spPr>
        <a:xfrm>
          <a:off x="14389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82" name="n_3aveValue【庁舎】&#10;有形固定資産減価償却率">
          <a:extLst>
            <a:ext uri="{FF2B5EF4-FFF2-40B4-BE49-F238E27FC236}">
              <a16:creationId xmlns:a16="http://schemas.microsoft.com/office/drawing/2014/main" id="{00000000-0008-0000-0200-00000E03000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101798</xdr:rowOff>
    </xdr:from>
    <xdr:ext cx="405111" cy="259045"/>
    <xdr:sp macro="" textlink="">
      <xdr:nvSpPr>
        <xdr:cNvPr id="783" name="n_4aveValue【庁舎】&#10;有形固定資産減価償却率">
          <a:extLst>
            <a:ext uri="{FF2B5EF4-FFF2-40B4-BE49-F238E27FC236}">
              <a16:creationId xmlns:a16="http://schemas.microsoft.com/office/drawing/2014/main" id="{00000000-0008-0000-0200-00000F030000}"/>
            </a:ext>
          </a:extLst>
        </xdr:cNvPr>
        <xdr:cNvSpPr txBox="1"/>
      </xdr:nvSpPr>
      <xdr:spPr>
        <a:xfrm>
          <a:off x="12611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148426</xdr:rowOff>
    </xdr:from>
    <xdr:ext cx="340478" cy="259045"/>
    <xdr:sp macro="" textlink="">
      <xdr:nvSpPr>
        <xdr:cNvPr id="784" name="n_1mainValue【庁舎】&#10;有形固定資産減価償却率">
          <a:extLst>
            <a:ext uri="{FF2B5EF4-FFF2-40B4-BE49-F238E27FC236}">
              <a16:creationId xmlns:a16="http://schemas.microsoft.com/office/drawing/2014/main" id="{00000000-0008-0000-0200-000010030000}"/>
            </a:ext>
          </a:extLst>
        </xdr:cNvPr>
        <xdr:cNvSpPr txBox="1"/>
      </xdr:nvSpPr>
      <xdr:spPr>
        <a:xfrm>
          <a:off x="15298361" y="1695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123933</xdr:rowOff>
    </xdr:from>
    <xdr:ext cx="340478" cy="259045"/>
    <xdr:sp macro="" textlink="">
      <xdr:nvSpPr>
        <xdr:cNvPr id="785" name="n_2mainValue【庁舎】&#10;有形固定資産減価償却率">
          <a:extLst>
            <a:ext uri="{FF2B5EF4-FFF2-40B4-BE49-F238E27FC236}">
              <a16:creationId xmlns:a16="http://schemas.microsoft.com/office/drawing/2014/main" id="{00000000-0008-0000-0200-000011030000}"/>
            </a:ext>
          </a:extLst>
        </xdr:cNvPr>
        <xdr:cNvSpPr txBox="1"/>
      </xdr:nvSpPr>
      <xdr:spPr>
        <a:xfrm>
          <a:off x="14422061" y="1692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86377</xdr:rowOff>
    </xdr:from>
    <xdr:ext cx="340478" cy="259045"/>
    <xdr:sp macro="" textlink="">
      <xdr:nvSpPr>
        <xdr:cNvPr id="786" name="n_3mainValue【庁舎】&#10;有形固定資産減価償却率">
          <a:extLst>
            <a:ext uri="{FF2B5EF4-FFF2-40B4-BE49-F238E27FC236}">
              <a16:creationId xmlns:a16="http://schemas.microsoft.com/office/drawing/2014/main" id="{00000000-0008-0000-0200-000012030000}"/>
            </a:ext>
          </a:extLst>
        </xdr:cNvPr>
        <xdr:cNvSpPr txBox="1"/>
      </xdr:nvSpPr>
      <xdr:spPr>
        <a:xfrm>
          <a:off x="13533061" y="16888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43922</xdr:rowOff>
    </xdr:from>
    <xdr:ext cx="340478" cy="259045"/>
    <xdr:sp macro="" textlink="">
      <xdr:nvSpPr>
        <xdr:cNvPr id="787" name="n_4mainValue【庁舎】&#10;有形固定資産減価償却率">
          <a:extLst>
            <a:ext uri="{FF2B5EF4-FFF2-40B4-BE49-F238E27FC236}">
              <a16:creationId xmlns:a16="http://schemas.microsoft.com/office/drawing/2014/main" id="{00000000-0008-0000-0200-000013030000}"/>
            </a:ext>
          </a:extLst>
        </xdr:cNvPr>
        <xdr:cNvSpPr txBox="1"/>
      </xdr:nvSpPr>
      <xdr:spPr>
        <a:xfrm>
          <a:off x="12644061" y="1684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a:extLst>
            <a:ext uri="{FF2B5EF4-FFF2-40B4-BE49-F238E27FC236}">
              <a16:creationId xmlns:a16="http://schemas.microsoft.com/office/drawing/2014/main" id="{00000000-0008-0000-0200-00002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22160864" y="17063086"/>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812" name="【庁舎】&#10;一人当たり面積最小値テキスト">
          <a:extLst>
            <a:ext uri="{FF2B5EF4-FFF2-40B4-BE49-F238E27FC236}">
              <a16:creationId xmlns:a16="http://schemas.microsoft.com/office/drawing/2014/main" id="{00000000-0008-0000-0200-00002C030000}"/>
            </a:ext>
          </a:extLst>
        </xdr:cNvPr>
        <xdr:cNvSpPr txBox="1"/>
      </xdr:nvSpPr>
      <xdr:spPr>
        <a:xfrm>
          <a:off x="221996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814" name="【庁舎】&#10;一人当たり面積最大値テキスト">
          <a:extLst>
            <a:ext uri="{FF2B5EF4-FFF2-40B4-BE49-F238E27FC236}">
              <a16:creationId xmlns:a16="http://schemas.microsoft.com/office/drawing/2014/main" id="{00000000-0008-0000-0200-00002E030000}"/>
            </a:ext>
          </a:extLst>
        </xdr:cNvPr>
        <xdr:cNvSpPr txBox="1"/>
      </xdr:nvSpPr>
      <xdr:spPr>
        <a:xfrm>
          <a:off x="22199600" y="1683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2072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143527</xdr:rowOff>
    </xdr:from>
    <xdr:ext cx="469744" cy="259045"/>
    <xdr:sp macro="" textlink="">
      <xdr:nvSpPr>
        <xdr:cNvPr id="816" name="【庁舎】&#10;一人当たり面積平均値テキスト">
          <a:extLst>
            <a:ext uri="{FF2B5EF4-FFF2-40B4-BE49-F238E27FC236}">
              <a16:creationId xmlns:a16="http://schemas.microsoft.com/office/drawing/2014/main" id="{00000000-0008-0000-0200-000030030000}"/>
            </a:ext>
          </a:extLst>
        </xdr:cNvPr>
        <xdr:cNvSpPr txBox="1"/>
      </xdr:nvSpPr>
      <xdr:spPr>
        <a:xfrm>
          <a:off x="22199600" y="176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127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038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65405</xdr:rowOff>
    </xdr:from>
    <xdr:to>
      <xdr:col>102</xdr:col>
      <xdr:colOff>165100</xdr:colOff>
      <xdr:row>103</xdr:row>
      <xdr:rowOff>167005</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9494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133986</xdr:rowOff>
    </xdr:from>
    <xdr:to>
      <xdr:col>98</xdr:col>
      <xdr:colOff>38100</xdr:colOff>
      <xdr:row>104</xdr:row>
      <xdr:rowOff>64136</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8605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124461</xdr:rowOff>
    </xdr:from>
    <xdr:to>
      <xdr:col>116</xdr:col>
      <xdr:colOff>114300</xdr:colOff>
      <xdr:row>104</xdr:row>
      <xdr:rowOff>54611</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21107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102888</xdr:rowOff>
    </xdr:from>
    <xdr:ext cx="469744" cy="259045"/>
    <xdr:sp macro="" textlink="">
      <xdr:nvSpPr>
        <xdr:cNvPr id="828" name="【庁舎】&#10;一人当たり面積該当値テキスト">
          <a:extLst>
            <a:ext uri="{FF2B5EF4-FFF2-40B4-BE49-F238E27FC236}">
              <a16:creationId xmlns:a16="http://schemas.microsoft.com/office/drawing/2014/main" id="{00000000-0008-0000-0200-00003C030000}"/>
            </a:ext>
          </a:extLst>
        </xdr:cNvPr>
        <xdr:cNvSpPr txBox="1"/>
      </xdr:nvSpPr>
      <xdr:spPr>
        <a:xfrm>
          <a:off x="22199600"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141605</xdr:rowOff>
    </xdr:from>
    <xdr:to>
      <xdr:col>112</xdr:col>
      <xdr:colOff>38100</xdr:colOff>
      <xdr:row>104</xdr:row>
      <xdr:rowOff>71755</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1272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3811</xdr:rowOff>
    </xdr:from>
    <xdr:to>
      <xdr:col>116</xdr:col>
      <xdr:colOff>63500</xdr:colOff>
      <xdr:row>104</xdr:row>
      <xdr:rowOff>20955</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21323300" y="1783461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154939</xdr:rowOff>
    </xdr:from>
    <xdr:to>
      <xdr:col>107</xdr:col>
      <xdr:colOff>101600</xdr:colOff>
      <xdr:row>104</xdr:row>
      <xdr:rowOff>85089</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0383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20955</xdr:rowOff>
    </xdr:from>
    <xdr:to>
      <xdr:col>111</xdr:col>
      <xdr:colOff>177800</xdr:colOff>
      <xdr:row>104</xdr:row>
      <xdr:rowOff>34289</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20434300" y="178517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636</xdr:rowOff>
    </xdr:from>
    <xdr:to>
      <xdr:col>102</xdr:col>
      <xdr:colOff>165100</xdr:colOff>
      <xdr:row>104</xdr:row>
      <xdr:rowOff>102236</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9494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34289</xdr:rowOff>
    </xdr:from>
    <xdr:to>
      <xdr:col>107</xdr:col>
      <xdr:colOff>50800</xdr:colOff>
      <xdr:row>104</xdr:row>
      <xdr:rowOff>51436</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19545300" y="178650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17780</xdr:rowOff>
    </xdr:from>
    <xdr:to>
      <xdr:col>98</xdr:col>
      <xdr:colOff>38100</xdr:colOff>
      <xdr:row>104</xdr:row>
      <xdr:rowOff>119380</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8605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51436</xdr:rowOff>
    </xdr:from>
    <xdr:to>
      <xdr:col>102</xdr:col>
      <xdr:colOff>114300</xdr:colOff>
      <xdr:row>104</xdr:row>
      <xdr:rowOff>68580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18656300" y="178822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76852</xdr:rowOff>
    </xdr:from>
    <xdr:ext cx="469744" cy="259045"/>
    <xdr:sp macro="" textlink="">
      <xdr:nvSpPr>
        <xdr:cNvPr id="837" name="n_1aveValue【庁舎】&#10;一人当たり面積">
          <a:extLst>
            <a:ext uri="{FF2B5EF4-FFF2-40B4-BE49-F238E27FC236}">
              <a16:creationId xmlns:a16="http://schemas.microsoft.com/office/drawing/2014/main" id="{00000000-0008-0000-0200-000045030000}"/>
            </a:ext>
          </a:extLst>
        </xdr:cNvPr>
        <xdr:cNvSpPr txBox="1"/>
      </xdr:nvSpPr>
      <xdr:spPr>
        <a:xfrm>
          <a:off x="21075727"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84472</xdr:rowOff>
    </xdr:from>
    <xdr:ext cx="469744" cy="259045"/>
    <xdr:sp macro="" textlink="">
      <xdr:nvSpPr>
        <xdr:cNvPr id="838" name="n_2aveValue【庁舎】&#10;一人当たり面積">
          <a:extLst>
            <a:ext uri="{FF2B5EF4-FFF2-40B4-BE49-F238E27FC236}">
              <a16:creationId xmlns:a16="http://schemas.microsoft.com/office/drawing/2014/main" id="{00000000-0008-0000-0200-000046030000}"/>
            </a:ext>
          </a:extLst>
        </xdr:cNvPr>
        <xdr:cNvSpPr txBox="1"/>
      </xdr:nvSpPr>
      <xdr:spPr>
        <a:xfrm>
          <a:off x="201994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12082</xdr:rowOff>
    </xdr:from>
    <xdr:ext cx="469744" cy="259045"/>
    <xdr:sp macro="" textlink="">
      <xdr:nvSpPr>
        <xdr:cNvPr id="839" name="n_3aveValue【庁舎】&#10;一人当たり面積">
          <a:extLst>
            <a:ext uri="{FF2B5EF4-FFF2-40B4-BE49-F238E27FC236}">
              <a16:creationId xmlns:a16="http://schemas.microsoft.com/office/drawing/2014/main" id="{00000000-0008-0000-0200-000047030000}"/>
            </a:ext>
          </a:extLst>
        </xdr:cNvPr>
        <xdr:cNvSpPr txBox="1"/>
      </xdr:nvSpPr>
      <xdr:spPr>
        <a:xfrm>
          <a:off x="19310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80663</xdr:rowOff>
    </xdr:from>
    <xdr:ext cx="469744" cy="259045"/>
    <xdr:sp macro="" textlink="">
      <xdr:nvSpPr>
        <xdr:cNvPr id="840" name="n_4aveValue【庁舎】&#10;一人当たり面積">
          <a:extLst>
            <a:ext uri="{FF2B5EF4-FFF2-40B4-BE49-F238E27FC236}">
              <a16:creationId xmlns:a16="http://schemas.microsoft.com/office/drawing/2014/main" id="{00000000-0008-0000-0200-000048030000}"/>
            </a:ext>
          </a:extLst>
        </xdr:cNvPr>
        <xdr:cNvSpPr txBox="1"/>
      </xdr:nvSpPr>
      <xdr:spPr>
        <a:xfrm>
          <a:off x="18421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62882</xdr:rowOff>
    </xdr:from>
    <xdr:ext cx="469744" cy="259045"/>
    <xdr:sp macro="" textlink="">
      <xdr:nvSpPr>
        <xdr:cNvPr id="841" name="n_1mainValue【庁舎】&#10;一人当たり面積">
          <a:extLst>
            <a:ext uri="{FF2B5EF4-FFF2-40B4-BE49-F238E27FC236}">
              <a16:creationId xmlns:a16="http://schemas.microsoft.com/office/drawing/2014/main" id="{00000000-0008-0000-0200-000049030000}"/>
            </a:ext>
          </a:extLst>
        </xdr:cNvPr>
        <xdr:cNvSpPr txBox="1"/>
      </xdr:nvSpPr>
      <xdr:spPr>
        <a:xfrm>
          <a:off x="21075727" y="1789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76216</xdr:rowOff>
    </xdr:from>
    <xdr:ext cx="469744" cy="259045"/>
    <xdr:sp macro="" textlink="">
      <xdr:nvSpPr>
        <xdr:cNvPr id="842" name="n_2mainValue【庁舎】&#10;一人当たり面積">
          <a:extLst>
            <a:ext uri="{FF2B5EF4-FFF2-40B4-BE49-F238E27FC236}">
              <a16:creationId xmlns:a16="http://schemas.microsoft.com/office/drawing/2014/main" id="{00000000-0008-0000-0200-00004A030000}"/>
            </a:ext>
          </a:extLst>
        </xdr:cNvPr>
        <xdr:cNvSpPr txBox="1"/>
      </xdr:nvSpPr>
      <xdr:spPr>
        <a:xfrm>
          <a:off x="201994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93363</xdr:rowOff>
    </xdr:from>
    <xdr:ext cx="469744" cy="259045"/>
    <xdr:sp macro="" textlink="">
      <xdr:nvSpPr>
        <xdr:cNvPr id="843" name="n_3mainValue【庁舎】&#10;一人当たり面積">
          <a:extLst>
            <a:ext uri="{FF2B5EF4-FFF2-40B4-BE49-F238E27FC236}">
              <a16:creationId xmlns:a16="http://schemas.microsoft.com/office/drawing/2014/main" id="{00000000-0008-0000-0200-00004B030000}"/>
            </a:ext>
          </a:extLst>
        </xdr:cNvPr>
        <xdr:cNvSpPr txBox="1"/>
      </xdr:nvSpPr>
      <xdr:spPr>
        <a:xfrm>
          <a:off x="19310427" y="1792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110507</xdr:rowOff>
    </xdr:from>
    <xdr:ext cx="469744" cy="259045"/>
    <xdr:sp macro="" textlink="">
      <xdr:nvSpPr>
        <xdr:cNvPr id="844" name="n_4mainValue【庁舎】&#10;一人当たり面積">
          <a:extLst>
            <a:ext uri="{FF2B5EF4-FFF2-40B4-BE49-F238E27FC236}">
              <a16:creationId xmlns:a16="http://schemas.microsoft.com/office/drawing/2014/main" id="{00000000-0008-0000-0200-00004C030000}"/>
            </a:ext>
          </a:extLst>
        </xdr:cNvPr>
        <xdr:cNvSpPr txBox="1"/>
      </xdr:nvSpPr>
      <xdr:spPr>
        <a:xfrm>
          <a:off x="18421427"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保健センター・保健所・庁舎については、東日本大震災で被災した施設を建て替えたことにより、類似団体内でも低い水準での減価償却率となっている。適切な維持管理と計画的な改修を行い、施設の長寿命化に努め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一方で、廃棄物処理施設はクリーンセンターが建設から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年以上経過しており、類似団体平均値を上回る減価償却率となっている。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今後、大規模改修、新設が必要となる施設については、利用状況等を勘案しながら、施設の統廃合や機能を集約する複合化を検討し、将来に渡って維持管理、更新が可能な施設整備を図る。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82</v>
      </c>
      <c r="C2" s="176"/>
      <c r="D2" s="177"/>
    </row>
    <row r="3" spans="1:119" ht="18.75" customHeight="1" thickBot="1" x14ac:dyDescent="0.2">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92</v>
      </c>
      <c r="AZ4" s="433"/>
      <c r="BA4" s="433"/>
      <c r="BB4" s="433"/>
      <c r="BC4" s="433"/>
      <c r="BD4" s="433"/>
      <c r="BE4" s="433"/>
      <c r="BF4" s="433"/>
      <c r="BG4" s="433"/>
      <c r="BH4" s="433"/>
      <c r="BI4" s="433"/>
      <c r="BJ4" s="433"/>
      <c r="BK4" s="433"/>
      <c r="BL4" s="433"/>
      <c r="BM4" s="434"/>
      <c r="BN4" s="435">
        <v>15087425</v>
      </c>
      <c r="BO4" s="436"/>
      <c r="BP4" s="436"/>
      <c r="BQ4" s="436"/>
      <c r="BR4" s="436"/>
      <c r="BS4" s="436"/>
      <c r="BT4" s="436"/>
      <c r="BU4" s="437"/>
      <c r="BV4" s="435">
        <v>22995988</v>
      </c>
      <c r="BW4" s="436"/>
      <c r="BX4" s="436"/>
      <c r="BY4" s="436"/>
      <c r="BZ4" s="436"/>
      <c r="CA4" s="436"/>
      <c r="CB4" s="436"/>
      <c r="CC4" s="437"/>
      <c r="CD4" s="572" t="s">
        <v>93</v>
      </c>
      <c r="CE4" s="573"/>
      <c r="CF4" s="573"/>
      <c r="CG4" s="573"/>
      <c r="CH4" s="573"/>
      <c r="CI4" s="573"/>
      <c r="CJ4" s="573"/>
      <c r="CK4" s="573"/>
      <c r="CL4" s="573"/>
      <c r="CM4" s="573"/>
      <c r="CN4" s="573"/>
      <c r="CO4" s="573"/>
      <c r="CP4" s="573"/>
      <c r="CQ4" s="573"/>
      <c r="CR4" s="573"/>
      <c r="CS4" s="574"/>
      <c r="CT4" s="575">
        <v>13.4</v>
      </c>
      <c r="CU4" s="576"/>
      <c r="CV4" s="576"/>
      <c r="CW4" s="576"/>
      <c r="CX4" s="576"/>
      <c r="CY4" s="576"/>
      <c r="CZ4" s="576"/>
      <c r="DA4" s="577"/>
      <c r="DB4" s="575">
        <v>24.2</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94</v>
      </c>
      <c r="AN5" s="363"/>
      <c r="AO5" s="363"/>
      <c r="AP5" s="363"/>
      <c r="AQ5" s="363"/>
      <c r="AR5" s="363"/>
      <c r="AS5" s="363"/>
      <c r="AT5" s="364"/>
      <c r="AU5" s="464" t="s">
        <v>95</v>
      </c>
      <c r="AV5" s="465"/>
      <c r="AW5" s="465"/>
      <c r="AX5" s="465"/>
      <c r="AY5" s="420" t="s">
        <v>96</v>
      </c>
      <c r="AZ5" s="421"/>
      <c r="BA5" s="421"/>
      <c r="BB5" s="421"/>
      <c r="BC5" s="421"/>
      <c r="BD5" s="421"/>
      <c r="BE5" s="421"/>
      <c r="BF5" s="421"/>
      <c r="BG5" s="421"/>
      <c r="BH5" s="421"/>
      <c r="BI5" s="421"/>
      <c r="BJ5" s="421"/>
      <c r="BK5" s="421"/>
      <c r="BL5" s="421"/>
      <c r="BM5" s="422"/>
      <c r="BN5" s="406">
        <v>13995534</v>
      </c>
      <c r="BO5" s="407"/>
      <c r="BP5" s="407"/>
      <c r="BQ5" s="407"/>
      <c r="BR5" s="407"/>
      <c r="BS5" s="407"/>
      <c r="BT5" s="407"/>
      <c r="BU5" s="408"/>
      <c r="BV5" s="406">
        <v>20394924</v>
      </c>
      <c r="BW5" s="407"/>
      <c r="BX5" s="407"/>
      <c r="BY5" s="407"/>
      <c r="BZ5" s="407"/>
      <c r="CA5" s="407"/>
      <c r="CB5" s="407"/>
      <c r="CC5" s="408"/>
      <c r="CD5" s="446" t="s">
        <v>97</v>
      </c>
      <c r="CE5" s="366"/>
      <c r="CF5" s="366"/>
      <c r="CG5" s="366"/>
      <c r="CH5" s="366"/>
      <c r="CI5" s="366"/>
      <c r="CJ5" s="366"/>
      <c r="CK5" s="366"/>
      <c r="CL5" s="366"/>
      <c r="CM5" s="366"/>
      <c r="CN5" s="366"/>
      <c r="CO5" s="366"/>
      <c r="CP5" s="366"/>
      <c r="CQ5" s="366"/>
      <c r="CR5" s="366"/>
      <c r="CS5" s="447"/>
      <c r="CT5" s="403">
        <v>98.6</v>
      </c>
      <c r="CU5" s="404"/>
      <c r="CV5" s="404"/>
      <c r="CW5" s="404"/>
      <c r="CX5" s="404"/>
      <c r="CY5" s="404"/>
      <c r="CZ5" s="404"/>
      <c r="DA5" s="405"/>
      <c r="DB5" s="403">
        <v>93.8</v>
      </c>
      <c r="DC5" s="404"/>
      <c r="DD5" s="404"/>
      <c r="DE5" s="404"/>
      <c r="DF5" s="404"/>
      <c r="DG5" s="404"/>
      <c r="DH5" s="404"/>
      <c r="DI5" s="405"/>
    </row>
    <row r="6" spans="1:119" ht="18.75" customHeight="1" x14ac:dyDescent="0.15">
      <c r="A6" s="175"/>
      <c r="B6" s="552" t="s">
        <v>98</v>
      </c>
      <c r="C6" s="393"/>
      <c r="D6" s="393"/>
      <c r="E6" s="553"/>
      <c r="F6" s="553"/>
      <c r="G6" s="553"/>
      <c r="H6" s="553"/>
      <c r="I6" s="553"/>
      <c r="J6" s="553"/>
      <c r="K6" s="553"/>
      <c r="L6" s="553" t="s">
        <v>99</v>
      </c>
      <c r="M6" s="553"/>
      <c r="N6" s="553"/>
      <c r="O6" s="553"/>
      <c r="P6" s="553"/>
      <c r="Q6" s="553"/>
      <c r="R6" s="391"/>
      <c r="S6" s="391"/>
      <c r="T6" s="391"/>
      <c r="U6" s="391"/>
      <c r="V6" s="559"/>
      <c r="W6" s="496" t="s">
        <v>100</v>
      </c>
      <c r="X6" s="392"/>
      <c r="Y6" s="392"/>
      <c r="Z6" s="392"/>
      <c r="AA6" s="392"/>
      <c r="AB6" s="393"/>
      <c r="AC6" s="564" t="s">
        <v>101</v>
      </c>
      <c r="AD6" s="565"/>
      <c r="AE6" s="565"/>
      <c r="AF6" s="565"/>
      <c r="AG6" s="565"/>
      <c r="AH6" s="565"/>
      <c r="AI6" s="565"/>
      <c r="AJ6" s="565"/>
      <c r="AK6" s="565"/>
      <c r="AL6" s="566"/>
      <c r="AM6" s="463" t="s">
        <v>102</v>
      </c>
      <c r="AN6" s="363"/>
      <c r="AO6" s="363"/>
      <c r="AP6" s="363"/>
      <c r="AQ6" s="363"/>
      <c r="AR6" s="363"/>
      <c r="AS6" s="363"/>
      <c r="AT6" s="364"/>
      <c r="AU6" s="464" t="s">
        <v>103</v>
      </c>
      <c r="AV6" s="465"/>
      <c r="AW6" s="465"/>
      <c r="AX6" s="465"/>
      <c r="AY6" s="420" t="s">
        <v>104</v>
      </c>
      <c r="AZ6" s="421"/>
      <c r="BA6" s="421"/>
      <c r="BB6" s="421"/>
      <c r="BC6" s="421"/>
      <c r="BD6" s="421"/>
      <c r="BE6" s="421"/>
      <c r="BF6" s="421"/>
      <c r="BG6" s="421"/>
      <c r="BH6" s="421"/>
      <c r="BI6" s="421"/>
      <c r="BJ6" s="421"/>
      <c r="BK6" s="421"/>
      <c r="BL6" s="421"/>
      <c r="BM6" s="422"/>
      <c r="BN6" s="406">
        <v>1091891</v>
      </c>
      <c r="BO6" s="407"/>
      <c r="BP6" s="407"/>
      <c r="BQ6" s="407"/>
      <c r="BR6" s="407"/>
      <c r="BS6" s="407"/>
      <c r="BT6" s="407"/>
      <c r="BU6" s="408"/>
      <c r="BV6" s="406">
        <v>2601064</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99.6</v>
      </c>
      <c r="CU6" s="550"/>
      <c r="CV6" s="550"/>
      <c r="CW6" s="550"/>
      <c r="CX6" s="550"/>
      <c r="CY6" s="550"/>
      <c r="CZ6" s="550"/>
      <c r="DA6" s="551"/>
      <c r="DB6" s="549">
        <v>96.5</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107</v>
      </c>
      <c r="AV7" s="465"/>
      <c r="AW7" s="465"/>
      <c r="AX7" s="465"/>
      <c r="AY7" s="420" t="s">
        <v>108</v>
      </c>
      <c r="AZ7" s="421"/>
      <c r="BA7" s="421"/>
      <c r="BB7" s="421"/>
      <c r="BC7" s="421"/>
      <c r="BD7" s="421"/>
      <c r="BE7" s="421"/>
      <c r="BF7" s="421"/>
      <c r="BG7" s="421"/>
      <c r="BH7" s="421"/>
      <c r="BI7" s="421"/>
      <c r="BJ7" s="421"/>
      <c r="BK7" s="421"/>
      <c r="BL7" s="421"/>
      <c r="BM7" s="422"/>
      <c r="BN7" s="406">
        <v>362216</v>
      </c>
      <c r="BO7" s="407"/>
      <c r="BP7" s="407"/>
      <c r="BQ7" s="407"/>
      <c r="BR7" s="407"/>
      <c r="BS7" s="407"/>
      <c r="BT7" s="407"/>
      <c r="BU7" s="408"/>
      <c r="BV7" s="406">
        <v>1236928</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5440555</v>
      </c>
      <c r="CU7" s="407"/>
      <c r="CV7" s="407"/>
      <c r="CW7" s="407"/>
      <c r="CX7" s="407"/>
      <c r="CY7" s="407"/>
      <c r="CZ7" s="407"/>
      <c r="DA7" s="408"/>
      <c r="DB7" s="406">
        <v>5641853</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107</v>
      </c>
      <c r="AV8" s="465"/>
      <c r="AW8" s="465"/>
      <c r="AX8" s="465"/>
      <c r="AY8" s="420" t="s">
        <v>111</v>
      </c>
      <c r="AZ8" s="421"/>
      <c r="BA8" s="421"/>
      <c r="BB8" s="421"/>
      <c r="BC8" s="421"/>
      <c r="BD8" s="421"/>
      <c r="BE8" s="421"/>
      <c r="BF8" s="421"/>
      <c r="BG8" s="421"/>
      <c r="BH8" s="421"/>
      <c r="BI8" s="421"/>
      <c r="BJ8" s="421"/>
      <c r="BK8" s="421"/>
      <c r="BL8" s="421"/>
      <c r="BM8" s="422"/>
      <c r="BN8" s="406">
        <v>729675</v>
      </c>
      <c r="BO8" s="407"/>
      <c r="BP8" s="407"/>
      <c r="BQ8" s="407"/>
      <c r="BR8" s="407"/>
      <c r="BS8" s="407"/>
      <c r="BT8" s="407"/>
      <c r="BU8" s="408"/>
      <c r="BV8" s="406">
        <v>1364136</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0.3</v>
      </c>
      <c r="CU8" s="510"/>
      <c r="CV8" s="510"/>
      <c r="CW8" s="510"/>
      <c r="CX8" s="510"/>
      <c r="CY8" s="510"/>
      <c r="CZ8" s="510"/>
      <c r="DA8" s="511"/>
      <c r="DB8" s="509">
        <v>0.31</v>
      </c>
      <c r="DC8" s="510"/>
      <c r="DD8" s="510"/>
      <c r="DE8" s="510"/>
      <c r="DF8" s="510"/>
      <c r="DG8" s="510"/>
      <c r="DH8" s="510"/>
      <c r="DI8" s="511"/>
    </row>
    <row r="9" spans="1:119" ht="18.75" customHeight="1" thickBot="1" x14ac:dyDescent="0.2">
      <c r="A9" s="175"/>
      <c r="B9" s="538" t="s">
        <v>113</v>
      </c>
      <c r="C9" s="539"/>
      <c r="D9" s="539"/>
      <c r="E9" s="539"/>
      <c r="F9" s="539"/>
      <c r="G9" s="539"/>
      <c r="H9" s="539"/>
      <c r="I9" s="539"/>
      <c r="J9" s="539"/>
      <c r="K9" s="457"/>
      <c r="L9" s="540" t="s">
        <v>114</v>
      </c>
      <c r="M9" s="541"/>
      <c r="N9" s="541"/>
      <c r="O9" s="541"/>
      <c r="P9" s="541"/>
      <c r="Q9" s="542"/>
      <c r="R9" s="543">
        <v>12225</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103</v>
      </c>
      <c r="AV9" s="465"/>
      <c r="AW9" s="465"/>
      <c r="AX9" s="465"/>
      <c r="AY9" s="420" t="s">
        <v>117</v>
      </c>
      <c r="AZ9" s="421"/>
      <c r="BA9" s="421"/>
      <c r="BB9" s="421"/>
      <c r="BC9" s="421"/>
      <c r="BD9" s="421"/>
      <c r="BE9" s="421"/>
      <c r="BF9" s="421"/>
      <c r="BG9" s="421"/>
      <c r="BH9" s="421"/>
      <c r="BI9" s="421"/>
      <c r="BJ9" s="421"/>
      <c r="BK9" s="421"/>
      <c r="BL9" s="421"/>
      <c r="BM9" s="422"/>
      <c r="BN9" s="406">
        <v>-634461</v>
      </c>
      <c r="BO9" s="407"/>
      <c r="BP9" s="407"/>
      <c r="BQ9" s="407"/>
      <c r="BR9" s="407"/>
      <c r="BS9" s="407"/>
      <c r="BT9" s="407"/>
      <c r="BU9" s="408"/>
      <c r="BV9" s="406">
        <v>-121987</v>
      </c>
      <c r="BW9" s="407"/>
      <c r="BX9" s="407"/>
      <c r="BY9" s="407"/>
      <c r="BZ9" s="407"/>
      <c r="CA9" s="407"/>
      <c r="CB9" s="407"/>
      <c r="CC9" s="408"/>
      <c r="CD9" s="446" t="s">
        <v>118</v>
      </c>
      <c r="CE9" s="366"/>
      <c r="CF9" s="366"/>
      <c r="CG9" s="366"/>
      <c r="CH9" s="366"/>
      <c r="CI9" s="366"/>
      <c r="CJ9" s="366"/>
      <c r="CK9" s="366"/>
      <c r="CL9" s="366"/>
      <c r="CM9" s="366"/>
      <c r="CN9" s="366"/>
      <c r="CO9" s="366"/>
      <c r="CP9" s="366"/>
      <c r="CQ9" s="366"/>
      <c r="CR9" s="366"/>
      <c r="CS9" s="447"/>
      <c r="CT9" s="403">
        <v>12.8</v>
      </c>
      <c r="CU9" s="404"/>
      <c r="CV9" s="404"/>
      <c r="CW9" s="404"/>
      <c r="CX9" s="404"/>
      <c r="CY9" s="404"/>
      <c r="CZ9" s="404"/>
      <c r="DA9" s="405"/>
      <c r="DB9" s="403">
        <v>10.199999999999999</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119</v>
      </c>
      <c r="M10" s="363"/>
      <c r="N10" s="363"/>
      <c r="O10" s="363"/>
      <c r="P10" s="363"/>
      <c r="Q10" s="364"/>
      <c r="R10" s="359">
        <v>12370</v>
      </c>
      <c r="S10" s="360"/>
      <c r="T10" s="360"/>
      <c r="U10" s="360"/>
      <c r="V10" s="419"/>
      <c r="W10" s="547"/>
      <c r="X10" s="357"/>
      <c r="Y10" s="357"/>
      <c r="Z10" s="357"/>
      <c r="AA10" s="357"/>
      <c r="AB10" s="357"/>
      <c r="AC10" s="357"/>
      <c r="AD10" s="357"/>
      <c r="AE10" s="357"/>
      <c r="AF10" s="357"/>
      <c r="AG10" s="357"/>
      <c r="AH10" s="357"/>
      <c r="AI10" s="357"/>
      <c r="AJ10" s="357"/>
      <c r="AK10" s="357"/>
      <c r="AL10" s="548"/>
      <c r="AM10" s="463" t="s">
        <v>120</v>
      </c>
      <c r="AN10" s="363"/>
      <c r="AO10" s="363"/>
      <c r="AP10" s="363"/>
      <c r="AQ10" s="363"/>
      <c r="AR10" s="363"/>
      <c r="AS10" s="363"/>
      <c r="AT10" s="364"/>
      <c r="AU10" s="464" t="s">
        <v>121</v>
      </c>
      <c r="AV10" s="465"/>
      <c r="AW10" s="465"/>
      <c r="AX10" s="465"/>
      <c r="AY10" s="420" t="s">
        <v>122</v>
      </c>
      <c r="AZ10" s="421"/>
      <c r="BA10" s="421"/>
      <c r="BB10" s="421"/>
      <c r="BC10" s="421"/>
      <c r="BD10" s="421"/>
      <c r="BE10" s="421"/>
      <c r="BF10" s="421"/>
      <c r="BG10" s="421"/>
      <c r="BH10" s="421"/>
      <c r="BI10" s="421"/>
      <c r="BJ10" s="421"/>
      <c r="BK10" s="421"/>
      <c r="BL10" s="421"/>
      <c r="BM10" s="422"/>
      <c r="BN10" s="406">
        <v>6933</v>
      </c>
      <c r="BO10" s="407"/>
      <c r="BP10" s="407"/>
      <c r="BQ10" s="407"/>
      <c r="BR10" s="407"/>
      <c r="BS10" s="407"/>
      <c r="BT10" s="407"/>
      <c r="BU10" s="408"/>
      <c r="BV10" s="406">
        <v>580060</v>
      </c>
      <c r="BW10" s="407"/>
      <c r="BX10" s="407"/>
      <c r="BY10" s="407"/>
      <c r="BZ10" s="407"/>
      <c r="CA10" s="407"/>
      <c r="CB10" s="407"/>
      <c r="CC10" s="408"/>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124</v>
      </c>
      <c r="M11" s="368"/>
      <c r="N11" s="368"/>
      <c r="O11" s="368"/>
      <c r="P11" s="368"/>
      <c r="Q11" s="369"/>
      <c r="R11" s="535" t="s">
        <v>125</v>
      </c>
      <c r="S11" s="536"/>
      <c r="T11" s="536"/>
      <c r="U11" s="536"/>
      <c r="V11" s="537"/>
      <c r="W11" s="547"/>
      <c r="X11" s="357"/>
      <c r="Y11" s="357"/>
      <c r="Z11" s="357"/>
      <c r="AA11" s="357"/>
      <c r="AB11" s="357"/>
      <c r="AC11" s="357"/>
      <c r="AD11" s="357"/>
      <c r="AE11" s="357"/>
      <c r="AF11" s="357"/>
      <c r="AG11" s="357"/>
      <c r="AH11" s="357"/>
      <c r="AI11" s="357"/>
      <c r="AJ11" s="357"/>
      <c r="AK11" s="357"/>
      <c r="AL11" s="548"/>
      <c r="AM11" s="463" t="s">
        <v>126</v>
      </c>
      <c r="AN11" s="363"/>
      <c r="AO11" s="363"/>
      <c r="AP11" s="363"/>
      <c r="AQ11" s="363"/>
      <c r="AR11" s="363"/>
      <c r="AS11" s="363"/>
      <c r="AT11" s="364"/>
      <c r="AU11" s="464" t="s">
        <v>127</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131</v>
      </c>
      <c r="DC11" s="510"/>
      <c r="DD11" s="510"/>
      <c r="DE11" s="510"/>
      <c r="DF11" s="510"/>
      <c r="DG11" s="510"/>
      <c r="DH11" s="510"/>
      <c r="DI11" s="511"/>
    </row>
    <row r="12" spans="1:119" ht="18.75" customHeight="1" x14ac:dyDescent="0.15">
      <c r="A12" s="175"/>
      <c r="B12" s="512" t="s">
        <v>132</v>
      </c>
      <c r="C12" s="513"/>
      <c r="D12" s="513"/>
      <c r="E12" s="513"/>
      <c r="F12" s="513"/>
      <c r="G12" s="513"/>
      <c r="H12" s="513"/>
      <c r="I12" s="513"/>
      <c r="J12" s="513"/>
      <c r="K12" s="514"/>
      <c r="L12" s="521" t="s">
        <v>133</v>
      </c>
      <c r="M12" s="522"/>
      <c r="N12" s="522"/>
      <c r="O12" s="522"/>
      <c r="P12" s="522"/>
      <c r="Q12" s="523"/>
      <c r="R12" s="524">
        <v>11979</v>
      </c>
      <c r="S12" s="525"/>
      <c r="T12" s="525"/>
      <c r="U12" s="525"/>
      <c r="V12" s="526"/>
      <c r="W12" s="527" t="s">
        <v>1</v>
      </c>
      <c r="X12" s="465"/>
      <c r="Y12" s="465"/>
      <c r="Z12" s="465"/>
      <c r="AA12" s="465"/>
      <c r="AB12" s="528"/>
      <c r="AC12" s="529" t="s">
        <v>134</v>
      </c>
      <c r="AD12" s="530"/>
      <c r="AE12" s="530"/>
      <c r="AF12" s="530"/>
      <c r="AG12" s="531"/>
      <c r="AH12" s="529" t="s">
        <v>135</v>
      </c>
      <c r="AI12" s="530"/>
      <c r="AJ12" s="530"/>
      <c r="AK12" s="530"/>
      <c r="AL12" s="532"/>
      <c r="AM12" s="463" t="s">
        <v>136</v>
      </c>
      <c r="AN12" s="363"/>
      <c r="AO12" s="363"/>
      <c r="AP12" s="363"/>
      <c r="AQ12" s="363"/>
      <c r="AR12" s="363"/>
      <c r="AS12" s="363"/>
      <c r="AT12" s="364"/>
      <c r="AU12" s="464" t="s">
        <v>103</v>
      </c>
      <c r="AV12" s="465"/>
      <c r="AW12" s="465"/>
      <c r="AX12" s="465"/>
      <c r="AY12" s="420" t="s">
        <v>137</v>
      </c>
      <c r="AZ12" s="421"/>
      <c r="BA12" s="421"/>
      <c r="BB12" s="421"/>
      <c r="BC12" s="421"/>
      <c r="BD12" s="421"/>
      <c r="BE12" s="421"/>
      <c r="BF12" s="421"/>
      <c r="BG12" s="421"/>
      <c r="BH12" s="421"/>
      <c r="BI12" s="421"/>
      <c r="BJ12" s="421"/>
      <c r="BK12" s="421"/>
      <c r="BL12" s="421"/>
      <c r="BM12" s="422"/>
      <c r="BN12" s="406">
        <v>700000</v>
      </c>
      <c r="BO12" s="407"/>
      <c r="BP12" s="407"/>
      <c r="BQ12" s="407"/>
      <c r="BR12" s="407"/>
      <c r="BS12" s="407"/>
      <c r="BT12" s="407"/>
      <c r="BU12" s="408"/>
      <c r="BV12" s="406">
        <v>0</v>
      </c>
      <c r="BW12" s="407"/>
      <c r="BX12" s="407"/>
      <c r="BY12" s="407"/>
      <c r="BZ12" s="407"/>
      <c r="CA12" s="407"/>
      <c r="CB12" s="407"/>
      <c r="CC12" s="408"/>
      <c r="CD12" s="446" t="s">
        <v>138</v>
      </c>
      <c r="CE12" s="366"/>
      <c r="CF12" s="366"/>
      <c r="CG12" s="366"/>
      <c r="CH12" s="366"/>
      <c r="CI12" s="366"/>
      <c r="CJ12" s="366"/>
      <c r="CK12" s="366"/>
      <c r="CL12" s="366"/>
      <c r="CM12" s="366"/>
      <c r="CN12" s="366"/>
      <c r="CO12" s="366"/>
      <c r="CP12" s="366"/>
      <c r="CQ12" s="366"/>
      <c r="CR12" s="366"/>
      <c r="CS12" s="447"/>
      <c r="CT12" s="509" t="s">
        <v>131</v>
      </c>
      <c r="CU12" s="510"/>
      <c r="CV12" s="510"/>
      <c r="CW12" s="510"/>
      <c r="CX12" s="510"/>
      <c r="CY12" s="510"/>
      <c r="CZ12" s="510"/>
      <c r="DA12" s="511"/>
      <c r="DB12" s="509" t="s">
        <v>131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139</v>
      </c>
      <c r="N13" s="491"/>
      <c r="O13" s="491"/>
      <c r="P13" s="491"/>
      <c r="Q13" s="492"/>
      <c r="R13" s="493">
        <v>11801</v>
      </c>
      <c r="S13" s="494"/>
      <c r="T13" s="494"/>
      <c r="U13" s="494"/>
      <c r="V13" s="495"/>
      <c r="W13" s="496" t="s">
        <v>140</v>
      </c>
      <c r="X13" s="392"/>
      <c r="Y13" s="392"/>
      <c r="Z13" s="392"/>
      <c r="AA13" s="392"/>
      <c r="AB13" s="393"/>
      <c r="AC13" s="359">
        <v>1321</v>
      </c>
      <c r="AD13" s="360"/>
      <c r="AE13" s="360"/>
      <c r="AF13" s="360"/>
      <c r="AG13" s="361"/>
      <c r="AH13" s="359">
        <v>1317</v>
      </c>
      <c r="AI13" s="360"/>
      <c r="AJ13" s="360"/>
      <c r="AK13" s="360"/>
      <c r="AL13" s="419"/>
      <c r="AM13" s="463" t="s">
        <v>141</v>
      </c>
      <c r="AN13" s="363"/>
      <c r="AO13" s="363"/>
      <c r="AP13" s="363"/>
      <c r="AQ13" s="363"/>
      <c r="AR13" s="363"/>
      <c r="AS13" s="363"/>
      <c r="AT13" s="364"/>
      <c r="AU13" s="464" t="s">
        <v>103</v>
      </c>
      <c r="AV13" s="465"/>
      <c r="AW13" s="465"/>
      <c r="AX13" s="465"/>
      <c r="AY13" s="420" t="s">
        <v>142</v>
      </c>
      <c r="AZ13" s="421"/>
      <c r="BA13" s="421"/>
      <c r="BB13" s="421"/>
      <c r="BC13" s="421"/>
      <c r="BD13" s="421"/>
      <c r="BE13" s="421"/>
      <c r="BF13" s="421"/>
      <c r="BG13" s="421"/>
      <c r="BH13" s="421"/>
      <c r="BI13" s="421"/>
      <c r="BJ13" s="421"/>
      <c r="BK13" s="421"/>
      <c r="BL13" s="421"/>
      <c r="BM13" s="422"/>
      <c r="BN13" s="406">
        <v>-1327528</v>
      </c>
      <c r="BO13" s="407"/>
      <c r="BP13" s="407"/>
      <c r="BQ13" s="407"/>
      <c r="BR13" s="407"/>
      <c r="BS13" s="407"/>
      <c r="BT13" s="407"/>
      <c r="BU13" s="408"/>
      <c r="BV13" s="406">
        <v>458073</v>
      </c>
      <c r="BW13" s="407"/>
      <c r="BX13" s="407"/>
      <c r="BY13" s="407"/>
      <c r="BZ13" s="407"/>
      <c r="CA13" s="407"/>
      <c r="CB13" s="407"/>
      <c r="CC13" s="408"/>
      <c r="CD13" s="446" t="s">
        <v>143</v>
      </c>
      <c r="CE13" s="366"/>
      <c r="CF13" s="366"/>
      <c r="CG13" s="366"/>
      <c r="CH13" s="366"/>
      <c r="CI13" s="366"/>
      <c r="CJ13" s="366"/>
      <c r="CK13" s="366"/>
      <c r="CL13" s="366"/>
      <c r="CM13" s="366"/>
      <c r="CN13" s="366"/>
      <c r="CO13" s="366"/>
      <c r="CP13" s="366"/>
      <c r="CQ13" s="366"/>
      <c r="CR13" s="366"/>
      <c r="CS13" s="447"/>
      <c r="CT13" s="403">
        <v>10.5</v>
      </c>
      <c r="CU13" s="404"/>
      <c r="CV13" s="404"/>
      <c r="CW13" s="404"/>
      <c r="CX13" s="404"/>
      <c r="CY13" s="404"/>
      <c r="CZ13" s="404"/>
      <c r="DA13" s="405"/>
      <c r="DB13" s="403">
        <v>9.6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144</v>
      </c>
      <c r="M14" s="533"/>
      <c r="N14" s="533"/>
      <c r="O14" s="533"/>
      <c r="P14" s="533"/>
      <c r="Q14" s="534"/>
      <c r="R14" s="493">
        <v>12218</v>
      </c>
      <c r="S14" s="494"/>
      <c r="T14" s="494"/>
      <c r="U14" s="494"/>
      <c r="V14" s="495"/>
      <c r="W14" s="497"/>
      <c r="X14" s="395"/>
      <c r="Y14" s="395"/>
      <c r="Z14" s="395"/>
      <c r="AA14" s="395"/>
      <c r="AB14" s="396"/>
      <c r="AC14" s="486">
        <v>21.7</v>
      </c>
      <c r="AD14" s="487"/>
      <c r="AE14" s="487"/>
      <c r="AF14" s="487"/>
      <c r="AG14" s="488"/>
      <c r="AH14" s="486">
        <v>22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145</v>
      </c>
      <c r="CE14" s="444"/>
      <c r="CF14" s="444"/>
      <c r="CG14" s="444"/>
      <c r="CH14" s="444"/>
      <c r="CI14" s="444"/>
      <c r="CJ14" s="444"/>
      <c r="CK14" s="444"/>
      <c r="CL14" s="444"/>
      <c r="CM14" s="444"/>
      <c r="CN14" s="444"/>
      <c r="CO14" s="444"/>
      <c r="CP14" s="444"/>
      <c r="CQ14" s="444"/>
      <c r="CR14" s="444"/>
      <c r="CS14" s="445"/>
      <c r="CT14" s="503" t="s">
        <v>146</v>
      </c>
      <c r="CU14" s="504"/>
      <c r="CV14" s="504"/>
      <c r="CW14" s="504"/>
      <c r="CX14" s="504"/>
      <c r="CY14" s="504"/>
      <c r="CZ14" s="504"/>
      <c r="DA14" s="505"/>
      <c r="DB14" s="503" t="s">
        <v>131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147</v>
      </c>
      <c r="N15" s="491"/>
      <c r="O15" s="491"/>
      <c r="P15" s="491"/>
      <c r="Q15" s="492"/>
      <c r="R15" s="493">
        <v>12066</v>
      </c>
      <c r="S15" s="494"/>
      <c r="T15" s="494"/>
      <c r="U15" s="494"/>
      <c r="V15" s="495"/>
      <c r="W15" s="496" t="s">
        <v>148</v>
      </c>
      <c r="X15" s="392"/>
      <c r="Y15" s="392"/>
      <c r="Z15" s="392"/>
      <c r="AA15" s="392"/>
      <c r="AB15" s="393"/>
      <c r="AC15" s="359">
        <v>1852</v>
      </c>
      <c r="AD15" s="360"/>
      <c r="AE15" s="360"/>
      <c r="AF15" s="360"/>
      <c r="AG15" s="361"/>
      <c r="AH15" s="359">
        <v>1954</v>
      </c>
      <c r="AI15" s="360"/>
      <c r="AJ15" s="360"/>
      <c r="AK15" s="360"/>
      <c r="AL15" s="419"/>
      <c r="AM15" s="463"/>
      <c r="AN15" s="363"/>
      <c r="AO15" s="363"/>
      <c r="AP15" s="363"/>
      <c r="AQ15" s="363"/>
      <c r="AR15" s="363"/>
      <c r="AS15" s="363"/>
      <c r="AT15" s="364"/>
      <c r="AU15" s="464"/>
      <c r="AV15" s="465"/>
      <c r="AW15" s="465"/>
      <c r="AX15" s="465"/>
      <c r="AY15" s="432" t="s">
        <v>149</v>
      </c>
      <c r="AZ15" s="433"/>
      <c r="BA15" s="433"/>
      <c r="BB15" s="433"/>
      <c r="BC15" s="433"/>
      <c r="BD15" s="433"/>
      <c r="BE15" s="433"/>
      <c r="BF15" s="433"/>
      <c r="BG15" s="433"/>
      <c r="BH15" s="433"/>
      <c r="BI15" s="433"/>
      <c r="BJ15" s="433"/>
      <c r="BK15" s="433"/>
      <c r="BL15" s="433"/>
      <c r="BM15" s="434"/>
      <c r="BN15" s="435">
        <v>1517474</v>
      </c>
      <c r="BO15" s="436"/>
      <c r="BP15" s="436"/>
      <c r="BQ15" s="436"/>
      <c r="BR15" s="436"/>
      <c r="BS15" s="436"/>
      <c r="BT15" s="436"/>
      <c r="BU15" s="437"/>
      <c r="BV15" s="435">
        <v>1464099</v>
      </c>
      <c r="BW15" s="436"/>
      <c r="BX15" s="436"/>
      <c r="BY15" s="436"/>
      <c r="BZ15" s="436"/>
      <c r="CA15" s="436"/>
      <c r="CB15" s="436"/>
      <c r="CC15" s="437"/>
      <c r="CD15" s="506" t="s">
        <v>150</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151</v>
      </c>
      <c r="M16" s="481"/>
      <c r="N16" s="481"/>
      <c r="O16" s="481"/>
      <c r="P16" s="481"/>
      <c r="Q16" s="482"/>
      <c r="R16" s="483" t="s">
        <v>152</v>
      </c>
      <c r="S16" s="484"/>
      <c r="T16" s="484"/>
      <c r="U16" s="484"/>
      <c r="V16" s="485"/>
      <c r="W16" s="497"/>
      <c r="X16" s="395"/>
      <c r="Y16" s="395"/>
      <c r="Z16" s="395"/>
      <c r="AA16" s="395"/>
      <c r="AB16" s="396"/>
      <c r="AC16" s="486">
        <v>30.4</v>
      </c>
      <c r="AD16" s="487"/>
      <c r="AE16" s="487"/>
      <c r="AF16" s="487"/>
      <c r="AG16" s="488"/>
      <c r="AH16" s="486">
        <v>32.6</v>
      </c>
      <c r="AI16" s="487"/>
      <c r="AJ16" s="487"/>
      <c r="AK16" s="487"/>
      <c r="AL16" s="489"/>
      <c r="AM16" s="463"/>
      <c r="AN16" s="363"/>
      <c r="AO16" s="363"/>
      <c r="AP16" s="363"/>
      <c r="AQ16" s="363"/>
      <c r="AR16" s="363"/>
      <c r="AS16" s="363"/>
      <c r="AT16" s="364"/>
      <c r="AU16" s="464"/>
      <c r="AV16" s="465"/>
      <c r="AW16" s="465"/>
      <c r="AX16" s="465"/>
      <c r="AY16" s="420" t="s">
        <v>153</v>
      </c>
      <c r="AZ16" s="421"/>
      <c r="BA16" s="421"/>
      <c r="BB16" s="421"/>
      <c r="BC16" s="421"/>
      <c r="BD16" s="421"/>
      <c r="BE16" s="421"/>
      <c r="BF16" s="421"/>
      <c r="BG16" s="421"/>
      <c r="BH16" s="421"/>
      <c r="BI16" s="421"/>
      <c r="BJ16" s="421"/>
      <c r="BK16" s="421"/>
      <c r="BL16" s="421"/>
      <c r="BM16" s="422"/>
      <c r="BN16" s="406">
        <v>4993295</v>
      </c>
      <c r="BO16" s="407"/>
      <c r="BP16" s="407"/>
      <c r="BQ16" s="407"/>
      <c r="BR16" s="407"/>
      <c r="BS16" s="407"/>
      <c r="BT16" s="407"/>
      <c r="BU16" s="408"/>
      <c r="BV16" s="406">
        <v>5052796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154</v>
      </c>
      <c r="N17" s="500"/>
      <c r="O17" s="500"/>
      <c r="P17" s="500"/>
      <c r="Q17" s="501"/>
      <c r="R17" s="483" t="s">
        <v>155</v>
      </c>
      <c r="S17" s="484"/>
      <c r="T17" s="484"/>
      <c r="U17" s="484"/>
      <c r="V17" s="485"/>
      <c r="W17" s="496" t="s">
        <v>156</v>
      </c>
      <c r="X17" s="392"/>
      <c r="Y17" s="392"/>
      <c r="Z17" s="392"/>
      <c r="AA17" s="392"/>
      <c r="AB17" s="393"/>
      <c r="AC17" s="359">
        <v>2910</v>
      </c>
      <c r="AD17" s="360"/>
      <c r="AE17" s="360"/>
      <c r="AF17" s="360"/>
      <c r="AG17" s="361"/>
      <c r="AH17" s="359">
        <v>2720</v>
      </c>
      <c r="AI17" s="360"/>
      <c r="AJ17" s="360"/>
      <c r="AK17" s="360"/>
      <c r="AL17" s="419"/>
      <c r="AM17" s="463"/>
      <c r="AN17" s="363"/>
      <c r="AO17" s="363"/>
      <c r="AP17" s="363"/>
      <c r="AQ17" s="363"/>
      <c r="AR17" s="363"/>
      <c r="AS17" s="363"/>
      <c r="AT17" s="364"/>
      <c r="AU17" s="464"/>
      <c r="AV17" s="465"/>
      <c r="AW17" s="465"/>
      <c r="AX17" s="465"/>
      <c r="AY17" s="420" t="s">
        <v>157</v>
      </c>
      <c r="AZ17" s="421"/>
      <c r="BA17" s="421"/>
      <c r="BB17" s="421"/>
      <c r="BC17" s="421"/>
      <c r="BD17" s="421"/>
      <c r="BE17" s="421"/>
      <c r="BF17" s="421"/>
      <c r="BG17" s="421"/>
      <c r="BH17" s="421"/>
      <c r="BI17" s="421"/>
      <c r="BJ17" s="421"/>
      <c r="BK17" s="421"/>
      <c r="BL17" s="421"/>
      <c r="BM17" s="422"/>
      <c r="BN17" s="406">
        <v>1906688</v>
      </c>
      <c r="BO17" s="407"/>
      <c r="BP17" s="407"/>
      <c r="BQ17" s="407"/>
      <c r="BR17" s="407"/>
      <c r="BS17" s="407"/>
      <c r="BT17" s="407"/>
      <c r="BU17" s="408"/>
      <c r="BV17" s="406">
        <v>1835224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158</v>
      </c>
      <c r="C18" s="457"/>
      <c r="D18" s="457"/>
      <c r="E18" s="458"/>
      <c r="F18" s="458"/>
      <c r="G18" s="458"/>
      <c r="H18" s="458"/>
      <c r="I18" s="458"/>
      <c r="J18" s="458"/>
      <c r="K18" s="458"/>
      <c r="L18" s="459">
        <v>163.4</v>
      </c>
      <c r="M18" s="459"/>
      <c r="N18" s="459"/>
      <c r="O18" s="459"/>
      <c r="P18" s="459"/>
      <c r="Q18" s="459"/>
      <c r="R18" s="460"/>
      <c r="S18" s="460"/>
      <c r="T18" s="460"/>
      <c r="U18" s="460"/>
      <c r="V18" s="461"/>
      <c r="W18" s="477"/>
      <c r="X18" s="478"/>
      <c r="Y18" s="478"/>
      <c r="Z18" s="478"/>
      <c r="AA18" s="478"/>
      <c r="AB18" s="502"/>
      <c r="AC18" s="376">
        <v>47.8</v>
      </c>
      <c r="AD18" s="377"/>
      <c r="AE18" s="377"/>
      <c r="AF18" s="377"/>
      <c r="AG18" s="462"/>
      <c r="AH18" s="376">
        <v>45.4</v>
      </c>
      <c r="AI18" s="377"/>
      <c r="AJ18" s="377"/>
      <c r="AK18" s="377"/>
      <c r="AL18" s="378"/>
      <c r="AM18" s="463"/>
      <c r="AN18" s="363"/>
      <c r="AO18" s="363"/>
      <c r="AP18" s="363"/>
      <c r="AQ18" s="363"/>
      <c r="AR18" s="363"/>
      <c r="AS18" s="363"/>
      <c r="AT18" s="364"/>
      <c r="AU18" s="464"/>
      <c r="AV18" s="465"/>
      <c r="AW18" s="465"/>
      <c r="AX18" s="465"/>
      <c r="AY18" s="420" t="s">
        <v>159</v>
      </c>
      <c r="AZ18" s="421"/>
      <c r="BA18" s="421"/>
      <c r="BB18" s="421"/>
      <c r="BC18" s="421"/>
      <c r="BD18" s="421"/>
      <c r="BE18" s="421"/>
      <c r="BF18" s="421"/>
      <c r="BG18" s="421"/>
      <c r="BH18" s="421"/>
      <c r="BI18" s="421"/>
      <c r="BJ18" s="421"/>
      <c r="BK18" s="421"/>
      <c r="BL18" s="421"/>
      <c r="BM18" s="422"/>
      <c r="BN18" s="406">
        <v>5361569</v>
      </c>
      <c r="BO18" s="407"/>
      <c r="BP18" s="407"/>
      <c r="BQ18" s="407"/>
      <c r="BR18" s="407"/>
      <c r="BS18" s="407"/>
      <c r="BT18" s="407"/>
      <c r="BU18" s="408"/>
      <c r="BV18" s="406">
        <v>5286201</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160</v>
      </c>
      <c r="C19" s="457"/>
      <c r="D19" s="457"/>
      <c r="E19" s="458"/>
      <c r="F19" s="458"/>
      <c r="G19" s="458"/>
      <c r="H19" s="458"/>
      <c r="I19" s="458"/>
      <c r="J19" s="458"/>
      <c r="K19" s="458"/>
      <c r="L19" s="466">
        <v>75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161</v>
      </c>
      <c r="AZ19" s="421"/>
      <c r="BA19" s="421"/>
      <c r="BB19" s="421"/>
      <c r="BC19" s="421"/>
      <c r="BD19" s="421"/>
      <c r="BE19" s="421"/>
      <c r="BF19" s="421"/>
      <c r="BG19" s="421"/>
      <c r="BH19" s="421"/>
      <c r="BI19" s="421"/>
      <c r="BJ19" s="421"/>
      <c r="BK19" s="421"/>
      <c r="BL19" s="421"/>
      <c r="BM19" s="422"/>
      <c r="BN19" s="406">
        <v>8435717</v>
      </c>
      <c r="BO19" s="407"/>
      <c r="BP19" s="407"/>
      <c r="BQ19" s="407"/>
      <c r="BR19" s="407"/>
      <c r="BS19" s="407"/>
      <c r="BT19" s="407"/>
      <c r="BU19" s="408"/>
      <c r="BV19" s="406">
        <v>11051839</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162</v>
      </c>
      <c r="C20" s="457"/>
      <c r="D20" s="457"/>
      <c r="E20" s="458"/>
      <c r="F20" s="458"/>
      <c r="G20" s="458"/>
      <c r="H20" s="458"/>
      <c r="I20" s="458"/>
      <c r="J20" s="458"/>
      <c r="K20" s="458"/>
      <c r="L20" s="466">
        <v>4282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163</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164</v>
      </c>
      <c r="C22" s="383"/>
      <c r="D22" s="384"/>
      <c r="E22" s="391" t="s">
        <v>1</v>
      </c>
      <c r="F22" s="392"/>
      <c r="G22" s="392"/>
      <c r="H22" s="392"/>
      <c r="I22" s="392"/>
      <c r="J22" s="392"/>
      <c r="K22" s="393"/>
      <c r="L22" s="391" t="s">
        <v>165</v>
      </c>
      <c r="M22" s="392"/>
      <c r="N22" s="392"/>
      <c r="O22" s="392"/>
      <c r="P22" s="393"/>
      <c r="Q22" s="397" t="s">
        <v>166</v>
      </c>
      <c r="R22" s="398"/>
      <c r="S22" s="398"/>
      <c r="T22" s="398"/>
      <c r="U22" s="398"/>
      <c r="V22" s="399"/>
      <c r="W22" s="448" t="s">
        <v>167</v>
      </c>
      <c r="X22" s="383"/>
      <c r="Y22" s="384"/>
      <c r="Z22" s="391" t="s">
        <v>1</v>
      </c>
      <c r="AA22" s="392"/>
      <c r="AB22" s="392"/>
      <c r="AC22" s="392"/>
      <c r="AD22" s="392"/>
      <c r="AE22" s="392"/>
      <c r="AF22" s="392"/>
      <c r="AG22" s="393"/>
      <c r="AH22" s="409" t="s">
        <v>168</v>
      </c>
      <c r="AI22" s="392"/>
      <c r="AJ22" s="392"/>
      <c r="AK22" s="392"/>
      <c r="AL22" s="393"/>
      <c r="AM22" s="409" t="s">
        <v>169</v>
      </c>
      <c r="AN22" s="410"/>
      <c r="AO22" s="410"/>
      <c r="AP22" s="410"/>
      <c r="AQ22" s="410"/>
      <c r="AR22" s="411"/>
      <c r="AS22" s="397" t="s">
        <v>166</v>
      </c>
      <c r="AT22" s="398"/>
      <c r="AU22" s="398"/>
      <c r="AV22" s="398"/>
      <c r="AW22" s="398"/>
      <c r="AX22" s="415"/>
      <c r="AY22" s="432" t="s">
        <v>170</v>
      </c>
      <c r="AZ22" s="433"/>
      <c r="BA22" s="433"/>
      <c r="BB22" s="433"/>
      <c r="BC22" s="433"/>
      <c r="BD22" s="433"/>
      <c r="BE22" s="433"/>
      <c r="BF22" s="433"/>
      <c r="BG22" s="433"/>
      <c r="BH22" s="433"/>
      <c r="BI22" s="433"/>
      <c r="BJ22" s="433"/>
      <c r="BK22" s="433"/>
      <c r="BL22" s="433"/>
      <c r="BM22" s="434"/>
      <c r="BN22" s="435">
        <v>12734349</v>
      </c>
      <c r="BO22" s="436"/>
      <c r="BP22" s="436"/>
      <c r="BQ22" s="436"/>
      <c r="BR22" s="436"/>
      <c r="BS22" s="436"/>
      <c r="BT22" s="436"/>
      <c r="BU22" s="437"/>
      <c r="BV22" s="435">
        <v>12639321</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171</v>
      </c>
      <c r="AZ23" s="421"/>
      <c r="BA23" s="421"/>
      <c r="BB23" s="421"/>
      <c r="BC23" s="421"/>
      <c r="BD23" s="421"/>
      <c r="BE23" s="421"/>
      <c r="BF23" s="421"/>
      <c r="BG23" s="421"/>
      <c r="BH23" s="421"/>
      <c r="BI23" s="421"/>
      <c r="BJ23" s="421"/>
      <c r="BK23" s="421"/>
      <c r="BL23" s="421"/>
      <c r="BM23" s="422"/>
      <c r="BN23" s="406">
        <v>8737175</v>
      </c>
      <c r="BO23" s="407"/>
      <c r="BP23" s="407"/>
      <c r="BQ23" s="407"/>
      <c r="BR23" s="407"/>
      <c r="BS23" s="407"/>
      <c r="BT23" s="407"/>
      <c r="BU23" s="408"/>
      <c r="BV23" s="406">
        <v>8348763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172</v>
      </c>
      <c r="F24" s="363"/>
      <c r="G24" s="363"/>
      <c r="H24" s="363"/>
      <c r="I24" s="363"/>
      <c r="J24" s="363"/>
      <c r="K24" s="364"/>
      <c r="L24" s="359">
        <v>1</v>
      </c>
      <c r="M24" s="360"/>
      <c r="N24" s="360"/>
      <c r="O24" s="360"/>
      <c r="P24" s="361"/>
      <c r="Q24" s="359">
        <v>8110</v>
      </c>
      <c r="R24" s="360"/>
      <c r="S24" s="360"/>
      <c r="T24" s="360"/>
      <c r="U24" s="360"/>
      <c r="V24" s="361"/>
      <c r="W24" s="449"/>
      <c r="X24" s="386"/>
      <c r="Y24" s="387"/>
      <c r="Z24" s="362" t="s">
        <v>173</v>
      </c>
      <c r="AA24" s="363"/>
      <c r="AB24" s="363"/>
      <c r="AC24" s="363"/>
      <c r="AD24" s="363"/>
      <c r="AE24" s="363"/>
      <c r="AF24" s="363"/>
      <c r="AG24" s="364"/>
      <c r="AH24" s="359">
        <v>173</v>
      </c>
      <c r="AI24" s="360"/>
      <c r="AJ24" s="360"/>
      <c r="AK24" s="360"/>
      <c r="AL24" s="361"/>
      <c r="AM24" s="359">
        <v>492358</v>
      </c>
      <c r="AN24" s="360"/>
      <c r="AO24" s="360"/>
      <c r="AP24" s="360"/>
      <c r="AQ24" s="360"/>
      <c r="AR24" s="361"/>
      <c r="AS24" s="359">
        <v>2846</v>
      </c>
      <c r="AT24" s="360"/>
      <c r="AU24" s="360"/>
      <c r="AV24" s="360"/>
      <c r="AW24" s="360"/>
      <c r="AX24" s="419"/>
      <c r="AY24" s="379" t="s">
        <v>174</v>
      </c>
      <c r="AZ24" s="380"/>
      <c r="BA24" s="380"/>
      <c r="BB24" s="380"/>
      <c r="BC24" s="380"/>
      <c r="BD24" s="380"/>
      <c r="BE24" s="380"/>
      <c r="BF24" s="380"/>
      <c r="BG24" s="380"/>
      <c r="BH24" s="380"/>
      <c r="BI24" s="380"/>
      <c r="BJ24" s="380"/>
      <c r="BK24" s="380"/>
      <c r="BL24" s="380"/>
      <c r="BM24" s="381"/>
      <c r="BN24" s="406">
        <v>9840426</v>
      </c>
      <c r="BO24" s="407"/>
      <c r="BP24" s="407"/>
      <c r="BQ24" s="407"/>
      <c r="BR24" s="407"/>
      <c r="BS24" s="407"/>
      <c r="BT24" s="407"/>
      <c r="BU24" s="408"/>
      <c r="BV24" s="406">
        <v>9468130</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175</v>
      </c>
      <c r="F25" s="363"/>
      <c r="G25" s="363"/>
      <c r="H25" s="363"/>
      <c r="I25" s="363"/>
      <c r="J25" s="363"/>
      <c r="K25" s="364"/>
      <c r="L25" s="359">
        <v>1</v>
      </c>
      <c r="M25" s="360"/>
      <c r="N25" s="360"/>
      <c r="O25" s="360"/>
      <c r="P25" s="361"/>
      <c r="Q25" s="359">
        <v>6200</v>
      </c>
      <c r="R25" s="360"/>
      <c r="S25" s="360"/>
      <c r="T25" s="360"/>
      <c r="U25" s="360"/>
      <c r="V25" s="361"/>
      <c r="W25" s="449"/>
      <c r="X25" s="386"/>
      <c r="Y25" s="387"/>
      <c r="Z25" s="362" t="s">
        <v>176</v>
      </c>
      <c r="AA25" s="363"/>
      <c r="AB25" s="363"/>
      <c r="AC25" s="363"/>
      <c r="AD25" s="363"/>
      <c r="AE25" s="363"/>
      <c r="AF25" s="363"/>
      <c r="AG25" s="364"/>
      <c r="AH25" s="359" t="s">
        <v>146</v>
      </c>
      <c r="AI25" s="360"/>
      <c r="AJ25" s="360"/>
      <c r="AK25" s="360"/>
      <c r="AL25" s="361"/>
      <c r="AM25" s="359" t="s">
        <v>146</v>
      </c>
      <c r="AN25" s="360"/>
      <c r="AO25" s="360"/>
      <c r="AP25" s="360"/>
      <c r="AQ25" s="360"/>
      <c r="AR25" s="361"/>
      <c r="AS25" s="359" t="s">
        <v>146</v>
      </c>
      <c r="AT25" s="360"/>
      <c r="AU25" s="360"/>
      <c r="AV25" s="360"/>
      <c r="AW25" s="360"/>
      <c r="AX25" s="419"/>
      <c r="AY25" s="432" t="s">
        <v>177</v>
      </c>
      <c r="AZ25" s="433"/>
      <c r="BA25" s="433"/>
      <c r="BB25" s="433"/>
      <c r="BC25" s="433"/>
      <c r="BD25" s="433"/>
      <c r="BE25" s="433"/>
      <c r="BF25" s="433"/>
      <c r="BG25" s="433"/>
      <c r="BH25" s="433"/>
      <c r="BI25" s="433"/>
      <c r="BJ25" s="433"/>
      <c r="BK25" s="433"/>
      <c r="BL25" s="433"/>
      <c r="BM25" s="434"/>
      <c r="BN25" s="435">
        <v>859546</v>
      </c>
      <c r="BO25" s="436"/>
      <c r="BP25" s="436"/>
      <c r="BQ25" s="436"/>
      <c r="BR25" s="436"/>
      <c r="BS25" s="436"/>
      <c r="BT25" s="436"/>
      <c r="BU25" s="437"/>
      <c r="BV25" s="435">
        <v>776366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178</v>
      </c>
      <c r="F26" s="363"/>
      <c r="G26" s="363"/>
      <c r="H26" s="363"/>
      <c r="I26" s="363"/>
      <c r="J26" s="363"/>
      <c r="K26" s="364"/>
      <c r="L26" s="359">
        <v>1</v>
      </c>
      <c r="M26" s="360"/>
      <c r="N26" s="360"/>
      <c r="O26" s="360"/>
      <c r="P26" s="361"/>
      <c r="Q26" s="359">
        <v>5400</v>
      </c>
      <c r="R26" s="360"/>
      <c r="S26" s="360"/>
      <c r="T26" s="360"/>
      <c r="U26" s="360"/>
      <c r="V26" s="361"/>
      <c r="W26" s="449"/>
      <c r="X26" s="386"/>
      <c r="Y26" s="387"/>
      <c r="Z26" s="362" t="s">
        <v>179</v>
      </c>
      <c r="AA26" s="417"/>
      <c r="AB26" s="417"/>
      <c r="AC26" s="417"/>
      <c r="AD26" s="417"/>
      <c r="AE26" s="417"/>
      <c r="AF26" s="417"/>
      <c r="AG26" s="418"/>
      <c r="AH26" s="359">
        <v>11</v>
      </c>
      <c r="AI26" s="360"/>
      <c r="AJ26" s="360"/>
      <c r="AK26" s="360"/>
      <c r="AL26" s="361"/>
      <c r="AM26" s="359">
        <v>25916</v>
      </c>
      <c r="AN26" s="360"/>
      <c r="AO26" s="360"/>
      <c r="AP26" s="360"/>
      <c r="AQ26" s="360"/>
      <c r="AR26" s="361"/>
      <c r="AS26" s="359">
        <v>2356</v>
      </c>
      <c r="AT26" s="360"/>
      <c r="AU26" s="360"/>
      <c r="AV26" s="360"/>
      <c r="AW26" s="360"/>
      <c r="AX26" s="419"/>
      <c r="AY26" s="446" t="s">
        <v>180</v>
      </c>
      <c r="AZ26" s="366"/>
      <c r="BA26" s="366"/>
      <c r="BB26" s="366"/>
      <c r="BC26" s="366"/>
      <c r="BD26" s="366"/>
      <c r="BE26" s="366"/>
      <c r="BF26" s="366"/>
      <c r="BG26" s="366"/>
      <c r="BH26" s="366"/>
      <c r="BI26" s="366"/>
      <c r="BJ26" s="366"/>
      <c r="BK26" s="366"/>
      <c r="BL26" s="366"/>
      <c r="BM26" s="447"/>
      <c r="BN26" s="406" t="s">
        <v>146</v>
      </c>
      <c r="BO26" s="407"/>
      <c r="BP26" s="407"/>
      <c r="BQ26" s="407"/>
      <c r="BR26" s="407"/>
      <c r="BS26" s="407"/>
      <c r="BT26" s="407"/>
      <c r="BU26" s="408"/>
      <c r="BV26" s="406" t="s">
        <v>146</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181</v>
      </c>
      <c r="F27" s="363"/>
      <c r="G27" s="363"/>
      <c r="H27" s="363"/>
      <c r="I27" s="363"/>
      <c r="J27" s="363"/>
      <c r="K27" s="364"/>
      <c r="L27" s="359">
        <v>1</v>
      </c>
      <c r="M27" s="360"/>
      <c r="N27" s="360"/>
      <c r="O27" s="360"/>
      <c r="P27" s="361"/>
      <c r="Q27" s="359">
        <v>3000</v>
      </c>
      <c r="R27" s="360"/>
      <c r="S27" s="360"/>
      <c r="T27" s="360"/>
      <c r="U27" s="360"/>
      <c r="V27" s="361"/>
      <c r="W27" s="449"/>
      <c r="X27" s="386"/>
      <c r="Y27" s="387"/>
      <c r="Z27" s="362" t="s">
        <v>182</v>
      </c>
      <c r="AA27" s="363"/>
      <c r="AB27" s="363"/>
      <c r="AC27" s="363"/>
      <c r="AD27" s="363"/>
      <c r="AE27" s="363"/>
      <c r="AF27" s="363"/>
      <c r="AG27" s="364"/>
      <c r="AH27" s="359">
        <v>2</v>
      </c>
      <c r="AI27" s="360"/>
      <c r="AJ27" s="360"/>
      <c r="AK27" s="360"/>
      <c r="AL27" s="361"/>
      <c r="AM27" s="359" t="s">
        <v>183</v>
      </c>
      <c r="AN27" s="360"/>
      <c r="AO27" s="360"/>
      <c r="AP27" s="360"/>
      <c r="AQ27" s="360"/>
      <c r="AR27" s="361"/>
      <c r="AS27" s="359" t="s">
        <v>183</v>
      </c>
      <c r="AT27" s="360"/>
      <c r="AU27" s="360"/>
      <c r="AV27" s="360"/>
      <c r="AW27" s="360"/>
      <c r="AX27" s="419"/>
      <c r="AY27" s="443" t="s">
        <v>184</v>
      </c>
      <c r="AZ27" s="444"/>
      <c r="BA27" s="444"/>
      <c r="BB27" s="444"/>
      <c r="BC27" s="444"/>
      <c r="BD27" s="444"/>
      <c r="BE27" s="444"/>
      <c r="BF27" s="444"/>
      <c r="BG27" s="444"/>
      <c r="BH27" s="444"/>
      <c r="BI27" s="444"/>
      <c r="BJ27" s="444"/>
      <c r="BK27" s="444"/>
      <c r="BL27" s="444"/>
      <c r="BM27" s="445"/>
      <c r="BN27" s="440">
        <v>160199</v>
      </c>
      <c r="BO27" s="441"/>
      <c r="BP27" s="441"/>
      <c r="BQ27" s="441"/>
      <c r="BR27" s="441"/>
      <c r="BS27" s="441"/>
      <c r="BT27" s="441"/>
      <c r="BU27" s="442"/>
      <c r="BV27" s="440">
        <v>160197</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185</v>
      </c>
      <c r="F28" s="363"/>
      <c r="G28" s="363"/>
      <c r="H28" s="363"/>
      <c r="I28" s="363"/>
      <c r="J28" s="363"/>
      <c r="K28" s="364"/>
      <c r="L28" s="359">
        <v>1</v>
      </c>
      <c r="M28" s="360"/>
      <c r="N28" s="360"/>
      <c r="O28" s="360"/>
      <c r="P28" s="361"/>
      <c r="Q28" s="359">
        <v>2480</v>
      </c>
      <c r="R28" s="360"/>
      <c r="S28" s="360"/>
      <c r="T28" s="360"/>
      <c r="U28" s="360"/>
      <c r="V28" s="361"/>
      <c r="W28" s="449"/>
      <c r="X28" s="386"/>
      <c r="Y28" s="387"/>
      <c r="Z28" s="362" t="s">
        <v>186</v>
      </c>
      <c r="AA28" s="363"/>
      <c r="AB28" s="363"/>
      <c r="AC28" s="363"/>
      <c r="AD28" s="363"/>
      <c r="AE28" s="363"/>
      <c r="AF28" s="363"/>
      <c r="AG28" s="364"/>
      <c r="AH28" s="359" t="s">
        <v>146</v>
      </c>
      <c r="AI28" s="360"/>
      <c r="AJ28" s="360"/>
      <c r="AK28" s="360"/>
      <c r="AL28" s="361"/>
      <c r="AM28" s="359" t="s">
        <v>146</v>
      </c>
      <c r="AN28" s="360"/>
      <c r="AO28" s="360"/>
      <c r="AP28" s="360"/>
      <c r="AQ28" s="360"/>
      <c r="AR28" s="361"/>
      <c r="AS28" s="359" t="s">
        <v>146</v>
      </c>
      <c r="AT28" s="360"/>
      <c r="AU28" s="360"/>
      <c r="AV28" s="360"/>
      <c r="AW28" s="360"/>
      <c r="AX28" s="419"/>
      <c r="AY28" s="423" t="s">
        <v>187</v>
      </c>
      <c r="AZ28" s="424"/>
      <c r="BA28" s="424"/>
      <c r="BB28" s="425"/>
      <c r="BC28" s="432" t="s">
        <v>49</v>
      </c>
      <c r="BD28" s="433"/>
      <c r="BE28" s="433"/>
      <c r="BF28" s="433"/>
      <c r="BG28" s="433"/>
      <c r="BH28" s="433"/>
      <c r="BI28" s="433"/>
      <c r="BJ28" s="433"/>
      <c r="BK28" s="433"/>
      <c r="BL28" s="433"/>
      <c r="BM28" s="434"/>
      <c r="BN28" s="435">
        <v>5609217</v>
      </c>
      <c r="BO28" s="436"/>
      <c r="BP28" s="436"/>
      <c r="BQ28" s="436"/>
      <c r="BR28" s="436"/>
      <c r="BS28" s="436"/>
      <c r="BT28" s="436"/>
      <c r="BU28" s="437"/>
      <c r="BV28" s="435">
        <v>5603808</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188</v>
      </c>
      <c r="F29" s="363"/>
      <c r="G29" s="363"/>
      <c r="H29" s="363"/>
      <c r="I29" s="363"/>
      <c r="J29" s="363"/>
      <c r="K29" s="364"/>
      <c r="L29" s="359">
        <v>11</v>
      </c>
      <c r="M29" s="360"/>
      <c r="N29" s="360"/>
      <c r="O29" s="360"/>
      <c r="P29" s="361"/>
      <c r="Q29" s="359">
        <v>2300</v>
      </c>
      <c r="R29" s="360"/>
      <c r="S29" s="360"/>
      <c r="T29" s="360"/>
      <c r="U29" s="360"/>
      <c r="V29" s="361"/>
      <c r="W29" s="450"/>
      <c r="X29" s="451"/>
      <c r="Y29" s="452"/>
      <c r="Z29" s="362" t="s">
        <v>189</v>
      </c>
      <c r="AA29" s="363"/>
      <c r="AB29" s="363"/>
      <c r="AC29" s="363"/>
      <c r="AD29" s="363"/>
      <c r="AE29" s="363"/>
      <c r="AF29" s="363"/>
      <c r="AG29" s="364"/>
      <c r="AH29" s="359">
        <v>175</v>
      </c>
      <c r="AI29" s="360"/>
      <c r="AJ29" s="360"/>
      <c r="AK29" s="360"/>
      <c r="AL29" s="361"/>
      <c r="AM29" s="359">
        <v>499144</v>
      </c>
      <c r="AN29" s="360"/>
      <c r="AO29" s="360"/>
      <c r="AP29" s="360"/>
      <c r="AQ29" s="360"/>
      <c r="AR29" s="361"/>
      <c r="AS29" s="359">
        <v>2852</v>
      </c>
      <c r="AT29" s="360"/>
      <c r="AU29" s="360"/>
      <c r="AV29" s="360"/>
      <c r="AW29" s="360"/>
      <c r="AX29" s="419"/>
      <c r="AY29" s="426"/>
      <c r="AZ29" s="427"/>
      <c r="BA29" s="427"/>
      <c r="BB29" s="428"/>
      <c r="BC29" s="420" t="s">
        <v>190</v>
      </c>
      <c r="BD29" s="421"/>
      <c r="BE29" s="421"/>
      <c r="BF29" s="421"/>
      <c r="BG29" s="421"/>
      <c r="BH29" s="421"/>
      <c r="BI29" s="421"/>
      <c r="BJ29" s="421"/>
      <c r="BK29" s="421"/>
      <c r="BL29" s="421"/>
      <c r="BM29" s="422"/>
      <c r="BN29" s="406">
        <v>9411</v>
      </c>
      <c r="BO29" s="407"/>
      <c r="BP29" s="407"/>
      <c r="BQ29" s="407"/>
      <c r="BR29" s="407"/>
      <c r="BS29" s="407"/>
      <c r="BT29" s="407"/>
      <c r="BU29" s="408"/>
      <c r="BV29" s="406">
        <v>9411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191</v>
      </c>
      <c r="X30" s="374"/>
      <c r="Y30" s="374"/>
      <c r="Z30" s="374"/>
      <c r="AA30" s="374"/>
      <c r="AB30" s="374"/>
      <c r="AC30" s="374"/>
      <c r="AD30" s="374"/>
      <c r="AE30" s="374"/>
      <c r="AF30" s="374"/>
      <c r="AG30" s="375"/>
      <c r="AH30" s="376">
        <v>91.7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51</v>
      </c>
      <c r="BD30" s="380"/>
      <c r="BE30" s="380"/>
      <c r="BF30" s="380"/>
      <c r="BG30" s="380"/>
      <c r="BH30" s="380"/>
      <c r="BI30" s="380"/>
      <c r="BJ30" s="380"/>
      <c r="BK30" s="380"/>
      <c r="BL30" s="380"/>
      <c r="BM30" s="381"/>
      <c r="BN30" s="440">
        <v>7274598</v>
      </c>
      <c r="BO30" s="441"/>
      <c r="BP30" s="441"/>
      <c r="BQ30" s="441"/>
      <c r="BR30" s="441"/>
      <c r="BS30" s="441"/>
      <c r="BT30" s="441"/>
      <c r="BU30" s="442"/>
      <c r="BV30" s="440">
        <v>6537355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192</v>
      </c>
      <c r="D32" s="365"/>
      <c r="E32" s="365"/>
      <c r="F32" s="365"/>
      <c r="G32" s="365"/>
      <c r="H32" s="365"/>
      <c r="I32" s="365"/>
      <c r="J32" s="365"/>
      <c r="K32" s="365"/>
      <c r="L32" s="365"/>
      <c r="M32" s="365"/>
      <c r="N32" s="365"/>
      <c r="O32" s="365"/>
      <c r="P32" s="365"/>
      <c r="Q32" s="365"/>
      <c r="R32" s="365"/>
      <c r="S32" s="365"/>
      <c r="U32" s="366" t="s">
        <v>193</v>
      </c>
      <c r="V32" s="366"/>
      <c r="W32" s="366"/>
      <c r="X32" s="366"/>
      <c r="Y32" s="366"/>
      <c r="Z32" s="366"/>
      <c r="AA32" s="366"/>
      <c r="AB32" s="366"/>
      <c r="AC32" s="366"/>
      <c r="AD32" s="366"/>
      <c r="AE32" s="366"/>
      <c r="AF32" s="366"/>
      <c r="AG32" s="366"/>
      <c r="AH32" s="366"/>
      <c r="AI32" s="366"/>
      <c r="AJ32" s="366"/>
      <c r="AK32" s="366"/>
      <c r="AM32" s="366" t="s">
        <v>194</v>
      </c>
      <c r="AN32" s="366"/>
      <c r="AO32" s="366"/>
      <c r="AP32" s="366"/>
      <c r="AQ32" s="366"/>
      <c r="AR32" s="366"/>
      <c r="AS32" s="366"/>
      <c r="AT32" s="366"/>
      <c r="AU32" s="366"/>
      <c r="AV32" s="366"/>
      <c r="AW32" s="366"/>
      <c r="AX32" s="366"/>
      <c r="AY32" s="366"/>
      <c r="AZ32" s="366"/>
      <c r="BA32" s="366"/>
      <c r="BB32" s="366"/>
      <c r="BC32" s="366"/>
      <c r="BE32" s="366" t="s">
        <v>195</v>
      </c>
      <c r="BF32" s="366"/>
      <c r="BG32" s="366"/>
      <c r="BH32" s="366"/>
      <c r="BI32" s="366"/>
      <c r="BJ32" s="366"/>
      <c r="BK32" s="366"/>
      <c r="BL32" s="366"/>
      <c r="BM32" s="366"/>
      <c r="BN32" s="366"/>
      <c r="BO32" s="366"/>
      <c r="BP32" s="366"/>
      <c r="BQ32" s="366"/>
      <c r="BR32" s="366"/>
      <c r="BS32" s="366"/>
      <c r="BT32" s="366"/>
      <c r="BU32" s="366"/>
      <c r="BW32" s="366" t="s">
        <v>196</v>
      </c>
      <c r="BX32" s="366"/>
      <c r="BY32" s="366"/>
      <c r="BZ32" s="366"/>
      <c r="CA32" s="366"/>
      <c r="CB32" s="366"/>
      <c r="CC32" s="366"/>
      <c r="CD32" s="366"/>
      <c r="CE32" s="366"/>
      <c r="CF32" s="366"/>
      <c r="CG32" s="366"/>
      <c r="CH32" s="366"/>
      <c r="CI32" s="366"/>
      <c r="CJ32" s="366"/>
      <c r="CK32" s="366"/>
      <c r="CL32" s="366"/>
      <c r="CM32" s="366"/>
      <c r="CO32" s="366" t="s">
        <v>197</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198</v>
      </c>
      <c r="D33" s="358"/>
      <c r="E33" s="357" t="s">
        <v>199</v>
      </c>
      <c r="F33" s="357"/>
      <c r="G33" s="357"/>
      <c r="H33" s="357"/>
      <c r="I33" s="357"/>
      <c r="J33" s="357"/>
      <c r="K33" s="357"/>
      <c r="L33" s="357"/>
      <c r="M33" s="357"/>
      <c r="N33" s="357"/>
      <c r="O33" s="357"/>
      <c r="P33" s="357"/>
      <c r="Q33" s="357"/>
      <c r="R33" s="357"/>
      <c r="S33" s="357"/>
      <c r="T33" s="179"/>
      <c r="U33" s="358" t="s">
        <v>198</v>
      </c>
      <c r="V33" s="358"/>
      <c r="W33" s="357" t="s">
        <v>199</v>
      </c>
      <c r="X33" s="357"/>
      <c r="Y33" s="357"/>
      <c r="Z33" s="357"/>
      <c r="AA33" s="357"/>
      <c r="AB33" s="357"/>
      <c r="AC33" s="357"/>
      <c r="AD33" s="357"/>
      <c r="AE33" s="357"/>
      <c r="AF33" s="357"/>
      <c r="AG33" s="357"/>
      <c r="AH33" s="357"/>
      <c r="AI33" s="357"/>
      <c r="AJ33" s="357"/>
      <c r="AK33" s="357"/>
      <c r="AL33" s="179"/>
      <c r="AM33" s="358" t="s">
        <v>198</v>
      </c>
      <c r="AN33" s="358"/>
      <c r="AO33" s="357" t="s">
        <v>199</v>
      </c>
      <c r="AP33" s="357"/>
      <c r="AQ33" s="357"/>
      <c r="AR33" s="357"/>
      <c r="AS33" s="357"/>
      <c r="AT33" s="357"/>
      <c r="AU33" s="357"/>
      <c r="AV33" s="357"/>
      <c r="AW33" s="357"/>
      <c r="AX33" s="357"/>
      <c r="AY33" s="357"/>
      <c r="AZ33" s="357"/>
      <c r="BA33" s="357"/>
      <c r="BB33" s="357"/>
      <c r="BC33" s="357"/>
      <c r="BD33" s="185"/>
      <c r="BE33" s="357" t="s">
        <v>200</v>
      </c>
      <c r="BF33" s="357"/>
      <c r="BG33" s="357" t="s">
        <v>201</v>
      </c>
      <c r="BH33" s="357"/>
      <c r="BI33" s="357"/>
      <c r="BJ33" s="357"/>
      <c r="BK33" s="357"/>
      <c r="BL33" s="357"/>
      <c r="BM33" s="357"/>
      <c r="BN33" s="357"/>
      <c r="BO33" s="357"/>
      <c r="BP33" s="357"/>
      <c r="BQ33" s="357"/>
      <c r="BR33" s="357"/>
      <c r="BS33" s="357"/>
      <c r="BT33" s="357"/>
      <c r="BU33" s="357"/>
      <c r="BV33" s="185"/>
      <c r="BW33" s="358" t="s">
        <v>200</v>
      </c>
      <c r="BX33" s="358"/>
      <c r="BY33" s="357" t="s">
        <v>202</v>
      </c>
      <c r="BZ33" s="357"/>
      <c r="CA33" s="357"/>
      <c r="CB33" s="357"/>
      <c r="CC33" s="357"/>
      <c r="CD33" s="357"/>
      <c r="CE33" s="357"/>
      <c r="CF33" s="357"/>
      <c r="CG33" s="357"/>
      <c r="CH33" s="357"/>
      <c r="CI33" s="357"/>
      <c r="CJ33" s="357"/>
      <c r="CK33" s="357"/>
      <c r="CL33" s="357"/>
      <c r="CM33" s="357"/>
      <c r="CN33" s="179"/>
      <c r="CO33" s="358" t="s">
        <v>198</v>
      </c>
      <c r="CP33" s="358"/>
      <c r="CQ33" s="357" t="s">
        <v>203</v>
      </c>
      <c r="CR33" s="357"/>
      <c r="CS33" s="357"/>
      <c r="CT33" s="357"/>
      <c r="CU33" s="357"/>
      <c r="CV33" s="357"/>
      <c r="CW33" s="357"/>
      <c r="CX33" s="357"/>
      <c r="CY33" s="357"/>
      <c r="CZ33" s="357"/>
      <c r="DA33" s="357"/>
      <c r="DB33" s="357"/>
      <c r="DC33" s="357"/>
      <c r="DD33" s="357"/>
      <c r="DE33" s="357"/>
      <c r="DF33" s="179"/>
      <c r="DG33" s="356" t="s">
        <v>204</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IF('各会計、関係団体の財政状況及び健全化判断比率'!B34="","",'各会計、関係団体の財政状況及び健全化判断比率'!B34)</f>
        <v>市場事業特別会計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気仙沼・本吉地域広域行政事務組合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病院事業会計</v>
      </c>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IF('各会計、関係団体の財政状況及び健全化判断比率'!B35="","",'各会計、関係団体の財政状況及び健全化判断比率'!B35)</f>
        <v>漁業集落排水事業特別会計</v>
      </c>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宮城県市町村職員退職手当組合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訪問看護ステーション事業会計</v>
      </c>
      <c r="AP36" s="355"/>
      <c r="AQ36" s="355"/>
      <c r="AR36" s="355"/>
      <c r="AS36" s="355"/>
      <c r="AT36" s="355"/>
      <c r="AU36" s="355"/>
      <c r="AV36" s="355"/>
      <c r="AW36" s="355"/>
      <c r="AX36" s="355"/>
      <c r="AY36" s="355"/>
      <c r="AZ36" s="355"/>
      <c r="BA36" s="355"/>
      <c r="BB36" s="355"/>
      <c r="BC36" s="355"/>
      <c r="BD36" s="175"/>
      <c r="BE36" s="354">
        <f t="shared" si="1"/>
        <v>10</v>
      </c>
      <c r="BF36" s="354"/>
      <c r="BG36" s="355" t="str">
        <f>IF('各会計、関係団体の財政状況及び健全化判断比率'!B36="","",'各会計、関係団体の財政状況及び健全化判断比率'!B36)</f>
        <v>公共下水道事業特別会計</v>
      </c>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宮城県市町村非常勤消防団員補償報償組合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宮城県市町村自治振興センター</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15</v>
      </c>
      <c r="BX38" s="354"/>
      <c r="BY38" s="355" t="str">
        <f>IF('各会計、関係団体の財政状況及び健全化判断比率'!B72="","",'各会計、関係団体の財政状況及び健全化判断比率'!B72)</f>
        <v>宮城県後期高齢者医療広域連合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16</v>
      </c>
      <c r="BX39" s="354"/>
      <c r="BY39" s="355" t="str">
        <f>IF('各会計、関係団体の財政状況及び健全化判断比率'!B73="","",'各会計、関係団体の財政状況及び健全化判断比率'!B73)</f>
        <v>宮城県後期高齢者医療事業会計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351" t="s">
        <v>206</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207</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208</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209</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210</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211</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212</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213</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maku4vpTUjAQr10Kq2kLqIt9AOQRA/1S0iFw1ZS+bsnceQyvwKGg+aoj5k8xxvw8gZ3SpIROoIC8Rhk4jvomNA==" saltValue="1yEKcRlrlgcLrsHUzLTc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214</v>
      </c>
      <c r="DI1" s="705"/>
      <c r="DJ1" s="705"/>
      <c r="DK1" s="705"/>
      <c r="DL1" s="705"/>
      <c r="DM1" s="705"/>
      <c r="DN1" s="706"/>
      <c r="DO1" s="208"/>
      <c r="DP1" s="704" t="s">
        <v>215</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217</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218</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219</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220</v>
      </c>
      <c r="S4" s="667"/>
      <c r="T4" s="667"/>
      <c r="U4" s="667"/>
      <c r="V4" s="667"/>
      <c r="W4" s="667"/>
      <c r="X4" s="667"/>
      <c r="Y4" s="668"/>
      <c r="Z4" s="666" t="s">
        <v>221</v>
      </c>
      <c r="AA4" s="667"/>
      <c r="AB4" s="667"/>
      <c r="AC4" s="668"/>
      <c r="AD4" s="666" t="s">
        <v>222</v>
      </c>
      <c r="AE4" s="667"/>
      <c r="AF4" s="667"/>
      <c r="AG4" s="667"/>
      <c r="AH4" s="667"/>
      <c r="AI4" s="667"/>
      <c r="AJ4" s="667"/>
      <c r="AK4" s="668"/>
      <c r="AL4" s="666" t="s">
        <v>221</v>
      </c>
      <c r="AM4" s="667"/>
      <c r="AN4" s="667"/>
      <c r="AO4" s="668"/>
      <c r="AP4" s="707" t="s">
        <v>223</v>
      </c>
      <c r="AQ4" s="707"/>
      <c r="AR4" s="707"/>
      <c r="AS4" s="707"/>
      <c r="AT4" s="707"/>
      <c r="AU4" s="707"/>
      <c r="AV4" s="707"/>
      <c r="AW4" s="707"/>
      <c r="AX4" s="707"/>
      <c r="AY4" s="707"/>
      <c r="AZ4" s="707"/>
      <c r="BA4" s="707"/>
      <c r="BB4" s="707"/>
      <c r="BC4" s="707"/>
      <c r="BD4" s="707"/>
      <c r="BE4" s="707"/>
      <c r="BF4" s="707"/>
      <c r="BG4" s="707" t="s">
        <v>224</v>
      </c>
      <c r="BH4" s="707"/>
      <c r="BI4" s="707"/>
      <c r="BJ4" s="707"/>
      <c r="BK4" s="707"/>
      <c r="BL4" s="707"/>
      <c r="BM4" s="707"/>
      <c r="BN4" s="707"/>
      <c r="BO4" s="707" t="s">
        <v>221</v>
      </c>
      <c r="BP4" s="707"/>
      <c r="BQ4" s="707"/>
      <c r="BR4" s="707"/>
      <c r="BS4" s="707" t="s">
        <v>225</v>
      </c>
      <c r="BT4" s="707"/>
      <c r="BU4" s="707"/>
      <c r="BV4" s="707"/>
      <c r="BW4" s="707"/>
      <c r="BX4" s="707"/>
      <c r="BY4" s="707"/>
      <c r="BZ4" s="707"/>
      <c r="CA4" s="707"/>
      <c r="CB4" s="707"/>
      <c r="CD4" s="666" t="s">
        <v>226</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227</v>
      </c>
      <c r="C5" s="664"/>
      <c r="D5" s="664"/>
      <c r="E5" s="664"/>
      <c r="F5" s="664"/>
      <c r="G5" s="664"/>
      <c r="H5" s="664"/>
      <c r="I5" s="664"/>
      <c r="J5" s="664"/>
      <c r="K5" s="664"/>
      <c r="L5" s="664"/>
      <c r="M5" s="664"/>
      <c r="N5" s="664"/>
      <c r="O5" s="664"/>
      <c r="P5" s="664"/>
      <c r="Q5" s="665"/>
      <c r="R5" s="660">
        <v>1402968</v>
      </c>
      <c r="S5" s="661"/>
      <c r="T5" s="661"/>
      <c r="U5" s="661"/>
      <c r="V5" s="661"/>
      <c r="W5" s="661"/>
      <c r="X5" s="661"/>
      <c r="Y5" s="689"/>
      <c r="Z5" s="702">
        <v>9.3000000000000007</v>
      </c>
      <c r="AA5" s="702"/>
      <c r="AB5" s="702"/>
      <c r="AC5" s="702"/>
      <c r="AD5" s="703">
        <v>1402968</v>
      </c>
      <c r="AE5" s="703"/>
      <c r="AF5" s="703"/>
      <c r="AG5" s="703"/>
      <c r="AH5" s="703"/>
      <c r="AI5" s="703"/>
      <c r="AJ5" s="703"/>
      <c r="AK5" s="703"/>
      <c r="AL5" s="690">
        <v>26.1</v>
      </c>
      <c r="AM5" s="672"/>
      <c r="AN5" s="672"/>
      <c r="AO5" s="691"/>
      <c r="AP5" s="663" t="s">
        <v>228</v>
      </c>
      <c r="AQ5" s="664"/>
      <c r="AR5" s="664"/>
      <c r="AS5" s="664"/>
      <c r="AT5" s="664"/>
      <c r="AU5" s="664"/>
      <c r="AV5" s="664"/>
      <c r="AW5" s="664"/>
      <c r="AX5" s="664"/>
      <c r="AY5" s="664"/>
      <c r="AZ5" s="664"/>
      <c r="BA5" s="664"/>
      <c r="BB5" s="664"/>
      <c r="BC5" s="664"/>
      <c r="BD5" s="664"/>
      <c r="BE5" s="664"/>
      <c r="BF5" s="665"/>
      <c r="BG5" s="608">
        <v>1399078</v>
      </c>
      <c r="BH5" s="609"/>
      <c r="BI5" s="609"/>
      <c r="BJ5" s="609"/>
      <c r="BK5" s="609"/>
      <c r="BL5" s="609"/>
      <c r="BM5" s="609"/>
      <c r="BN5" s="610"/>
      <c r="BO5" s="646">
        <v>99.7</v>
      </c>
      <c r="BP5" s="646"/>
      <c r="BQ5" s="646"/>
      <c r="BR5" s="646"/>
      <c r="BS5" s="647" t="s">
        <v>229</v>
      </c>
      <c r="BT5" s="647"/>
      <c r="BU5" s="647"/>
      <c r="BV5" s="647"/>
      <c r="BW5" s="647"/>
      <c r="BX5" s="647"/>
      <c r="BY5" s="647"/>
      <c r="BZ5" s="647"/>
      <c r="CA5" s="647"/>
      <c r="CB5" s="682"/>
      <c r="CD5" s="666" t="s">
        <v>223</v>
      </c>
      <c r="CE5" s="667"/>
      <c r="CF5" s="667"/>
      <c r="CG5" s="667"/>
      <c r="CH5" s="667"/>
      <c r="CI5" s="667"/>
      <c r="CJ5" s="667"/>
      <c r="CK5" s="667"/>
      <c r="CL5" s="667"/>
      <c r="CM5" s="667"/>
      <c r="CN5" s="667"/>
      <c r="CO5" s="667"/>
      <c r="CP5" s="667"/>
      <c r="CQ5" s="668"/>
      <c r="CR5" s="666" t="s">
        <v>230</v>
      </c>
      <c r="CS5" s="667"/>
      <c r="CT5" s="667"/>
      <c r="CU5" s="667"/>
      <c r="CV5" s="667"/>
      <c r="CW5" s="667"/>
      <c r="CX5" s="667"/>
      <c r="CY5" s="668"/>
      <c r="CZ5" s="666" t="s">
        <v>221</v>
      </c>
      <c r="DA5" s="667"/>
      <c r="DB5" s="667"/>
      <c r="DC5" s="668"/>
      <c r="DD5" s="666" t="s">
        <v>231</v>
      </c>
      <c r="DE5" s="667"/>
      <c r="DF5" s="667"/>
      <c r="DG5" s="667"/>
      <c r="DH5" s="667"/>
      <c r="DI5" s="667"/>
      <c r="DJ5" s="667"/>
      <c r="DK5" s="667"/>
      <c r="DL5" s="667"/>
      <c r="DM5" s="667"/>
      <c r="DN5" s="667"/>
      <c r="DO5" s="667"/>
      <c r="DP5" s="668"/>
      <c r="DQ5" s="666" t="s">
        <v>232</v>
      </c>
      <c r="DR5" s="667"/>
      <c r="DS5" s="667"/>
      <c r="DT5" s="667"/>
      <c r="DU5" s="667"/>
      <c r="DV5" s="667"/>
      <c r="DW5" s="667"/>
      <c r="DX5" s="667"/>
      <c r="DY5" s="667"/>
      <c r="DZ5" s="667"/>
      <c r="EA5" s="667"/>
      <c r="EB5" s="667"/>
      <c r="EC5" s="668"/>
    </row>
    <row r="6" spans="2:143" ht="11.25" customHeight="1" x14ac:dyDescent="0.15">
      <c r="B6" s="605" t="s">
        <v>233</v>
      </c>
      <c r="C6" s="606"/>
      <c r="D6" s="606"/>
      <c r="E6" s="606"/>
      <c r="F6" s="606"/>
      <c r="G6" s="606"/>
      <c r="H6" s="606"/>
      <c r="I6" s="606"/>
      <c r="J6" s="606"/>
      <c r="K6" s="606"/>
      <c r="L6" s="606"/>
      <c r="M6" s="606"/>
      <c r="N6" s="606"/>
      <c r="O6" s="606"/>
      <c r="P6" s="606"/>
      <c r="Q6" s="607"/>
      <c r="R6" s="608">
        <v>91247</v>
      </c>
      <c r="S6" s="609"/>
      <c r="T6" s="609"/>
      <c r="U6" s="609"/>
      <c r="V6" s="609"/>
      <c r="W6" s="609"/>
      <c r="X6" s="609"/>
      <c r="Y6" s="610"/>
      <c r="Z6" s="646">
        <v>0.6</v>
      </c>
      <c r="AA6" s="646"/>
      <c r="AB6" s="646"/>
      <c r="AC6" s="646"/>
      <c r="AD6" s="647">
        <v>91247</v>
      </c>
      <c r="AE6" s="647"/>
      <c r="AF6" s="647"/>
      <c r="AG6" s="647"/>
      <c r="AH6" s="647"/>
      <c r="AI6" s="647"/>
      <c r="AJ6" s="647"/>
      <c r="AK6" s="647"/>
      <c r="AL6" s="611">
        <v>1.7</v>
      </c>
      <c r="AM6" s="612"/>
      <c r="AN6" s="612"/>
      <c r="AO6" s="648"/>
      <c r="AP6" s="605" t="s">
        <v>234</v>
      </c>
      <c r="AQ6" s="606"/>
      <c r="AR6" s="606"/>
      <c r="AS6" s="606"/>
      <c r="AT6" s="606"/>
      <c r="AU6" s="606"/>
      <c r="AV6" s="606"/>
      <c r="AW6" s="606"/>
      <c r="AX6" s="606"/>
      <c r="AY6" s="606"/>
      <c r="AZ6" s="606"/>
      <c r="BA6" s="606"/>
      <c r="BB6" s="606"/>
      <c r="BC6" s="606"/>
      <c r="BD6" s="606"/>
      <c r="BE6" s="606"/>
      <c r="BF6" s="607"/>
      <c r="BG6" s="608">
        <v>1399078</v>
      </c>
      <c r="BH6" s="609"/>
      <c r="BI6" s="609"/>
      <c r="BJ6" s="609"/>
      <c r="BK6" s="609"/>
      <c r="BL6" s="609"/>
      <c r="BM6" s="609"/>
      <c r="BN6" s="610"/>
      <c r="BO6" s="646">
        <v>99.7</v>
      </c>
      <c r="BP6" s="646"/>
      <c r="BQ6" s="646"/>
      <c r="BR6" s="646"/>
      <c r="BS6" s="647" t="s">
        <v>131</v>
      </c>
      <c r="BT6" s="647"/>
      <c r="BU6" s="647"/>
      <c r="BV6" s="647"/>
      <c r="BW6" s="647"/>
      <c r="BX6" s="647"/>
      <c r="BY6" s="647"/>
      <c r="BZ6" s="647"/>
      <c r="CA6" s="647"/>
      <c r="CB6" s="682"/>
      <c r="CD6" s="663" t="s">
        <v>235</v>
      </c>
      <c r="CE6" s="664"/>
      <c r="CF6" s="664"/>
      <c r="CG6" s="664"/>
      <c r="CH6" s="664"/>
      <c r="CI6" s="664"/>
      <c r="CJ6" s="664"/>
      <c r="CK6" s="664"/>
      <c r="CL6" s="664"/>
      <c r="CM6" s="664"/>
      <c r="CN6" s="664"/>
      <c r="CO6" s="664"/>
      <c r="CP6" s="664"/>
      <c r="CQ6" s="665"/>
      <c r="CR6" s="608">
        <v>94953</v>
      </c>
      <c r="CS6" s="609"/>
      <c r="CT6" s="609"/>
      <c r="CU6" s="609"/>
      <c r="CV6" s="609"/>
      <c r="CW6" s="609"/>
      <c r="CX6" s="609"/>
      <c r="CY6" s="610"/>
      <c r="CZ6" s="690">
        <v>0.7</v>
      </c>
      <c r="DA6" s="672"/>
      <c r="DB6" s="672"/>
      <c r="DC6" s="692"/>
      <c r="DD6" s="614" t="s">
        <v>131</v>
      </c>
      <c r="DE6" s="609"/>
      <c r="DF6" s="609"/>
      <c r="DG6" s="609"/>
      <c r="DH6" s="609"/>
      <c r="DI6" s="609"/>
      <c r="DJ6" s="609"/>
      <c r="DK6" s="609"/>
      <c r="DL6" s="609"/>
      <c r="DM6" s="609"/>
      <c r="DN6" s="609"/>
      <c r="DO6" s="609"/>
      <c r="DP6" s="610"/>
      <c r="DQ6" s="614">
        <v>92936</v>
      </c>
      <c r="DR6" s="609"/>
      <c r="DS6" s="609"/>
      <c r="DT6" s="609"/>
      <c r="DU6" s="609"/>
      <c r="DV6" s="609"/>
      <c r="DW6" s="609"/>
      <c r="DX6" s="609"/>
      <c r="DY6" s="609"/>
      <c r="DZ6" s="609"/>
      <c r="EA6" s="609"/>
      <c r="EB6" s="609"/>
      <c r="EC6" s="645"/>
    </row>
    <row r="7" spans="2:143" ht="11.25" customHeight="1" x14ac:dyDescent="0.15">
      <c r="B7" s="605" t="s">
        <v>236</v>
      </c>
      <c r="C7" s="606"/>
      <c r="D7" s="606"/>
      <c r="E7" s="606"/>
      <c r="F7" s="606"/>
      <c r="G7" s="606"/>
      <c r="H7" s="606"/>
      <c r="I7" s="606"/>
      <c r="J7" s="606"/>
      <c r="K7" s="606"/>
      <c r="L7" s="606"/>
      <c r="M7" s="606"/>
      <c r="N7" s="606"/>
      <c r="O7" s="606"/>
      <c r="P7" s="606"/>
      <c r="Q7" s="607"/>
      <c r="R7" s="608">
        <v>315</v>
      </c>
      <c r="S7" s="609"/>
      <c r="T7" s="609"/>
      <c r="U7" s="609"/>
      <c r="V7" s="609"/>
      <c r="W7" s="609"/>
      <c r="X7" s="609"/>
      <c r="Y7" s="610"/>
      <c r="Z7" s="646">
        <v>0</v>
      </c>
      <c r="AA7" s="646"/>
      <c r="AB7" s="646"/>
      <c r="AC7" s="646"/>
      <c r="AD7" s="647">
        <v>315</v>
      </c>
      <c r="AE7" s="647"/>
      <c r="AF7" s="647"/>
      <c r="AG7" s="647"/>
      <c r="AH7" s="647"/>
      <c r="AI7" s="647"/>
      <c r="AJ7" s="647"/>
      <c r="AK7" s="647"/>
      <c r="AL7" s="611">
        <v>0</v>
      </c>
      <c r="AM7" s="612"/>
      <c r="AN7" s="612"/>
      <c r="AO7" s="648"/>
      <c r="AP7" s="605" t="s">
        <v>237</v>
      </c>
      <c r="AQ7" s="606"/>
      <c r="AR7" s="606"/>
      <c r="AS7" s="606"/>
      <c r="AT7" s="606"/>
      <c r="AU7" s="606"/>
      <c r="AV7" s="606"/>
      <c r="AW7" s="606"/>
      <c r="AX7" s="606"/>
      <c r="AY7" s="606"/>
      <c r="AZ7" s="606"/>
      <c r="BA7" s="606"/>
      <c r="BB7" s="606"/>
      <c r="BC7" s="606"/>
      <c r="BD7" s="606"/>
      <c r="BE7" s="606"/>
      <c r="BF7" s="607"/>
      <c r="BG7" s="608">
        <v>502514</v>
      </c>
      <c r="BH7" s="609"/>
      <c r="BI7" s="609"/>
      <c r="BJ7" s="609"/>
      <c r="BK7" s="609"/>
      <c r="BL7" s="609"/>
      <c r="BM7" s="609"/>
      <c r="BN7" s="610"/>
      <c r="BO7" s="646">
        <v>35.799999999999997</v>
      </c>
      <c r="BP7" s="646"/>
      <c r="BQ7" s="646"/>
      <c r="BR7" s="646"/>
      <c r="BS7" s="647" t="s">
        <v>238</v>
      </c>
      <c r="BT7" s="647"/>
      <c r="BU7" s="647"/>
      <c r="BV7" s="647"/>
      <c r="BW7" s="647"/>
      <c r="BX7" s="647"/>
      <c r="BY7" s="647"/>
      <c r="BZ7" s="647"/>
      <c r="CA7" s="647"/>
      <c r="CB7" s="682"/>
      <c r="CD7" s="605" t="s">
        <v>239</v>
      </c>
      <c r="CE7" s="606"/>
      <c r="CF7" s="606"/>
      <c r="CG7" s="606"/>
      <c r="CH7" s="606"/>
      <c r="CI7" s="606"/>
      <c r="CJ7" s="606"/>
      <c r="CK7" s="606"/>
      <c r="CL7" s="606"/>
      <c r="CM7" s="606"/>
      <c r="CN7" s="606"/>
      <c r="CO7" s="606"/>
      <c r="CP7" s="606"/>
      <c r="CQ7" s="607"/>
      <c r="CR7" s="608">
        <v>2653577</v>
      </c>
      <c r="CS7" s="609"/>
      <c r="CT7" s="609"/>
      <c r="CU7" s="609"/>
      <c r="CV7" s="609"/>
      <c r="CW7" s="609"/>
      <c r="CX7" s="609"/>
      <c r="CY7" s="610"/>
      <c r="CZ7" s="646">
        <v>19</v>
      </c>
      <c r="DA7" s="646"/>
      <c r="DB7" s="646"/>
      <c r="DC7" s="646"/>
      <c r="DD7" s="614">
        <v>124995</v>
      </c>
      <c r="DE7" s="609"/>
      <c r="DF7" s="609"/>
      <c r="DG7" s="609"/>
      <c r="DH7" s="609"/>
      <c r="DI7" s="609"/>
      <c r="DJ7" s="609"/>
      <c r="DK7" s="609"/>
      <c r="DL7" s="609"/>
      <c r="DM7" s="609"/>
      <c r="DN7" s="609"/>
      <c r="DO7" s="609"/>
      <c r="DP7" s="610"/>
      <c r="DQ7" s="614">
        <v>1624619</v>
      </c>
      <c r="DR7" s="609"/>
      <c r="DS7" s="609"/>
      <c r="DT7" s="609"/>
      <c r="DU7" s="609"/>
      <c r="DV7" s="609"/>
      <c r="DW7" s="609"/>
      <c r="DX7" s="609"/>
      <c r="DY7" s="609"/>
      <c r="DZ7" s="609"/>
      <c r="EA7" s="609"/>
      <c r="EB7" s="609"/>
      <c r="EC7" s="645"/>
    </row>
    <row r="8" spans="2:143" ht="11.25" customHeight="1" x14ac:dyDescent="0.15">
      <c r="B8" s="605" t="s">
        <v>240</v>
      </c>
      <c r="C8" s="606"/>
      <c r="D8" s="606"/>
      <c r="E8" s="606"/>
      <c r="F8" s="606"/>
      <c r="G8" s="606"/>
      <c r="H8" s="606"/>
      <c r="I8" s="606"/>
      <c r="J8" s="606"/>
      <c r="K8" s="606"/>
      <c r="L8" s="606"/>
      <c r="M8" s="606"/>
      <c r="N8" s="606"/>
      <c r="O8" s="606"/>
      <c r="P8" s="606"/>
      <c r="Q8" s="607"/>
      <c r="R8" s="608">
        <v>3787</v>
      </c>
      <c r="S8" s="609"/>
      <c r="T8" s="609"/>
      <c r="U8" s="609"/>
      <c r="V8" s="609"/>
      <c r="W8" s="609"/>
      <c r="X8" s="609"/>
      <c r="Y8" s="610"/>
      <c r="Z8" s="646">
        <v>0</v>
      </c>
      <c r="AA8" s="646"/>
      <c r="AB8" s="646"/>
      <c r="AC8" s="646"/>
      <c r="AD8" s="647">
        <v>3787</v>
      </c>
      <c r="AE8" s="647"/>
      <c r="AF8" s="647"/>
      <c r="AG8" s="647"/>
      <c r="AH8" s="647"/>
      <c r="AI8" s="647"/>
      <c r="AJ8" s="647"/>
      <c r="AK8" s="647"/>
      <c r="AL8" s="611">
        <v>0.1</v>
      </c>
      <c r="AM8" s="612"/>
      <c r="AN8" s="612"/>
      <c r="AO8" s="648"/>
      <c r="AP8" s="605" t="s">
        <v>241</v>
      </c>
      <c r="AQ8" s="606"/>
      <c r="AR8" s="606"/>
      <c r="AS8" s="606"/>
      <c r="AT8" s="606"/>
      <c r="AU8" s="606"/>
      <c r="AV8" s="606"/>
      <c r="AW8" s="606"/>
      <c r="AX8" s="606"/>
      <c r="AY8" s="606"/>
      <c r="AZ8" s="606"/>
      <c r="BA8" s="606"/>
      <c r="BB8" s="606"/>
      <c r="BC8" s="606"/>
      <c r="BD8" s="606"/>
      <c r="BE8" s="606"/>
      <c r="BF8" s="607"/>
      <c r="BG8" s="608">
        <v>21561</v>
      </c>
      <c r="BH8" s="609"/>
      <c r="BI8" s="609"/>
      <c r="BJ8" s="609"/>
      <c r="BK8" s="609"/>
      <c r="BL8" s="609"/>
      <c r="BM8" s="609"/>
      <c r="BN8" s="610"/>
      <c r="BO8" s="646">
        <v>1.5</v>
      </c>
      <c r="BP8" s="646"/>
      <c r="BQ8" s="646"/>
      <c r="BR8" s="646"/>
      <c r="BS8" s="647" t="s">
        <v>131</v>
      </c>
      <c r="BT8" s="647"/>
      <c r="BU8" s="647"/>
      <c r="BV8" s="647"/>
      <c r="BW8" s="647"/>
      <c r="BX8" s="647"/>
      <c r="BY8" s="647"/>
      <c r="BZ8" s="647"/>
      <c r="CA8" s="647"/>
      <c r="CB8" s="682"/>
      <c r="CD8" s="605" t="s">
        <v>242</v>
      </c>
      <c r="CE8" s="606"/>
      <c r="CF8" s="606"/>
      <c r="CG8" s="606"/>
      <c r="CH8" s="606"/>
      <c r="CI8" s="606"/>
      <c r="CJ8" s="606"/>
      <c r="CK8" s="606"/>
      <c r="CL8" s="606"/>
      <c r="CM8" s="606"/>
      <c r="CN8" s="606"/>
      <c r="CO8" s="606"/>
      <c r="CP8" s="606"/>
      <c r="CQ8" s="607"/>
      <c r="CR8" s="608">
        <v>1911512</v>
      </c>
      <c r="CS8" s="609"/>
      <c r="CT8" s="609"/>
      <c r="CU8" s="609"/>
      <c r="CV8" s="609"/>
      <c r="CW8" s="609"/>
      <c r="CX8" s="609"/>
      <c r="CY8" s="610"/>
      <c r="CZ8" s="646">
        <v>13.7</v>
      </c>
      <c r="DA8" s="646"/>
      <c r="DB8" s="646"/>
      <c r="DC8" s="646"/>
      <c r="DD8" s="614">
        <v>10128</v>
      </c>
      <c r="DE8" s="609"/>
      <c r="DF8" s="609"/>
      <c r="DG8" s="609"/>
      <c r="DH8" s="609"/>
      <c r="DI8" s="609"/>
      <c r="DJ8" s="609"/>
      <c r="DK8" s="609"/>
      <c r="DL8" s="609"/>
      <c r="DM8" s="609"/>
      <c r="DN8" s="609"/>
      <c r="DO8" s="609"/>
      <c r="DP8" s="610"/>
      <c r="DQ8" s="614">
        <v>1187974</v>
      </c>
      <c r="DR8" s="609"/>
      <c r="DS8" s="609"/>
      <c r="DT8" s="609"/>
      <c r="DU8" s="609"/>
      <c r="DV8" s="609"/>
      <c r="DW8" s="609"/>
      <c r="DX8" s="609"/>
      <c r="DY8" s="609"/>
      <c r="DZ8" s="609"/>
      <c r="EA8" s="609"/>
      <c r="EB8" s="609"/>
      <c r="EC8" s="645"/>
    </row>
    <row r="9" spans="2:143" ht="11.25" customHeight="1" x14ac:dyDescent="0.15">
      <c r="B9" s="605" t="s">
        <v>243</v>
      </c>
      <c r="C9" s="606"/>
      <c r="D9" s="606"/>
      <c r="E9" s="606"/>
      <c r="F9" s="606"/>
      <c r="G9" s="606"/>
      <c r="H9" s="606"/>
      <c r="I9" s="606"/>
      <c r="J9" s="606"/>
      <c r="K9" s="606"/>
      <c r="L9" s="606"/>
      <c r="M9" s="606"/>
      <c r="N9" s="606"/>
      <c r="O9" s="606"/>
      <c r="P9" s="606"/>
      <c r="Q9" s="607"/>
      <c r="R9" s="608">
        <v>2948</v>
      </c>
      <c r="S9" s="609"/>
      <c r="T9" s="609"/>
      <c r="U9" s="609"/>
      <c r="V9" s="609"/>
      <c r="W9" s="609"/>
      <c r="X9" s="609"/>
      <c r="Y9" s="610"/>
      <c r="Z9" s="646">
        <v>0</v>
      </c>
      <c r="AA9" s="646"/>
      <c r="AB9" s="646"/>
      <c r="AC9" s="646"/>
      <c r="AD9" s="647">
        <v>2948</v>
      </c>
      <c r="AE9" s="647"/>
      <c r="AF9" s="647"/>
      <c r="AG9" s="647"/>
      <c r="AH9" s="647"/>
      <c r="AI9" s="647"/>
      <c r="AJ9" s="647"/>
      <c r="AK9" s="647"/>
      <c r="AL9" s="611">
        <v>0.1</v>
      </c>
      <c r="AM9" s="612"/>
      <c r="AN9" s="612"/>
      <c r="AO9" s="648"/>
      <c r="AP9" s="605" t="s">
        <v>244</v>
      </c>
      <c r="AQ9" s="606"/>
      <c r="AR9" s="606"/>
      <c r="AS9" s="606"/>
      <c r="AT9" s="606"/>
      <c r="AU9" s="606"/>
      <c r="AV9" s="606"/>
      <c r="AW9" s="606"/>
      <c r="AX9" s="606"/>
      <c r="AY9" s="606"/>
      <c r="AZ9" s="606"/>
      <c r="BA9" s="606"/>
      <c r="BB9" s="606"/>
      <c r="BC9" s="606"/>
      <c r="BD9" s="606"/>
      <c r="BE9" s="606"/>
      <c r="BF9" s="607"/>
      <c r="BG9" s="608">
        <v>409855</v>
      </c>
      <c r="BH9" s="609"/>
      <c r="BI9" s="609"/>
      <c r="BJ9" s="609"/>
      <c r="BK9" s="609"/>
      <c r="BL9" s="609"/>
      <c r="BM9" s="609"/>
      <c r="BN9" s="610"/>
      <c r="BO9" s="646">
        <v>29.2</v>
      </c>
      <c r="BP9" s="646"/>
      <c r="BQ9" s="646"/>
      <c r="BR9" s="646"/>
      <c r="BS9" s="647" t="s">
        <v>131</v>
      </c>
      <c r="BT9" s="647"/>
      <c r="BU9" s="647"/>
      <c r="BV9" s="647"/>
      <c r="BW9" s="647"/>
      <c r="BX9" s="647"/>
      <c r="BY9" s="647"/>
      <c r="BZ9" s="647"/>
      <c r="CA9" s="647"/>
      <c r="CB9" s="682"/>
      <c r="CD9" s="605" t="s">
        <v>245</v>
      </c>
      <c r="CE9" s="606"/>
      <c r="CF9" s="606"/>
      <c r="CG9" s="606"/>
      <c r="CH9" s="606"/>
      <c r="CI9" s="606"/>
      <c r="CJ9" s="606"/>
      <c r="CK9" s="606"/>
      <c r="CL9" s="606"/>
      <c r="CM9" s="606"/>
      <c r="CN9" s="606"/>
      <c r="CO9" s="606"/>
      <c r="CP9" s="606"/>
      <c r="CQ9" s="607"/>
      <c r="CR9" s="608">
        <v>1216240</v>
      </c>
      <c r="CS9" s="609"/>
      <c r="CT9" s="609"/>
      <c r="CU9" s="609"/>
      <c r="CV9" s="609"/>
      <c r="CW9" s="609"/>
      <c r="CX9" s="609"/>
      <c r="CY9" s="610"/>
      <c r="CZ9" s="646">
        <v>8.6999999999999993</v>
      </c>
      <c r="DA9" s="646"/>
      <c r="DB9" s="646"/>
      <c r="DC9" s="646"/>
      <c r="DD9" s="614">
        <v>37945</v>
      </c>
      <c r="DE9" s="609"/>
      <c r="DF9" s="609"/>
      <c r="DG9" s="609"/>
      <c r="DH9" s="609"/>
      <c r="DI9" s="609"/>
      <c r="DJ9" s="609"/>
      <c r="DK9" s="609"/>
      <c r="DL9" s="609"/>
      <c r="DM9" s="609"/>
      <c r="DN9" s="609"/>
      <c r="DO9" s="609"/>
      <c r="DP9" s="610"/>
      <c r="DQ9" s="614">
        <v>900388</v>
      </c>
      <c r="DR9" s="609"/>
      <c r="DS9" s="609"/>
      <c r="DT9" s="609"/>
      <c r="DU9" s="609"/>
      <c r="DV9" s="609"/>
      <c r="DW9" s="609"/>
      <c r="DX9" s="609"/>
      <c r="DY9" s="609"/>
      <c r="DZ9" s="609"/>
      <c r="EA9" s="609"/>
      <c r="EB9" s="609"/>
      <c r="EC9" s="645"/>
    </row>
    <row r="10" spans="2:143" ht="11.25" customHeight="1" x14ac:dyDescent="0.15">
      <c r="B10" s="605" t="s">
        <v>246</v>
      </c>
      <c r="C10" s="606"/>
      <c r="D10" s="606"/>
      <c r="E10" s="606"/>
      <c r="F10" s="606"/>
      <c r="G10" s="606"/>
      <c r="H10" s="606"/>
      <c r="I10" s="606"/>
      <c r="J10" s="606"/>
      <c r="K10" s="606"/>
      <c r="L10" s="606"/>
      <c r="M10" s="606"/>
      <c r="N10" s="606"/>
      <c r="O10" s="606"/>
      <c r="P10" s="606"/>
      <c r="Q10" s="607"/>
      <c r="R10" s="608" t="s">
        <v>131</v>
      </c>
      <c r="S10" s="609"/>
      <c r="T10" s="609"/>
      <c r="U10" s="609"/>
      <c r="V10" s="609"/>
      <c r="W10" s="609"/>
      <c r="X10" s="609"/>
      <c r="Y10" s="610"/>
      <c r="Z10" s="646" t="s">
        <v>131</v>
      </c>
      <c r="AA10" s="646"/>
      <c r="AB10" s="646"/>
      <c r="AC10" s="646"/>
      <c r="AD10" s="647" t="s">
        <v>131</v>
      </c>
      <c r="AE10" s="647"/>
      <c r="AF10" s="647"/>
      <c r="AG10" s="647"/>
      <c r="AH10" s="647"/>
      <c r="AI10" s="647"/>
      <c r="AJ10" s="647"/>
      <c r="AK10" s="647"/>
      <c r="AL10" s="611" t="s">
        <v>131</v>
      </c>
      <c r="AM10" s="612"/>
      <c r="AN10" s="612"/>
      <c r="AO10" s="648"/>
      <c r="AP10" s="605" t="s">
        <v>247</v>
      </c>
      <c r="AQ10" s="606"/>
      <c r="AR10" s="606"/>
      <c r="AS10" s="606"/>
      <c r="AT10" s="606"/>
      <c r="AU10" s="606"/>
      <c r="AV10" s="606"/>
      <c r="AW10" s="606"/>
      <c r="AX10" s="606"/>
      <c r="AY10" s="606"/>
      <c r="AZ10" s="606"/>
      <c r="BA10" s="606"/>
      <c r="BB10" s="606"/>
      <c r="BC10" s="606"/>
      <c r="BD10" s="606"/>
      <c r="BE10" s="606"/>
      <c r="BF10" s="607"/>
      <c r="BG10" s="608">
        <v>32430</v>
      </c>
      <c r="BH10" s="609"/>
      <c r="BI10" s="609"/>
      <c r="BJ10" s="609"/>
      <c r="BK10" s="609"/>
      <c r="BL10" s="609"/>
      <c r="BM10" s="609"/>
      <c r="BN10" s="610"/>
      <c r="BO10" s="646">
        <v>2.2999999999999998</v>
      </c>
      <c r="BP10" s="646"/>
      <c r="BQ10" s="646"/>
      <c r="BR10" s="646"/>
      <c r="BS10" s="647" t="s">
        <v>238</v>
      </c>
      <c r="BT10" s="647"/>
      <c r="BU10" s="647"/>
      <c r="BV10" s="647"/>
      <c r="BW10" s="647"/>
      <c r="BX10" s="647"/>
      <c r="BY10" s="647"/>
      <c r="BZ10" s="647"/>
      <c r="CA10" s="647"/>
      <c r="CB10" s="682"/>
      <c r="CD10" s="605" t="s">
        <v>248</v>
      </c>
      <c r="CE10" s="606"/>
      <c r="CF10" s="606"/>
      <c r="CG10" s="606"/>
      <c r="CH10" s="606"/>
      <c r="CI10" s="606"/>
      <c r="CJ10" s="606"/>
      <c r="CK10" s="606"/>
      <c r="CL10" s="606"/>
      <c r="CM10" s="606"/>
      <c r="CN10" s="606"/>
      <c r="CO10" s="606"/>
      <c r="CP10" s="606"/>
      <c r="CQ10" s="607"/>
      <c r="CR10" s="608">
        <v>14474</v>
      </c>
      <c r="CS10" s="609"/>
      <c r="CT10" s="609"/>
      <c r="CU10" s="609"/>
      <c r="CV10" s="609"/>
      <c r="CW10" s="609"/>
      <c r="CX10" s="609"/>
      <c r="CY10" s="610"/>
      <c r="CZ10" s="646">
        <v>0.1</v>
      </c>
      <c r="DA10" s="646"/>
      <c r="DB10" s="646"/>
      <c r="DC10" s="646"/>
      <c r="DD10" s="614" t="s">
        <v>131</v>
      </c>
      <c r="DE10" s="609"/>
      <c r="DF10" s="609"/>
      <c r="DG10" s="609"/>
      <c r="DH10" s="609"/>
      <c r="DI10" s="609"/>
      <c r="DJ10" s="609"/>
      <c r="DK10" s="609"/>
      <c r="DL10" s="609"/>
      <c r="DM10" s="609"/>
      <c r="DN10" s="609"/>
      <c r="DO10" s="609"/>
      <c r="DP10" s="610"/>
      <c r="DQ10" s="614">
        <v>14474</v>
      </c>
      <c r="DR10" s="609"/>
      <c r="DS10" s="609"/>
      <c r="DT10" s="609"/>
      <c r="DU10" s="609"/>
      <c r="DV10" s="609"/>
      <c r="DW10" s="609"/>
      <c r="DX10" s="609"/>
      <c r="DY10" s="609"/>
      <c r="DZ10" s="609"/>
      <c r="EA10" s="609"/>
      <c r="EB10" s="609"/>
      <c r="EC10" s="645"/>
    </row>
    <row r="11" spans="2:143" ht="11.25" customHeight="1" x14ac:dyDescent="0.15">
      <c r="B11" s="605" t="s">
        <v>249</v>
      </c>
      <c r="C11" s="606"/>
      <c r="D11" s="606"/>
      <c r="E11" s="606"/>
      <c r="F11" s="606"/>
      <c r="G11" s="606"/>
      <c r="H11" s="606"/>
      <c r="I11" s="606"/>
      <c r="J11" s="606"/>
      <c r="K11" s="606"/>
      <c r="L11" s="606"/>
      <c r="M11" s="606"/>
      <c r="N11" s="606"/>
      <c r="O11" s="606"/>
      <c r="P11" s="606"/>
      <c r="Q11" s="607"/>
      <c r="R11" s="608">
        <v>287887</v>
      </c>
      <c r="S11" s="609"/>
      <c r="T11" s="609"/>
      <c r="U11" s="609"/>
      <c r="V11" s="609"/>
      <c r="W11" s="609"/>
      <c r="X11" s="609"/>
      <c r="Y11" s="610"/>
      <c r="Z11" s="611">
        <v>1.9</v>
      </c>
      <c r="AA11" s="612"/>
      <c r="AB11" s="612"/>
      <c r="AC11" s="613"/>
      <c r="AD11" s="614">
        <v>287887</v>
      </c>
      <c r="AE11" s="609"/>
      <c r="AF11" s="609"/>
      <c r="AG11" s="609"/>
      <c r="AH11" s="609"/>
      <c r="AI11" s="609"/>
      <c r="AJ11" s="609"/>
      <c r="AK11" s="610"/>
      <c r="AL11" s="611">
        <v>5.3</v>
      </c>
      <c r="AM11" s="612"/>
      <c r="AN11" s="612"/>
      <c r="AO11" s="648"/>
      <c r="AP11" s="605" t="s">
        <v>250</v>
      </c>
      <c r="AQ11" s="606"/>
      <c r="AR11" s="606"/>
      <c r="AS11" s="606"/>
      <c r="AT11" s="606"/>
      <c r="AU11" s="606"/>
      <c r="AV11" s="606"/>
      <c r="AW11" s="606"/>
      <c r="AX11" s="606"/>
      <c r="AY11" s="606"/>
      <c r="AZ11" s="606"/>
      <c r="BA11" s="606"/>
      <c r="BB11" s="606"/>
      <c r="BC11" s="606"/>
      <c r="BD11" s="606"/>
      <c r="BE11" s="606"/>
      <c r="BF11" s="607"/>
      <c r="BG11" s="608">
        <v>38668</v>
      </c>
      <c r="BH11" s="609"/>
      <c r="BI11" s="609"/>
      <c r="BJ11" s="609"/>
      <c r="BK11" s="609"/>
      <c r="BL11" s="609"/>
      <c r="BM11" s="609"/>
      <c r="BN11" s="610"/>
      <c r="BO11" s="646">
        <v>2.8</v>
      </c>
      <c r="BP11" s="646"/>
      <c r="BQ11" s="646"/>
      <c r="BR11" s="646"/>
      <c r="BS11" s="647" t="s">
        <v>131</v>
      </c>
      <c r="BT11" s="647"/>
      <c r="BU11" s="647"/>
      <c r="BV11" s="647"/>
      <c r="BW11" s="647"/>
      <c r="BX11" s="647"/>
      <c r="BY11" s="647"/>
      <c r="BZ11" s="647"/>
      <c r="CA11" s="647"/>
      <c r="CB11" s="682"/>
      <c r="CD11" s="605" t="s">
        <v>251</v>
      </c>
      <c r="CE11" s="606"/>
      <c r="CF11" s="606"/>
      <c r="CG11" s="606"/>
      <c r="CH11" s="606"/>
      <c r="CI11" s="606"/>
      <c r="CJ11" s="606"/>
      <c r="CK11" s="606"/>
      <c r="CL11" s="606"/>
      <c r="CM11" s="606"/>
      <c r="CN11" s="606"/>
      <c r="CO11" s="606"/>
      <c r="CP11" s="606"/>
      <c r="CQ11" s="607"/>
      <c r="CR11" s="608">
        <v>653285</v>
      </c>
      <c r="CS11" s="609"/>
      <c r="CT11" s="609"/>
      <c r="CU11" s="609"/>
      <c r="CV11" s="609"/>
      <c r="CW11" s="609"/>
      <c r="CX11" s="609"/>
      <c r="CY11" s="610"/>
      <c r="CZ11" s="646">
        <v>4.7</v>
      </c>
      <c r="DA11" s="646"/>
      <c r="DB11" s="646"/>
      <c r="DC11" s="646"/>
      <c r="DD11" s="614">
        <v>125865</v>
      </c>
      <c r="DE11" s="609"/>
      <c r="DF11" s="609"/>
      <c r="DG11" s="609"/>
      <c r="DH11" s="609"/>
      <c r="DI11" s="609"/>
      <c r="DJ11" s="609"/>
      <c r="DK11" s="609"/>
      <c r="DL11" s="609"/>
      <c r="DM11" s="609"/>
      <c r="DN11" s="609"/>
      <c r="DO11" s="609"/>
      <c r="DP11" s="610"/>
      <c r="DQ11" s="614">
        <v>378896</v>
      </c>
      <c r="DR11" s="609"/>
      <c r="DS11" s="609"/>
      <c r="DT11" s="609"/>
      <c r="DU11" s="609"/>
      <c r="DV11" s="609"/>
      <c r="DW11" s="609"/>
      <c r="DX11" s="609"/>
      <c r="DY11" s="609"/>
      <c r="DZ11" s="609"/>
      <c r="EA11" s="609"/>
      <c r="EB11" s="609"/>
      <c r="EC11" s="645"/>
    </row>
    <row r="12" spans="2:143" ht="11.25" customHeight="1" x14ac:dyDescent="0.15">
      <c r="B12" s="605" t="s">
        <v>252</v>
      </c>
      <c r="C12" s="606"/>
      <c r="D12" s="606"/>
      <c r="E12" s="606"/>
      <c r="F12" s="606"/>
      <c r="G12" s="606"/>
      <c r="H12" s="606"/>
      <c r="I12" s="606"/>
      <c r="J12" s="606"/>
      <c r="K12" s="606"/>
      <c r="L12" s="606"/>
      <c r="M12" s="606"/>
      <c r="N12" s="606"/>
      <c r="O12" s="606"/>
      <c r="P12" s="606"/>
      <c r="Q12" s="607"/>
      <c r="R12" s="608" t="s">
        <v>131</v>
      </c>
      <c r="S12" s="609"/>
      <c r="T12" s="609"/>
      <c r="U12" s="609"/>
      <c r="V12" s="609"/>
      <c r="W12" s="609"/>
      <c r="X12" s="609"/>
      <c r="Y12" s="610"/>
      <c r="Z12" s="646" t="s">
        <v>131</v>
      </c>
      <c r="AA12" s="646"/>
      <c r="AB12" s="646"/>
      <c r="AC12" s="646"/>
      <c r="AD12" s="647" t="s">
        <v>131</v>
      </c>
      <c r="AE12" s="647"/>
      <c r="AF12" s="647"/>
      <c r="AG12" s="647"/>
      <c r="AH12" s="647"/>
      <c r="AI12" s="647"/>
      <c r="AJ12" s="647"/>
      <c r="AK12" s="647"/>
      <c r="AL12" s="611" t="s">
        <v>238</v>
      </c>
      <c r="AM12" s="612"/>
      <c r="AN12" s="612"/>
      <c r="AO12" s="648"/>
      <c r="AP12" s="605" t="s">
        <v>253</v>
      </c>
      <c r="AQ12" s="606"/>
      <c r="AR12" s="606"/>
      <c r="AS12" s="606"/>
      <c r="AT12" s="606"/>
      <c r="AU12" s="606"/>
      <c r="AV12" s="606"/>
      <c r="AW12" s="606"/>
      <c r="AX12" s="606"/>
      <c r="AY12" s="606"/>
      <c r="AZ12" s="606"/>
      <c r="BA12" s="606"/>
      <c r="BB12" s="606"/>
      <c r="BC12" s="606"/>
      <c r="BD12" s="606"/>
      <c r="BE12" s="606"/>
      <c r="BF12" s="607"/>
      <c r="BG12" s="608">
        <v>747823</v>
      </c>
      <c r="BH12" s="609"/>
      <c r="BI12" s="609"/>
      <c r="BJ12" s="609"/>
      <c r="BK12" s="609"/>
      <c r="BL12" s="609"/>
      <c r="BM12" s="609"/>
      <c r="BN12" s="610"/>
      <c r="BO12" s="646">
        <v>53.3</v>
      </c>
      <c r="BP12" s="646"/>
      <c r="BQ12" s="646"/>
      <c r="BR12" s="646"/>
      <c r="BS12" s="647" t="s">
        <v>131</v>
      </c>
      <c r="BT12" s="647"/>
      <c r="BU12" s="647"/>
      <c r="BV12" s="647"/>
      <c r="BW12" s="647"/>
      <c r="BX12" s="647"/>
      <c r="BY12" s="647"/>
      <c r="BZ12" s="647"/>
      <c r="CA12" s="647"/>
      <c r="CB12" s="682"/>
      <c r="CD12" s="605" t="s">
        <v>254</v>
      </c>
      <c r="CE12" s="606"/>
      <c r="CF12" s="606"/>
      <c r="CG12" s="606"/>
      <c r="CH12" s="606"/>
      <c r="CI12" s="606"/>
      <c r="CJ12" s="606"/>
      <c r="CK12" s="606"/>
      <c r="CL12" s="606"/>
      <c r="CM12" s="606"/>
      <c r="CN12" s="606"/>
      <c r="CO12" s="606"/>
      <c r="CP12" s="606"/>
      <c r="CQ12" s="607"/>
      <c r="CR12" s="608">
        <v>393182</v>
      </c>
      <c r="CS12" s="609"/>
      <c r="CT12" s="609"/>
      <c r="CU12" s="609"/>
      <c r="CV12" s="609"/>
      <c r="CW12" s="609"/>
      <c r="CX12" s="609"/>
      <c r="CY12" s="610"/>
      <c r="CZ12" s="646">
        <v>2.8</v>
      </c>
      <c r="DA12" s="646"/>
      <c r="DB12" s="646"/>
      <c r="DC12" s="646"/>
      <c r="DD12" s="614">
        <v>9697</v>
      </c>
      <c r="DE12" s="609"/>
      <c r="DF12" s="609"/>
      <c r="DG12" s="609"/>
      <c r="DH12" s="609"/>
      <c r="DI12" s="609"/>
      <c r="DJ12" s="609"/>
      <c r="DK12" s="609"/>
      <c r="DL12" s="609"/>
      <c r="DM12" s="609"/>
      <c r="DN12" s="609"/>
      <c r="DO12" s="609"/>
      <c r="DP12" s="610"/>
      <c r="DQ12" s="614">
        <v>231992</v>
      </c>
      <c r="DR12" s="609"/>
      <c r="DS12" s="609"/>
      <c r="DT12" s="609"/>
      <c r="DU12" s="609"/>
      <c r="DV12" s="609"/>
      <c r="DW12" s="609"/>
      <c r="DX12" s="609"/>
      <c r="DY12" s="609"/>
      <c r="DZ12" s="609"/>
      <c r="EA12" s="609"/>
      <c r="EB12" s="609"/>
      <c r="EC12" s="645"/>
    </row>
    <row r="13" spans="2:143" ht="11.25" customHeight="1" x14ac:dyDescent="0.15">
      <c r="B13" s="605" t="s">
        <v>255</v>
      </c>
      <c r="C13" s="606"/>
      <c r="D13" s="606"/>
      <c r="E13" s="606"/>
      <c r="F13" s="606"/>
      <c r="G13" s="606"/>
      <c r="H13" s="606"/>
      <c r="I13" s="606"/>
      <c r="J13" s="606"/>
      <c r="K13" s="606"/>
      <c r="L13" s="606"/>
      <c r="M13" s="606"/>
      <c r="N13" s="606"/>
      <c r="O13" s="606"/>
      <c r="P13" s="606"/>
      <c r="Q13" s="607"/>
      <c r="R13" s="608" t="s">
        <v>238</v>
      </c>
      <c r="S13" s="609"/>
      <c r="T13" s="609"/>
      <c r="U13" s="609"/>
      <c r="V13" s="609"/>
      <c r="W13" s="609"/>
      <c r="X13" s="609"/>
      <c r="Y13" s="610"/>
      <c r="Z13" s="646" t="s">
        <v>238</v>
      </c>
      <c r="AA13" s="646"/>
      <c r="AB13" s="646"/>
      <c r="AC13" s="646"/>
      <c r="AD13" s="647" t="s">
        <v>238</v>
      </c>
      <c r="AE13" s="647"/>
      <c r="AF13" s="647"/>
      <c r="AG13" s="647"/>
      <c r="AH13" s="647"/>
      <c r="AI13" s="647"/>
      <c r="AJ13" s="647"/>
      <c r="AK13" s="647"/>
      <c r="AL13" s="611" t="s">
        <v>238</v>
      </c>
      <c r="AM13" s="612"/>
      <c r="AN13" s="612"/>
      <c r="AO13" s="648"/>
      <c r="AP13" s="605" t="s">
        <v>256</v>
      </c>
      <c r="AQ13" s="606"/>
      <c r="AR13" s="606"/>
      <c r="AS13" s="606"/>
      <c r="AT13" s="606"/>
      <c r="AU13" s="606"/>
      <c r="AV13" s="606"/>
      <c r="AW13" s="606"/>
      <c r="AX13" s="606"/>
      <c r="AY13" s="606"/>
      <c r="AZ13" s="606"/>
      <c r="BA13" s="606"/>
      <c r="BB13" s="606"/>
      <c r="BC13" s="606"/>
      <c r="BD13" s="606"/>
      <c r="BE13" s="606"/>
      <c r="BF13" s="607"/>
      <c r="BG13" s="608">
        <v>743022</v>
      </c>
      <c r="BH13" s="609"/>
      <c r="BI13" s="609"/>
      <c r="BJ13" s="609"/>
      <c r="BK13" s="609"/>
      <c r="BL13" s="609"/>
      <c r="BM13" s="609"/>
      <c r="BN13" s="610"/>
      <c r="BO13" s="646">
        <v>53</v>
      </c>
      <c r="BP13" s="646"/>
      <c r="BQ13" s="646"/>
      <c r="BR13" s="646"/>
      <c r="BS13" s="647" t="s">
        <v>238</v>
      </c>
      <c r="BT13" s="647"/>
      <c r="BU13" s="647"/>
      <c r="BV13" s="647"/>
      <c r="BW13" s="647"/>
      <c r="BX13" s="647"/>
      <c r="BY13" s="647"/>
      <c r="BZ13" s="647"/>
      <c r="CA13" s="647"/>
      <c r="CB13" s="682"/>
      <c r="CD13" s="605" t="s">
        <v>257</v>
      </c>
      <c r="CE13" s="606"/>
      <c r="CF13" s="606"/>
      <c r="CG13" s="606"/>
      <c r="CH13" s="606"/>
      <c r="CI13" s="606"/>
      <c r="CJ13" s="606"/>
      <c r="CK13" s="606"/>
      <c r="CL13" s="606"/>
      <c r="CM13" s="606"/>
      <c r="CN13" s="606"/>
      <c r="CO13" s="606"/>
      <c r="CP13" s="606"/>
      <c r="CQ13" s="607"/>
      <c r="CR13" s="608">
        <v>2348398</v>
      </c>
      <c r="CS13" s="609"/>
      <c r="CT13" s="609"/>
      <c r="CU13" s="609"/>
      <c r="CV13" s="609"/>
      <c r="CW13" s="609"/>
      <c r="CX13" s="609"/>
      <c r="CY13" s="610"/>
      <c r="CZ13" s="646">
        <v>16.8</v>
      </c>
      <c r="DA13" s="646"/>
      <c r="DB13" s="646"/>
      <c r="DC13" s="646"/>
      <c r="DD13" s="614">
        <v>1904641</v>
      </c>
      <c r="DE13" s="609"/>
      <c r="DF13" s="609"/>
      <c r="DG13" s="609"/>
      <c r="DH13" s="609"/>
      <c r="DI13" s="609"/>
      <c r="DJ13" s="609"/>
      <c r="DK13" s="609"/>
      <c r="DL13" s="609"/>
      <c r="DM13" s="609"/>
      <c r="DN13" s="609"/>
      <c r="DO13" s="609"/>
      <c r="DP13" s="610"/>
      <c r="DQ13" s="614">
        <v>466500</v>
      </c>
      <c r="DR13" s="609"/>
      <c r="DS13" s="609"/>
      <c r="DT13" s="609"/>
      <c r="DU13" s="609"/>
      <c r="DV13" s="609"/>
      <c r="DW13" s="609"/>
      <c r="DX13" s="609"/>
      <c r="DY13" s="609"/>
      <c r="DZ13" s="609"/>
      <c r="EA13" s="609"/>
      <c r="EB13" s="609"/>
      <c r="EC13" s="645"/>
    </row>
    <row r="14" spans="2:143" ht="11.25" customHeight="1" x14ac:dyDescent="0.15">
      <c r="B14" s="605" t="s">
        <v>258</v>
      </c>
      <c r="C14" s="606"/>
      <c r="D14" s="606"/>
      <c r="E14" s="606"/>
      <c r="F14" s="606"/>
      <c r="G14" s="606"/>
      <c r="H14" s="606"/>
      <c r="I14" s="606"/>
      <c r="J14" s="606"/>
      <c r="K14" s="606"/>
      <c r="L14" s="606"/>
      <c r="M14" s="606"/>
      <c r="N14" s="606"/>
      <c r="O14" s="606"/>
      <c r="P14" s="606"/>
      <c r="Q14" s="607"/>
      <c r="R14" s="608" t="s">
        <v>131</v>
      </c>
      <c r="S14" s="609"/>
      <c r="T14" s="609"/>
      <c r="U14" s="609"/>
      <c r="V14" s="609"/>
      <c r="W14" s="609"/>
      <c r="X14" s="609"/>
      <c r="Y14" s="610"/>
      <c r="Z14" s="646" t="s">
        <v>131</v>
      </c>
      <c r="AA14" s="646"/>
      <c r="AB14" s="646"/>
      <c r="AC14" s="646"/>
      <c r="AD14" s="647" t="s">
        <v>238</v>
      </c>
      <c r="AE14" s="647"/>
      <c r="AF14" s="647"/>
      <c r="AG14" s="647"/>
      <c r="AH14" s="647"/>
      <c r="AI14" s="647"/>
      <c r="AJ14" s="647"/>
      <c r="AK14" s="647"/>
      <c r="AL14" s="611" t="s">
        <v>131</v>
      </c>
      <c r="AM14" s="612"/>
      <c r="AN14" s="612"/>
      <c r="AO14" s="648"/>
      <c r="AP14" s="605" t="s">
        <v>259</v>
      </c>
      <c r="AQ14" s="606"/>
      <c r="AR14" s="606"/>
      <c r="AS14" s="606"/>
      <c r="AT14" s="606"/>
      <c r="AU14" s="606"/>
      <c r="AV14" s="606"/>
      <c r="AW14" s="606"/>
      <c r="AX14" s="606"/>
      <c r="AY14" s="606"/>
      <c r="AZ14" s="606"/>
      <c r="BA14" s="606"/>
      <c r="BB14" s="606"/>
      <c r="BC14" s="606"/>
      <c r="BD14" s="606"/>
      <c r="BE14" s="606"/>
      <c r="BF14" s="607"/>
      <c r="BG14" s="608">
        <v>50055</v>
      </c>
      <c r="BH14" s="609"/>
      <c r="BI14" s="609"/>
      <c r="BJ14" s="609"/>
      <c r="BK14" s="609"/>
      <c r="BL14" s="609"/>
      <c r="BM14" s="609"/>
      <c r="BN14" s="610"/>
      <c r="BO14" s="646">
        <v>3.6</v>
      </c>
      <c r="BP14" s="646"/>
      <c r="BQ14" s="646"/>
      <c r="BR14" s="646"/>
      <c r="BS14" s="647" t="s">
        <v>131</v>
      </c>
      <c r="BT14" s="647"/>
      <c r="BU14" s="647"/>
      <c r="BV14" s="647"/>
      <c r="BW14" s="647"/>
      <c r="BX14" s="647"/>
      <c r="BY14" s="647"/>
      <c r="BZ14" s="647"/>
      <c r="CA14" s="647"/>
      <c r="CB14" s="682"/>
      <c r="CD14" s="605" t="s">
        <v>260</v>
      </c>
      <c r="CE14" s="606"/>
      <c r="CF14" s="606"/>
      <c r="CG14" s="606"/>
      <c r="CH14" s="606"/>
      <c r="CI14" s="606"/>
      <c r="CJ14" s="606"/>
      <c r="CK14" s="606"/>
      <c r="CL14" s="606"/>
      <c r="CM14" s="606"/>
      <c r="CN14" s="606"/>
      <c r="CO14" s="606"/>
      <c r="CP14" s="606"/>
      <c r="CQ14" s="607"/>
      <c r="CR14" s="608">
        <v>556419</v>
      </c>
      <c r="CS14" s="609"/>
      <c r="CT14" s="609"/>
      <c r="CU14" s="609"/>
      <c r="CV14" s="609"/>
      <c r="CW14" s="609"/>
      <c r="CX14" s="609"/>
      <c r="CY14" s="610"/>
      <c r="CZ14" s="646">
        <v>4</v>
      </c>
      <c r="DA14" s="646"/>
      <c r="DB14" s="646"/>
      <c r="DC14" s="646"/>
      <c r="DD14" s="614">
        <v>43209</v>
      </c>
      <c r="DE14" s="609"/>
      <c r="DF14" s="609"/>
      <c r="DG14" s="609"/>
      <c r="DH14" s="609"/>
      <c r="DI14" s="609"/>
      <c r="DJ14" s="609"/>
      <c r="DK14" s="609"/>
      <c r="DL14" s="609"/>
      <c r="DM14" s="609"/>
      <c r="DN14" s="609"/>
      <c r="DO14" s="609"/>
      <c r="DP14" s="610"/>
      <c r="DQ14" s="614">
        <v>516011</v>
      </c>
      <c r="DR14" s="609"/>
      <c r="DS14" s="609"/>
      <c r="DT14" s="609"/>
      <c r="DU14" s="609"/>
      <c r="DV14" s="609"/>
      <c r="DW14" s="609"/>
      <c r="DX14" s="609"/>
      <c r="DY14" s="609"/>
      <c r="DZ14" s="609"/>
      <c r="EA14" s="609"/>
      <c r="EB14" s="609"/>
      <c r="EC14" s="645"/>
    </row>
    <row r="15" spans="2:143" ht="11.25" customHeight="1" x14ac:dyDescent="0.15">
      <c r="B15" s="605" t="s">
        <v>261</v>
      </c>
      <c r="C15" s="606"/>
      <c r="D15" s="606"/>
      <c r="E15" s="606"/>
      <c r="F15" s="606"/>
      <c r="G15" s="606"/>
      <c r="H15" s="606"/>
      <c r="I15" s="606"/>
      <c r="J15" s="606"/>
      <c r="K15" s="606"/>
      <c r="L15" s="606"/>
      <c r="M15" s="606"/>
      <c r="N15" s="606"/>
      <c r="O15" s="606"/>
      <c r="P15" s="606"/>
      <c r="Q15" s="607"/>
      <c r="R15" s="608" t="s">
        <v>131</v>
      </c>
      <c r="S15" s="609"/>
      <c r="T15" s="609"/>
      <c r="U15" s="609"/>
      <c r="V15" s="609"/>
      <c r="W15" s="609"/>
      <c r="X15" s="609"/>
      <c r="Y15" s="610"/>
      <c r="Z15" s="646" t="s">
        <v>131</v>
      </c>
      <c r="AA15" s="646"/>
      <c r="AB15" s="646"/>
      <c r="AC15" s="646"/>
      <c r="AD15" s="647" t="s">
        <v>238</v>
      </c>
      <c r="AE15" s="647"/>
      <c r="AF15" s="647"/>
      <c r="AG15" s="647"/>
      <c r="AH15" s="647"/>
      <c r="AI15" s="647"/>
      <c r="AJ15" s="647"/>
      <c r="AK15" s="647"/>
      <c r="AL15" s="611" t="s">
        <v>131</v>
      </c>
      <c r="AM15" s="612"/>
      <c r="AN15" s="612"/>
      <c r="AO15" s="648"/>
      <c r="AP15" s="605" t="s">
        <v>262</v>
      </c>
      <c r="AQ15" s="606"/>
      <c r="AR15" s="606"/>
      <c r="AS15" s="606"/>
      <c r="AT15" s="606"/>
      <c r="AU15" s="606"/>
      <c r="AV15" s="606"/>
      <c r="AW15" s="606"/>
      <c r="AX15" s="606"/>
      <c r="AY15" s="606"/>
      <c r="AZ15" s="606"/>
      <c r="BA15" s="606"/>
      <c r="BB15" s="606"/>
      <c r="BC15" s="606"/>
      <c r="BD15" s="606"/>
      <c r="BE15" s="606"/>
      <c r="BF15" s="607"/>
      <c r="BG15" s="608">
        <v>98686</v>
      </c>
      <c r="BH15" s="609"/>
      <c r="BI15" s="609"/>
      <c r="BJ15" s="609"/>
      <c r="BK15" s="609"/>
      <c r="BL15" s="609"/>
      <c r="BM15" s="609"/>
      <c r="BN15" s="610"/>
      <c r="BO15" s="646">
        <v>7</v>
      </c>
      <c r="BP15" s="646"/>
      <c r="BQ15" s="646"/>
      <c r="BR15" s="646"/>
      <c r="BS15" s="647" t="s">
        <v>238</v>
      </c>
      <c r="BT15" s="647"/>
      <c r="BU15" s="647"/>
      <c r="BV15" s="647"/>
      <c r="BW15" s="647"/>
      <c r="BX15" s="647"/>
      <c r="BY15" s="647"/>
      <c r="BZ15" s="647"/>
      <c r="CA15" s="647"/>
      <c r="CB15" s="682"/>
      <c r="CD15" s="605" t="s">
        <v>263</v>
      </c>
      <c r="CE15" s="606"/>
      <c r="CF15" s="606"/>
      <c r="CG15" s="606"/>
      <c r="CH15" s="606"/>
      <c r="CI15" s="606"/>
      <c r="CJ15" s="606"/>
      <c r="CK15" s="606"/>
      <c r="CL15" s="606"/>
      <c r="CM15" s="606"/>
      <c r="CN15" s="606"/>
      <c r="CO15" s="606"/>
      <c r="CP15" s="606"/>
      <c r="CQ15" s="607"/>
      <c r="CR15" s="608">
        <v>1038195</v>
      </c>
      <c r="CS15" s="609"/>
      <c r="CT15" s="609"/>
      <c r="CU15" s="609"/>
      <c r="CV15" s="609"/>
      <c r="CW15" s="609"/>
      <c r="CX15" s="609"/>
      <c r="CY15" s="610"/>
      <c r="CZ15" s="646">
        <v>7.4</v>
      </c>
      <c r="DA15" s="646"/>
      <c r="DB15" s="646"/>
      <c r="DC15" s="646"/>
      <c r="DD15" s="614">
        <v>236441</v>
      </c>
      <c r="DE15" s="609"/>
      <c r="DF15" s="609"/>
      <c r="DG15" s="609"/>
      <c r="DH15" s="609"/>
      <c r="DI15" s="609"/>
      <c r="DJ15" s="609"/>
      <c r="DK15" s="609"/>
      <c r="DL15" s="609"/>
      <c r="DM15" s="609"/>
      <c r="DN15" s="609"/>
      <c r="DO15" s="609"/>
      <c r="DP15" s="610"/>
      <c r="DQ15" s="614">
        <v>766287</v>
      </c>
      <c r="DR15" s="609"/>
      <c r="DS15" s="609"/>
      <c r="DT15" s="609"/>
      <c r="DU15" s="609"/>
      <c r="DV15" s="609"/>
      <c r="DW15" s="609"/>
      <c r="DX15" s="609"/>
      <c r="DY15" s="609"/>
      <c r="DZ15" s="609"/>
      <c r="EA15" s="609"/>
      <c r="EB15" s="609"/>
      <c r="EC15" s="645"/>
    </row>
    <row r="16" spans="2:143" ht="11.25" customHeight="1" x14ac:dyDescent="0.15">
      <c r="B16" s="605" t="s">
        <v>264</v>
      </c>
      <c r="C16" s="606"/>
      <c r="D16" s="606"/>
      <c r="E16" s="606"/>
      <c r="F16" s="606"/>
      <c r="G16" s="606"/>
      <c r="H16" s="606"/>
      <c r="I16" s="606"/>
      <c r="J16" s="606"/>
      <c r="K16" s="606"/>
      <c r="L16" s="606"/>
      <c r="M16" s="606"/>
      <c r="N16" s="606"/>
      <c r="O16" s="606"/>
      <c r="P16" s="606"/>
      <c r="Q16" s="607"/>
      <c r="R16" s="608">
        <v>6680</v>
      </c>
      <c r="S16" s="609"/>
      <c r="T16" s="609"/>
      <c r="U16" s="609"/>
      <c r="V16" s="609"/>
      <c r="W16" s="609"/>
      <c r="X16" s="609"/>
      <c r="Y16" s="610"/>
      <c r="Z16" s="646">
        <v>0</v>
      </c>
      <c r="AA16" s="646"/>
      <c r="AB16" s="646"/>
      <c r="AC16" s="646"/>
      <c r="AD16" s="647">
        <v>6680</v>
      </c>
      <c r="AE16" s="647"/>
      <c r="AF16" s="647"/>
      <c r="AG16" s="647"/>
      <c r="AH16" s="647"/>
      <c r="AI16" s="647"/>
      <c r="AJ16" s="647"/>
      <c r="AK16" s="647"/>
      <c r="AL16" s="611">
        <v>0.1</v>
      </c>
      <c r="AM16" s="612"/>
      <c r="AN16" s="612"/>
      <c r="AO16" s="648"/>
      <c r="AP16" s="605" t="s">
        <v>265</v>
      </c>
      <c r="AQ16" s="606"/>
      <c r="AR16" s="606"/>
      <c r="AS16" s="606"/>
      <c r="AT16" s="606"/>
      <c r="AU16" s="606"/>
      <c r="AV16" s="606"/>
      <c r="AW16" s="606"/>
      <c r="AX16" s="606"/>
      <c r="AY16" s="606"/>
      <c r="AZ16" s="606"/>
      <c r="BA16" s="606"/>
      <c r="BB16" s="606"/>
      <c r="BC16" s="606"/>
      <c r="BD16" s="606"/>
      <c r="BE16" s="606"/>
      <c r="BF16" s="607"/>
      <c r="BG16" s="608" t="s">
        <v>131</v>
      </c>
      <c r="BH16" s="609"/>
      <c r="BI16" s="609"/>
      <c r="BJ16" s="609"/>
      <c r="BK16" s="609"/>
      <c r="BL16" s="609"/>
      <c r="BM16" s="609"/>
      <c r="BN16" s="610"/>
      <c r="BO16" s="646" t="s">
        <v>131</v>
      </c>
      <c r="BP16" s="646"/>
      <c r="BQ16" s="646"/>
      <c r="BR16" s="646"/>
      <c r="BS16" s="647" t="s">
        <v>238</v>
      </c>
      <c r="BT16" s="647"/>
      <c r="BU16" s="647"/>
      <c r="BV16" s="647"/>
      <c r="BW16" s="647"/>
      <c r="BX16" s="647"/>
      <c r="BY16" s="647"/>
      <c r="BZ16" s="647"/>
      <c r="CA16" s="647"/>
      <c r="CB16" s="682"/>
      <c r="CD16" s="605" t="s">
        <v>266</v>
      </c>
      <c r="CE16" s="606"/>
      <c r="CF16" s="606"/>
      <c r="CG16" s="606"/>
      <c r="CH16" s="606"/>
      <c r="CI16" s="606"/>
      <c r="CJ16" s="606"/>
      <c r="CK16" s="606"/>
      <c r="CL16" s="606"/>
      <c r="CM16" s="606"/>
      <c r="CN16" s="606"/>
      <c r="CO16" s="606"/>
      <c r="CP16" s="606"/>
      <c r="CQ16" s="607"/>
      <c r="CR16" s="608">
        <v>1947227</v>
      </c>
      <c r="CS16" s="609"/>
      <c r="CT16" s="609"/>
      <c r="CU16" s="609"/>
      <c r="CV16" s="609"/>
      <c r="CW16" s="609"/>
      <c r="CX16" s="609"/>
      <c r="CY16" s="610"/>
      <c r="CZ16" s="646">
        <v>13.9</v>
      </c>
      <c r="DA16" s="646"/>
      <c r="DB16" s="646"/>
      <c r="DC16" s="646"/>
      <c r="DD16" s="614" t="s">
        <v>238</v>
      </c>
      <c r="DE16" s="609"/>
      <c r="DF16" s="609"/>
      <c r="DG16" s="609"/>
      <c r="DH16" s="609"/>
      <c r="DI16" s="609"/>
      <c r="DJ16" s="609"/>
      <c r="DK16" s="609"/>
      <c r="DL16" s="609"/>
      <c r="DM16" s="609"/>
      <c r="DN16" s="609"/>
      <c r="DO16" s="609"/>
      <c r="DP16" s="610"/>
      <c r="DQ16" s="614">
        <v>166935</v>
      </c>
      <c r="DR16" s="609"/>
      <c r="DS16" s="609"/>
      <c r="DT16" s="609"/>
      <c r="DU16" s="609"/>
      <c r="DV16" s="609"/>
      <c r="DW16" s="609"/>
      <c r="DX16" s="609"/>
      <c r="DY16" s="609"/>
      <c r="DZ16" s="609"/>
      <c r="EA16" s="609"/>
      <c r="EB16" s="609"/>
      <c r="EC16" s="645"/>
    </row>
    <row r="17" spans="2:133" ht="11.25" customHeight="1" x14ac:dyDescent="0.15">
      <c r="B17" s="605" t="s">
        <v>267</v>
      </c>
      <c r="C17" s="606"/>
      <c r="D17" s="606"/>
      <c r="E17" s="606"/>
      <c r="F17" s="606"/>
      <c r="G17" s="606"/>
      <c r="H17" s="606"/>
      <c r="I17" s="606"/>
      <c r="J17" s="606"/>
      <c r="K17" s="606"/>
      <c r="L17" s="606"/>
      <c r="M17" s="606"/>
      <c r="N17" s="606"/>
      <c r="O17" s="606"/>
      <c r="P17" s="606"/>
      <c r="Q17" s="607"/>
      <c r="R17" s="608">
        <v>20338</v>
      </c>
      <c r="S17" s="609"/>
      <c r="T17" s="609"/>
      <c r="U17" s="609"/>
      <c r="V17" s="609"/>
      <c r="W17" s="609"/>
      <c r="X17" s="609"/>
      <c r="Y17" s="610"/>
      <c r="Z17" s="646">
        <v>0.1</v>
      </c>
      <c r="AA17" s="646"/>
      <c r="AB17" s="646"/>
      <c r="AC17" s="646"/>
      <c r="AD17" s="647">
        <v>20338</v>
      </c>
      <c r="AE17" s="647"/>
      <c r="AF17" s="647"/>
      <c r="AG17" s="647"/>
      <c r="AH17" s="647"/>
      <c r="AI17" s="647"/>
      <c r="AJ17" s="647"/>
      <c r="AK17" s="647"/>
      <c r="AL17" s="611">
        <v>0.4</v>
      </c>
      <c r="AM17" s="612"/>
      <c r="AN17" s="612"/>
      <c r="AO17" s="648"/>
      <c r="AP17" s="605" t="s">
        <v>268</v>
      </c>
      <c r="AQ17" s="606"/>
      <c r="AR17" s="606"/>
      <c r="AS17" s="606"/>
      <c r="AT17" s="606"/>
      <c r="AU17" s="606"/>
      <c r="AV17" s="606"/>
      <c r="AW17" s="606"/>
      <c r="AX17" s="606"/>
      <c r="AY17" s="606"/>
      <c r="AZ17" s="606"/>
      <c r="BA17" s="606"/>
      <c r="BB17" s="606"/>
      <c r="BC17" s="606"/>
      <c r="BD17" s="606"/>
      <c r="BE17" s="606"/>
      <c r="BF17" s="607"/>
      <c r="BG17" s="608" t="s">
        <v>131</v>
      </c>
      <c r="BH17" s="609"/>
      <c r="BI17" s="609"/>
      <c r="BJ17" s="609"/>
      <c r="BK17" s="609"/>
      <c r="BL17" s="609"/>
      <c r="BM17" s="609"/>
      <c r="BN17" s="610"/>
      <c r="BO17" s="646" t="s">
        <v>131</v>
      </c>
      <c r="BP17" s="646"/>
      <c r="BQ17" s="646"/>
      <c r="BR17" s="646"/>
      <c r="BS17" s="647" t="s">
        <v>238</v>
      </c>
      <c r="BT17" s="647"/>
      <c r="BU17" s="647"/>
      <c r="BV17" s="647"/>
      <c r="BW17" s="647"/>
      <c r="BX17" s="647"/>
      <c r="BY17" s="647"/>
      <c r="BZ17" s="647"/>
      <c r="CA17" s="647"/>
      <c r="CB17" s="682"/>
      <c r="CD17" s="605" t="s">
        <v>269</v>
      </c>
      <c r="CE17" s="606"/>
      <c r="CF17" s="606"/>
      <c r="CG17" s="606"/>
      <c r="CH17" s="606"/>
      <c r="CI17" s="606"/>
      <c r="CJ17" s="606"/>
      <c r="CK17" s="606"/>
      <c r="CL17" s="606"/>
      <c r="CM17" s="606"/>
      <c r="CN17" s="606"/>
      <c r="CO17" s="606"/>
      <c r="CP17" s="606"/>
      <c r="CQ17" s="607"/>
      <c r="CR17" s="608">
        <v>1168072</v>
      </c>
      <c r="CS17" s="609"/>
      <c r="CT17" s="609"/>
      <c r="CU17" s="609"/>
      <c r="CV17" s="609"/>
      <c r="CW17" s="609"/>
      <c r="CX17" s="609"/>
      <c r="CY17" s="610"/>
      <c r="CZ17" s="646">
        <v>8.3000000000000007</v>
      </c>
      <c r="DA17" s="646"/>
      <c r="DB17" s="646"/>
      <c r="DC17" s="646"/>
      <c r="DD17" s="614" t="s">
        <v>131</v>
      </c>
      <c r="DE17" s="609"/>
      <c r="DF17" s="609"/>
      <c r="DG17" s="609"/>
      <c r="DH17" s="609"/>
      <c r="DI17" s="609"/>
      <c r="DJ17" s="609"/>
      <c r="DK17" s="609"/>
      <c r="DL17" s="609"/>
      <c r="DM17" s="609"/>
      <c r="DN17" s="609"/>
      <c r="DO17" s="609"/>
      <c r="DP17" s="610"/>
      <c r="DQ17" s="614">
        <v>1076614</v>
      </c>
      <c r="DR17" s="609"/>
      <c r="DS17" s="609"/>
      <c r="DT17" s="609"/>
      <c r="DU17" s="609"/>
      <c r="DV17" s="609"/>
      <c r="DW17" s="609"/>
      <c r="DX17" s="609"/>
      <c r="DY17" s="609"/>
      <c r="DZ17" s="609"/>
      <c r="EA17" s="609"/>
      <c r="EB17" s="609"/>
      <c r="EC17" s="645"/>
    </row>
    <row r="18" spans="2:133" ht="11.25" customHeight="1" x14ac:dyDescent="0.15">
      <c r="B18" s="605" t="s">
        <v>270</v>
      </c>
      <c r="C18" s="606"/>
      <c r="D18" s="606"/>
      <c r="E18" s="606"/>
      <c r="F18" s="606"/>
      <c r="G18" s="606"/>
      <c r="H18" s="606"/>
      <c r="I18" s="606"/>
      <c r="J18" s="606"/>
      <c r="K18" s="606"/>
      <c r="L18" s="606"/>
      <c r="M18" s="606"/>
      <c r="N18" s="606"/>
      <c r="O18" s="606"/>
      <c r="P18" s="606"/>
      <c r="Q18" s="607"/>
      <c r="R18" s="608">
        <v>16075</v>
      </c>
      <c r="S18" s="609"/>
      <c r="T18" s="609"/>
      <c r="U18" s="609"/>
      <c r="V18" s="609"/>
      <c r="W18" s="609"/>
      <c r="X18" s="609"/>
      <c r="Y18" s="610"/>
      <c r="Z18" s="646">
        <v>0.1</v>
      </c>
      <c r="AA18" s="646"/>
      <c r="AB18" s="646"/>
      <c r="AC18" s="646"/>
      <c r="AD18" s="647">
        <v>16075</v>
      </c>
      <c r="AE18" s="647"/>
      <c r="AF18" s="647"/>
      <c r="AG18" s="647"/>
      <c r="AH18" s="647"/>
      <c r="AI18" s="647"/>
      <c r="AJ18" s="647"/>
      <c r="AK18" s="647"/>
      <c r="AL18" s="611">
        <v>0.3</v>
      </c>
      <c r="AM18" s="612"/>
      <c r="AN18" s="612"/>
      <c r="AO18" s="648"/>
      <c r="AP18" s="605" t="s">
        <v>271</v>
      </c>
      <c r="AQ18" s="606"/>
      <c r="AR18" s="606"/>
      <c r="AS18" s="606"/>
      <c r="AT18" s="606"/>
      <c r="AU18" s="606"/>
      <c r="AV18" s="606"/>
      <c r="AW18" s="606"/>
      <c r="AX18" s="606"/>
      <c r="AY18" s="606"/>
      <c r="AZ18" s="606"/>
      <c r="BA18" s="606"/>
      <c r="BB18" s="606"/>
      <c r="BC18" s="606"/>
      <c r="BD18" s="606"/>
      <c r="BE18" s="606"/>
      <c r="BF18" s="607"/>
      <c r="BG18" s="608" t="s">
        <v>238</v>
      </c>
      <c r="BH18" s="609"/>
      <c r="BI18" s="609"/>
      <c r="BJ18" s="609"/>
      <c r="BK18" s="609"/>
      <c r="BL18" s="609"/>
      <c r="BM18" s="609"/>
      <c r="BN18" s="610"/>
      <c r="BO18" s="646" t="s">
        <v>238</v>
      </c>
      <c r="BP18" s="646"/>
      <c r="BQ18" s="646"/>
      <c r="BR18" s="646"/>
      <c r="BS18" s="647" t="s">
        <v>131</v>
      </c>
      <c r="BT18" s="647"/>
      <c r="BU18" s="647"/>
      <c r="BV18" s="647"/>
      <c r="BW18" s="647"/>
      <c r="BX18" s="647"/>
      <c r="BY18" s="647"/>
      <c r="BZ18" s="647"/>
      <c r="CA18" s="647"/>
      <c r="CB18" s="682"/>
      <c r="CD18" s="605" t="s">
        <v>272</v>
      </c>
      <c r="CE18" s="606"/>
      <c r="CF18" s="606"/>
      <c r="CG18" s="606"/>
      <c r="CH18" s="606"/>
      <c r="CI18" s="606"/>
      <c r="CJ18" s="606"/>
      <c r="CK18" s="606"/>
      <c r="CL18" s="606"/>
      <c r="CM18" s="606"/>
      <c r="CN18" s="606"/>
      <c r="CO18" s="606"/>
      <c r="CP18" s="606"/>
      <c r="CQ18" s="607"/>
      <c r="CR18" s="608" t="s">
        <v>131</v>
      </c>
      <c r="CS18" s="609"/>
      <c r="CT18" s="609"/>
      <c r="CU18" s="609"/>
      <c r="CV18" s="609"/>
      <c r="CW18" s="609"/>
      <c r="CX18" s="609"/>
      <c r="CY18" s="610"/>
      <c r="CZ18" s="646" t="s">
        <v>238</v>
      </c>
      <c r="DA18" s="646"/>
      <c r="DB18" s="646"/>
      <c r="DC18" s="646"/>
      <c r="DD18" s="614" t="s">
        <v>238</v>
      </c>
      <c r="DE18" s="609"/>
      <c r="DF18" s="609"/>
      <c r="DG18" s="609"/>
      <c r="DH18" s="609"/>
      <c r="DI18" s="609"/>
      <c r="DJ18" s="609"/>
      <c r="DK18" s="609"/>
      <c r="DL18" s="609"/>
      <c r="DM18" s="609"/>
      <c r="DN18" s="609"/>
      <c r="DO18" s="609"/>
      <c r="DP18" s="610"/>
      <c r="DQ18" s="614" t="s">
        <v>238</v>
      </c>
      <c r="DR18" s="609"/>
      <c r="DS18" s="609"/>
      <c r="DT18" s="609"/>
      <c r="DU18" s="609"/>
      <c r="DV18" s="609"/>
      <c r="DW18" s="609"/>
      <c r="DX18" s="609"/>
      <c r="DY18" s="609"/>
      <c r="DZ18" s="609"/>
      <c r="EA18" s="609"/>
      <c r="EB18" s="609"/>
      <c r="EC18" s="645"/>
    </row>
    <row r="19" spans="2:133" ht="11.25" customHeight="1" x14ac:dyDescent="0.15">
      <c r="B19" s="605" t="s">
        <v>273</v>
      </c>
      <c r="C19" s="606"/>
      <c r="D19" s="606"/>
      <c r="E19" s="606"/>
      <c r="F19" s="606"/>
      <c r="G19" s="606"/>
      <c r="H19" s="606"/>
      <c r="I19" s="606"/>
      <c r="J19" s="606"/>
      <c r="K19" s="606"/>
      <c r="L19" s="606"/>
      <c r="M19" s="606"/>
      <c r="N19" s="606"/>
      <c r="O19" s="606"/>
      <c r="P19" s="606"/>
      <c r="Q19" s="607"/>
      <c r="R19" s="608">
        <v>16075</v>
      </c>
      <c r="S19" s="609"/>
      <c r="T19" s="609"/>
      <c r="U19" s="609"/>
      <c r="V19" s="609"/>
      <c r="W19" s="609"/>
      <c r="X19" s="609"/>
      <c r="Y19" s="610"/>
      <c r="Z19" s="646">
        <v>0.1</v>
      </c>
      <c r="AA19" s="646"/>
      <c r="AB19" s="646"/>
      <c r="AC19" s="646"/>
      <c r="AD19" s="647">
        <v>16075</v>
      </c>
      <c r="AE19" s="647"/>
      <c r="AF19" s="647"/>
      <c r="AG19" s="647"/>
      <c r="AH19" s="647"/>
      <c r="AI19" s="647"/>
      <c r="AJ19" s="647"/>
      <c r="AK19" s="647"/>
      <c r="AL19" s="611">
        <v>0.3</v>
      </c>
      <c r="AM19" s="612"/>
      <c r="AN19" s="612"/>
      <c r="AO19" s="648"/>
      <c r="AP19" s="605" t="s">
        <v>274</v>
      </c>
      <c r="AQ19" s="606"/>
      <c r="AR19" s="606"/>
      <c r="AS19" s="606"/>
      <c r="AT19" s="606"/>
      <c r="AU19" s="606"/>
      <c r="AV19" s="606"/>
      <c r="AW19" s="606"/>
      <c r="AX19" s="606"/>
      <c r="AY19" s="606"/>
      <c r="AZ19" s="606"/>
      <c r="BA19" s="606"/>
      <c r="BB19" s="606"/>
      <c r="BC19" s="606"/>
      <c r="BD19" s="606"/>
      <c r="BE19" s="606"/>
      <c r="BF19" s="607"/>
      <c r="BG19" s="608">
        <v>3890</v>
      </c>
      <c r="BH19" s="609"/>
      <c r="BI19" s="609"/>
      <c r="BJ19" s="609"/>
      <c r="BK19" s="609"/>
      <c r="BL19" s="609"/>
      <c r="BM19" s="609"/>
      <c r="BN19" s="610"/>
      <c r="BO19" s="646">
        <v>0.3</v>
      </c>
      <c r="BP19" s="646"/>
      <c r="BQ19" s="646"/>
      <c r="BR19" s="646"/>
      <c r="BS19" s="647" t="s">
        <v>238</v>
      </c>
      <c r="BT19" s="647"/>
      <c r="BU19" s="647"/>
      <c r="BV19" s="647"/>
      <c r="BW19" s="647"/>
      <c r="BX19" s="647"/>
      <c r="BY19" s="647"/>
      <c r="BZ19" s="647"/>
      <c r="CA19" s="647"/>
      <c r="CB19" s="682"/>
      <c r="CD19" s="605" t="s">
        <v>275</v>
      </c>
      <c r="CE19" s="606"/>
      <c r="CF19" s="606"/>
      <c r="CG19" s="606"/>
      <c r="CH19" s="606"/>
      <c r="CI19" s="606"/>
      <c r="CJ19" s="606"/>
      <c r="CK19" s="606"/>
      <c r="CL19" s="606"/>
      <c r="CM19" s="606"/>
      <c r="CN19" s="606"/>
      <c r="CO19" s="606"/>
      <c r="CP19" s="606"/>
      <c r="CQ19" s="607"/>
      <c r="CR19" s="608" t="s">
        <v>131</v>
      </c>
      <c r="CS19" s="609"/>
      <c r="CT19" s="609"/>
      <c r="CU19" s="609"/>
      <c r="CV19" s="609"/>
      <c r="CW19" s="609"/>
      <c r="CX19" s="609"/>
      <c r="CY19" s="610"/>
      <c r="CZ19" s="646" t="s">
        <v>238</v>
      </c>
      <c r="DA19" s="646"/>
      <c r="DB19" s="646"/>
      <c r="DC19" s="646"/>
      <c r="DD19" s="614" t="s">
        <v>131</v>
      </c>
      <c r="DE19" s="609"/>
      <c r="DF19" s="609"/>
      <c r="DG19" s="609"/>
      <c r="DH19" s="609"/>
      <c r="DI19" s="609"/>
      <c r="DJ19" s="609"/>
      <c r="DK19" s="609"/>
      <c r="DL19" s="609"/>
      <c r="DM19" s="609"/>
      <c r="DN19" s="609"/>
      <c r="DO19" s="609"/>
      <c r="DP19" s="610"/>
      <c r="DQ19" s="614" t="s">
        <v>238</v>
      </c>
      <c r="DR19" s="609"/>
      <c r="DS19" s="609"/>
      <c r="DT19" s="609"/>
      <c r="DU19" s="609"/>
      <c r="DV19" s="609"/>
      <c r="DW19" s="609"/>
      <c r="DX19" s="609"/>
      <c r="DY19" s="609"/>
      <c r="DZ19" s="609"/>
      <c r="EA19" s="609"/>
      <c r="EB19" s="609"/>
      <c r="EC19" s="645"/>
    </row>
    <row r="20" spans="2:133" ht="11.25" customHeight="1" x14ac:dyDescent="0.15">
      <c r="B20" s="683" t="s">
        <v>276</v>
      </c>
      <c r="C20" s="684"/>
      <c r="D20" s="684"/>
      <c r="E20" s="684"/>
      <c r="F20" s="684"/>
      <c r="G20" s="684"/>
      <c r="H20" s="684"/>
      <c r="I20" s="684"/>
      <c r="J20" s="684"/>
      <c r="K20" s="684"/>
      <c r="L20" s="684"/>
      <c r="M20" s="684"/>
      <c r="N20" s="684"/>
      <c r="O20" s="684"/>
      <c r="P20" s="684"/>
      <c r="Q20" s="685"/>
      <c r="R20" s="608" t="s">
        <v>238</v>
      </c>
      <c r="S20" s="609"/>
      <c r="T20" s="609"/>
      <c r="U20" s="609"/>
      <c r="V20" s="609"/>
      <c r="W20" s="609"/>
      <c r="X20" s="609"/>
      <c r="Y20" s="610"/>
      <c r="Z20" s="646" t="s">
        <v>238</v>
      </c>
      <c r="AA20" s="646"/>
      <c r="AB20" s="646"/>
      <c r="AC20" s="646"/>
      <c r="AD20" s="647" t="s">
        <v>131</v>
      </c>
      <c r="AE20" s="647"/>
      <c r="AF20" s="647"/>
      <c r="AG20" s="647"/>
      <c r="AH20" s="647"/>
      <c r="AI20" s="647"/>
      <c r="AJ20" s="647"/>
      <c r="AK20" s="647"/>
      <c r="AL20" s="611" t="s">
        <v>131</v>
      </c>
      <c r="AM20" s="612"/>
      <c r="AN20" s="612"/>
      <c r="AO20" s="648"/>
      <c r="AP20" s="605" t="s">
        <v>277</v>
      </c>
      <c r="AQ20" s="606"/>
      <c r="AR20" s="606"/>
      <c r="AS20" s="606"/>
      <c r="AT20" s="606"/>
      <c r="AU20" s="606"/>
      <c r="AV20" s="606"/>
      <c r="AW20" s="606"/>
      <c r="AX20" s="606"/>
      <c r="AY20" s="606"/>
      <c r="AZ20" s="606"/>
      <c r="BA20" s="606"/>
      <c r="BB20" s="606"/>
      <c r="BC20" s="606"/>
      <c r="BD20" s="606"/>
      <c r="BE20" s="606"/>
      <c r="BF20" s="607"/>
      <c r="BG20" s="608">
        <v>3890</v>
      </c>
      <c r="BH20" s="609"/>
      <c r="BI20" s="609"/>
      <c r="BJ20" s="609"/>
      <c r="BK20" s="609"/>
      <c r="BL20" s="609"/>
      <c r="BM20" s="609"/>
      <c r="BN20" s="610"/>
      <c r="BO20" s="646">
        <v>0.3</v>
      </c>
      <c r="BP20" s="646"/>
      <c r="BQ20" s="646"/>
      <c r="BR20" s="646"/>
      <c r="BS20" s="647" t="s">
        <v>238</v>
      </c>
      <c r="BT20" s="647"/>
      <c r="BU20" s="647"/>
      <c r="BV20" s="647"/>
      <c r="BW20" s="647"/>
      <c r="BX20" s="647"/>
      <c r="BY20" s="647"/>
      <c r="BZ20" s="647"/>
      <c r="CA20" s="647"/>
      <c r="CB20" s="682"/>
      <c r="CD20" s="605" t="s">
        <v>278</v>
      </c>
      <c r="CE20" s="606"/>
      <c r="CF20" s="606"/>
      <c r="CG20" s="606"/>
      <c r="CH20" s="606"/>
      <c r="CI20" s="606"/>
      <c r="CJ20" s="606"/>
      <c r="CK20" s="606"/>
      <c r="CL20" s="606"/>
      <c r="CM20" s="606"/>
      <c r="CN20" s="606"/>
      <c r="CO20" s="606"/>
      <c r="CP20" s="606"/>
      <c r="CQ20" s="607"/>
      <c r="CR20" s="608">
        <v>13995534</v>
      </c>
      <c r="CS20" s="609"/>
      <c r="CT20" s="609"/>
      <c r="CU20" s="609"/>
      <c r="CV20" s="609"/>
      <c r="CW20" s="609"/>
      <c r="CX20" s="609"/>
      <c r="CY20" s="610"/>
      <c r="CZ20" s="646">
        <v>100</v>
      </c>
      <c r="DA20" s="646"/>
      <c r="DB20" s="646"/>
      <c r="DC20" s="646"/>
      <c r="DD20" s="614">
        <v>2492921</v>
      </c>
      <c r="DE20" s="609"/>
      <c r="DF20" s="609"/>
      <c r="DG20" s="609"/>
      <c r="DH20" s="609"/>
      <c r="DI20" s="609"/>
      <c r="DJ20" s="609"/>
      <c r="DK20" s="609"/>
      <c r="DL20" s="609"/>
      <c r="DM20" s="609"/>
      <c r="DN20" s="609"/>
      <c r="DO20" s="609"/>
      <c r="DP20" s="610"/>
      <c r="DQ20" s="614">
        <v>7423626</v>
      </c>
      <c r="DR20" s="609"/>
      <c r="DS20" s="609"/>
      <c r="DT20" s="609"/>
      <c r="DU20" s="609"/>
      <c r="DV20" s="609"/>
      <c r="DW20" s="609"/>
      <c r="DX20" s="609"/>
      <c r="DY20" s="609"/>
      <c r="DZ20" s="609"/>
      <c r="EA20" s="609"/>
      <c r="EB20" s="609"/>
      <c r="EC20" s="645"/>
    </row>
    <row r="21" spans="2:133" ht="11.25" customHeight="1" x14ac:dyDescent="0.15">
      <c r="B21" s="605" t="s">
        <v>279</v>
      </c>
      <c r="C21" s="606"/>
      <c r="D21" s="606"/>
      <c r="E21" s="606"/>
      <c r="F21" s="606"/>
      <c r="G21" s="606"/>
      <c r="H21" s="606"/>
      <c r="I21" s="606"/>
      <c r="J21" s="606"/>
      <c r="K21" s="606"/>
      <c r="L21" s="606"/>
      <c r="M21" s="606"/>
      <c r="N21" s="606"/>
      <c r="O21" s="606"/>
      <c r="P21" s="606"/>
      <c r="Q21" s="607"/>
      <c r="R21" s="608">
        <v>4152248</v>
      </c>
      <c r="S21" s="609"/>
      <c r="T21" s="609"/>
      <c r="U21" s="609"/>
      <c r="V21" s="609"/>
      <c r="W21" s="609"/>
      <c r="X21" s="609"/>
      <c r="Y21" s="610"/>
      <c r="Z21" s="646">
        <v>27.5</v>
      </c>
      <c r="AA21" s="646"/>
      <c r="AB21" s="646"/>
      <c r="AC21" s="646"/>
      <c r="AD21" s="647">
        <v>3475821</v>
      </c>
      <c r="AE21" s="647"/>
      <c r="AF21" s="647"/>
      <c r="AG21" s="647"/>
      <c r="AH21" s="647"/>
      <c r="AI21" s="647"/>
      <c r="AJ21" s="647"/>
      <c r="AK21" s="647"/>
      <c r="AL21" s="611">
        <v>64.599999999999994</v>
      </c>
      <c r="AM21" s="612"/>
      <c r="AN21" s="612"/>
      <c r="AO21" s="648"/>
      <c r="AP21" s="605" t="s">
        <v>280</v>
      </c>
      <c r="AQ21" s="686"/>
      <c r="AR21" s="686"/>
      <c r="AS21" s="686"/>
      <c r="AT21" s="686"/>
      <c r="AU21" s="686"/>
      <c r="AV21" s="686"/>
      <c r="AW21" s="686"/>
      <c r="AX21" s="686"/>
      <c r="AY21" s="686"/>
      <c r="AZ21" s="686"/>
      <c r="BA21" s="686"/>
      <c r="BB21" s="686"/>
      <c r="BC21" s="686"/>
      <c r="BD21" s="686"/>
      <c r="BE21" s="686"/>
      <c r="BF21" s="687"/>
      <c r="BG21" s="608">
        <v>3890</v>
      </c>
      <c r="BH21" s="609"/>
      <c r="BI21" s="609"/>
      <c r="BJ21" s="609"/>
      <c r="BK21" s="609"/>
      <c r="BL21" s="609"/>
      <c r="BM21" s="609"/>
      <c r="BN21" s="610"/>
      <c r="BO21" s="646">
        <v>0.3</v>
      </c>
      <c r="BP21" s="646"/>
      <c r="BQ21" s="646"/>
      <c r="BR21" s="646"/>
      <c r="BS21" s="647" t="s">
        <v>131</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281</v>
      </c>
      <c r="C22" s="606"/>
      <c r="D22" s="606"/>
      <c r="E22" s="606"/>
      <c r="F22" s="606"/>
      <c r="G22" s="606"/>
      <c r="H22" s="606"/>
      <c r="I22" s="606"/>
      <c r="J22" s="606"/>
      <c r="K22" s="606"/>
      <c r="L22" s="606"/>
      <c r="M22" s="606"/>
      <c r="N22" s="606"/>
      <c r="O22" s="606"/>
      <c r="P22" s="606"/>
      <c r="Q22" s="607"/>
      <c r="R22" s="608">
        <v>3475821</v>
      </c>
      <c r="S22" s="609"/>
      <c r="T22" s="609"/>
      <c r="U22" s="609"/>
      <c r="V22" s="609"/>
      <c r="W22" s="609"/>
      <c r="X22" s="609"/>
      <c r="Y22" s="610"/>
      <c r="Z22" s="646">
        <v>23</v>
      </c>
      <c r="AA22" s="646"/>
      <c r="AB22" s="646"/>
      <c r="AC22" s="646"/>
      <c r="AD22" s="647">
        <v>3475821</v>
      </c>
      <c r="AE22" s="647"/>
      <c r="AF22" s="647"/>
      <c r="AG22" s="647"/>
      <c r="AH22" s="647"/>
      <c r="AI22" s="647"/>
      <c r="AJ22" s="647"/>
      <c r="AK22" s="647"/>
      <c r="AL22" s="611">
        <v>64.599999999999994</v>
      </c>
      <c r="AM22" s="612"/>
      <c r="AN22" s="612"/>
      <c r="AO22" s="648"/>
      <c r="AP22" s="605" t="s">
        <v>282</v>
      </c>
      <c r="AQ22" s="686"/>
      <c r="AR22" s="686"/>
      <c r="AS22" s="686"/>
      <c r="AT22" s="686"/>
      <c r="AU22" s="686"/>
      <c r="AV22" s="686"/>
      <c r="AW22" s="686"/>
      <c r="AX22" s="686"/>
      <c r="AY22" s="686"/>
      <c r="AZ22" s="686"/>
      <c r="BA22" s="686"/>
      <c r="BB22" s="686"/>
      <c r="BC22" s="686"/>
      <c r="BD22" s="686"/>
      <c r="BE22" s="686"/>
      <c r="BF22" s="687"/>
      <c r="BG22" s="608" t="s">
        <v>131</v>
      </c>
      <c r="BH22" s="609"/>
      <c r="BI22" s="609"/>
      <c r="BJ22" s="609"/>
      <c r="BK22" s="609"/>
      <c r="BL22" s="609"/>
      <c r="BM22" s="609"/>
      <c r="BN22" s="610"/>
      <c r="BO22" s="646" t="s">
        <v>131</v>
      </c>
      <c r="BP22" s="646"/>
      <c r="BQ22" s="646"/>
      <c r="BR22" s="646"/>
      <c r="BS22" s="647" t="s">
        <v>238</v>
      </c>
      <c r="BT22" s="647"/>
      <c r="BU22" s="647"/>
      <c r="BV22" s="647"/>
      <c r="BW22" s="647"/>
      <c r="BX22" s="647"/>
      <c r="BY22" s="647"/>
      <c r="BZ22" s="647"/>
      <c r="CA22" s="647"/>
      <c r="CB22" s="682"/>
      <c r="CD22" s="666" t="s">
        <v>283</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284</v>
      </c>
      <c r="C23" s="606"/>
      <c r="D23" s="606"/>
      <c r="E23" s="606"/>
      <c r="F23" s="606"/>
      <c r="G23" s="606"/>
      <c r="H23" s="606"/>
      <c r="I23" s="606"/>
      <c r="J23" s="606"/>
      <c r="K23" s="606"/>
      <c r="L23" s="606"/>
      <c r="M23" s="606"/>
      <c r="N23" s="606"/>
      <c r="O23" s="606"/>
      <c r="P23" s="606"/>
      <c r="Q23" s="607"/>
      <c r="R23" s="608">
        <v>510251</v>
      </c>
      <c r="S23" s="609"/>
      <c r="T23" s="609"/>
      <c r="U23" s="609"/>
      <c r="V23" s="609"/>
      <c r="W23" s="609"/>
      <c r="X23" s="609"/>
      <c r="Y23" s="610"/>
      <c r="Z23" s="646">
        <v>3.4</v>
      </c>
      <c r="AA23" s="646"/>
      <c r="AB23" s="646"/>
      <c r="AC23" s="646"/>
      <c r="AD23" s="647" t="s">
        <v>238</v>
      </c>
      <c r="AE23" s="647"/>
      <c r="AF23" s="647"/>
      <c r="AG23" s="647"/>
      <c r="AH23" s="647"/>
      <c r="AI23" s="647"/>
      <c r="AJ23" s="647"/>
      <c r="AK23" s="647"/>
      <c r="AL23" s="611" t="s">
        <v>131</v>
      </c>
      <c r="AM23" s="612"/>
      <c r="AN23" s="612"/>
      <c r="AO23" s="648"/>
      <c r="AP23" s="605" t="s">
        <v>285</v>
      </c>
      <c r="AQ23" s="686"/>
      <c r="AR23" s="686"/>
      <c r="AS23" s="686"/>
      <c r="AT23" s="686"/>
      <c r="AU23" s="686"/>
      <c r="AV23" s="686"/>
      <c r="AW23" s="686"/>
      <c r="AX23" s="686"/>
      <c r="AY23" s="686"/>
      <c r="AZ23" s="686"/>
      <c r="BA23" s="686"/>
      <c r="BB23" s="686"/>
      <c r="BC23" s="686"/>
      <c r="BD23" s="686"/>
      <c r="BE23" s="686"/>
      <c r="BF23" s="687"/>
      <c r="BG23" s="608" t="s">
        <v>238</v>
      </c>
      <c r="BH23" s="609"/>
      <c r="BI23" s="609"/>
      <c r="BJ23" s="609"/>
      <c r="BK23" s="609"/>
      <c r="BL23" s="609"/>
      <c r="BM23" s="609"/>
      <c r="BN23" s="610"/>
      <c r="BO23" s="646" t="s">
        <v>131</v>
      </c>
      <c r="BP23" s="646"/>
      <c r="BQ23" s="646"/>
      <c r="BR23" s="646"/>
      <c r="BS23" s="647" t="s">
        <v>131</v>
      </c>
      <c r="BT23" s="647"/>
      <c r="BU23" s="647"/>
      <c r="BV23" s="647"/>
      <c r="BW23" s="647"/>
      <c r="BX23" s="647"/>
      <c r="BY23" s="647"/>
      <c r="BZ23" s="647"/>
      <c r="CA23" s="647"/>
      <c r="CB23" s="682"/>
      <c r="CD23" s="666" t="s">
        <v>223</v>
      </c>
      <c r="CE23" s="667"/>
      <c r="CF23" s="667"/>
      <c r="CG23" s="667"/>
      <c r="CH23" s="667"/>
      <c r="CI23" s="667"/>
      <c r="CJ23" s="667"/>
      <c r="CK23" s="667"/>
      <c r="CL23" s="667"/>
      <c r="CM23" s="667"/>
      <c r="CN23" s="667"/>
      <c r="CO23" s="667"/>
      <c r="CP23" s="667"/>
      <c r="CQ23" s="668"/>
      <c r="CR23" s="666" t="s">
        <v>286</v>
      </c>
      <c r="CS23" s="667"/>
      <c r="CT23" s="667"/>
      <c r="CU23" s="667"/>
      <c r="CV23" s="667"/>
      <c r="CW23" s="667"/>
      <c r="CX23" s="667"/>
      <c r="CY23" s="668"/>
      <c r="CZ23" s="666" t="s">
        <v>287</v>
      </c>
      <c r="DA23" s="667"/>
      <c r="DB23" s="667"/>
      <c r="DC23" s="668"/>
      <c r="DD23" s="666" t="s">
        <v>288</v>
      </c>
      <c r="DE23" s="667"/>
      <c r="DF23" s="667"/>
      <c r="DG23" s="667"/>
      <c r="DH23" s="667"/>
      <c r="DI23" s="667"/>
      <c r="DJ23" s="667"/>
      <c r="DK23" s="668"/>
      <c r="DL23" s="698" t="s">
        <v>289</v>
      </c>
      <c r="DM23" s="699"/>
      <c r="DN23" s="699"/>
      <c r="DO23" s="699"/>
      <c r="DP23" s="699"/>
      <c r="DQ23" s="699"/>
      <c r="DR23" s="699"/>
      <c r="DS23" s="699"/>
      <c r="DT23" s="699"/>
      <c r="DU23" s="699"/>
      <c r="DV23" s="700"/>
      <c r="DW23" s="666" t="s">
        <v>290</v>
      </c>
      <c r="DX23" s="667"/>
      <c r="DY23" s="667"/>
      <c r="DZ23" s="667"/>
      <c r="EA23" s="667"/>
      <c r="EB23" s="667"/>
      <c r="EC23" s="668"/>
    </row>
    <row r="24" spans="2:133" ht="11.25" customHeight="1" x14ac:dyDescent="0.15">
      <c r="B24" s="605" t="s">
        <v>291</v>
      </c>
      <c r="C24" s="606"/>
      <c r="D24" s="606"/>
      <c r="E24" s="606"/>
      <c r="F24" s="606"/>
      <c r="G24" s="606"/>
      <c r="H24" s="606"/>
      <c r="I24" s="606"/>
      <c r="J24" s="606"/>
      <c r="K24" s="606"/>
      <c r="L24" s="606"/>
      <c r="M24" s="606"/>
      <c r="N24" s="606"/>
      <c r="O24" s="606"/>
      <c r="P24" s="606"/>
      <c r="Q24" s="607"/>
      <c r="R24" s="608">
        <v>166176</v>
      </c>
      <c r="S24" s="609"/>
      <c r="T24" s="609"/>
      <c r="U24" s="609"/>
      <c r="V24" s="609"/>
      <c r="W24" s="609"/>
      <c r="X24" s="609"/>
      <c r="Y24" s="610"/>
      <c r="Z24" s="646">
        <v>1.1000000000000001</v>
      </c>
      <c r="AA24" s="646"/>
      <c r="AB24" s="646"/>
      <c r="AC24" s="646"/>
      <c r="AD24" s="647" t="s">
        <v>238</v>
      </c>
      <c r="AE24" s="647"/>
      <c r="AF24" s="647"/>
      <c r="AG24" s="647"/>
      <c r="AH24" s="647"/>
      <c r="AI24" s="647"/>
      <c r="AJ24" s="647"/>
      <c r="AK24" s="647"/>
      <c r="AL24" s="611" t="s">
        <v>131</v>
      </c>
      <c r="AM24" s="612"/>
      <c r="AN24" s="612"/>
      <c r="AO24" s="648"/>
      <c r="AP24" s="605" t="s">
        <v>292</v>
      </c>
      <c r="AQ24" s="686"/>
      <c r="AR24" s="686"/>
      <c r="AS24" s="686"/>
      <c r="AT24" s="686"/>
      <c r="AU24" s="686"/>
      <c r="AV24" s="686"/>
      <c r="AW24" s="686"/>
      <c r="AX24" s="686"/>
      <c r="AY24" s="686"/>
      <c r="AZ24" s="686"/>
      <c r="BA24" s="686"/>
      <c r="BB24" s="686"/>
      <c r="BC24" s="686"/>
      <c r="BD24" s="686"/>
      <c r="BE24" s="686"/>
      <c r="BF24" s="687"/>
      <c r="BG24" s="608" t="s">
        <v>238</v>
      </c>
      <c r="BH24" s="609"/>
      <c r="BI24" s="609"/>
      <c r="BJ24" s="609"/>
      <c r="BK24" s="609"/>
      <c r="BL24" s="609"/>
      <c r="BM24" s="609"/>
      <c r="BN24" s="610"/>
      <c r="BO24" s="646" t="s">
        <v>131</v>
      </c>
      <c r="BP24" s="646"/>
      <c r="BQ24" s="646"/>
      <c r="BR24" s="646"/>
      <c r="BS24" s="647" t="s">
        <v>131</v>
      </c>
      <c r="BT24" s="647"/>
      <c r="BU24" s="647"/>
      <c r="BV24" s="647"/>
      <c r="BW24" s="647"/>
      <c r="BX24" s="647"/>
      <c r="BY24" s="647"/>
      <c r="BZ24" s="647"/>
      <c r="CA24" s="647"/>
      <c r="CB24" s="682"/>
      <c r="CD24" s="663" t="s">
        <v>293</v>
      </c>
      <c r="CE24" s="664"/>
      <c r="CF24" s="664"/>
      <c r="CG24" s="664"/>
      <c r="CH24" s="664"/>
      <c r="CI24" s="664"/>
      <c r="CJ24" s="664"/>
      <c r="CK24" s="664"/>
      <c r="CL24" s="664"/>
      <c r="CM24" s="664"/>
      <c r="CN24" s="664"/>
      <c r="CO24" s="664"/>
      <c r="CP24" s="664"/>
      <c r="CQ24" s="665"/>
      <c r="CR24" s="660">
        <v>3465432</v>
      </c>
      <c r="CS24" s="661"/>
      <c r="CT24" s="661"/>
      <c r="CU24" s="661"/>
      <c r="CV24" s="661"/>
      <c r="CW24" s="661"/>
      <c r="CX24" s="661"/>
      <c r="CY24" s="689"/>
      <c r="CZ24" s="690">
        <v>24.8</v>
      </c>
      <c r="DA24" s="672"/>
      <c r="DB24" s="672"/>
      <c r="DC24" s="692"/>
      <c r="DD24" s="688">
        <v>2756817</v>
      </c>
      <c r="DE24" s="661"/>
      <c r="DF24" s="661"/>
      <c r="DG24" s="661"/>
      <c r="DH24" s="661"/>
      <c r="DI24" s="661"/>
      <c r="DJ24" s="661"/>
      <c r="DK24" s="689"/>
      <c r="DL24" s="688">
        <v>2682218</v>
      </c>
      <c r="DM24" s="661"/>
      <c r="DN24" s="661"/>
      <c r="DO24" s="661"/>
      <c r="DP24" s="661"/>
      <c r="DQ24" s="661"/>
      <c r="DR24" s="661"/>
      <c r="DS24" s="661"/>
      <c r="DT24" s="661"/>
      <c r="DU24" s="661"/>
      <c r="DV24" s="689"/>
      <c r="DW24" s="690">
        <v>49.3</v>
      </c>
      <c r="DX24" s="672"/>
      <c r="DY24" s="672"/>
      <c r="DZ24" s="672"/>
      <c r="EA24" s="672"/>
      <c r="EB24" s="672"/>
      <c r="EC24" s="691"/>
    </row>
    <row r="25" spans="2:133" ht="11.25" customHeight="1" x14ac:dyDescent="0.15">
      <c r="B25" s="605" t="s">
        <v>294</v>
      </c>
      <c r="C25" s="606"/>
      <c r="D25" s="606"/>
      <c r="E25" s="606"/>
      <c r="F25" s="606"/>
      <c r="G25" s="606"/>
      <c r="H25" s="606"/>
      <c r="I25" s="606"/>
      <c r="J25" s="606"/>
      <c r="K25" s="606"/>
      <c r="L25" s="606"/>
      <c r="M25" s="606"/>
      <c r="N25" s="606"/>
      <c r="O25" s="606"/>
      <c r="P25" s="606"/>
      <c r="Q25" s="607"/>
      <c r="R25" s="608">
        <v>5984493</v>
      </c>
      <c r="S25" s="609"/>
      <c r="T25" s="609"/>
      <c r="U25" s="609"/>
      <c r="V25" s="609"/>
      <c r="W25" s="609"/>
      <c r="X25" s="609"/>
      <c r="Y25" s="610"/>
      <c r="Z25" s="646">
        <v>39.700000000000003</v>
      </c>
      <c r="AA25" s="646"/>
      <c r="AB25" s="646"/>
      <c r="AC25" s="646"/>
      <c r="AD25" s="647">
        <v>5308066</v>
      </c>
      <c r="AE25" s="647"/>
      <c r="AF25" s="647"/>
      <c r="AG25" s="647"/>
      <c r="AH25" s="647"/>
      <c r="AI25" s="647"/>
      <c r="AJ25" s="647"/>
      <c r="AK25" s="647"/>
      <c r="AL25" s="611">
        <v>98.6</v>
      </c>
      <c r="AM25" s="612"/>
      <c r="AN25" s="612"/>
      <c r="AO25" s="648"/>
      <c r="AP25" s="605" t="s">
        <v>295</v>
      </c>
      <c r="AQ25" s="686"/>
      <c r="AR25" s="686"/>
      <c r="AS25" s="686"/>
      <c r="AT25" s="686"/>
      <c r="AU25" s="686"/>
      <c r="AV25" s="686"/>
      <c r="AW25" s="686"/>
      <c r="AX25" s="686"/>
      <c r="AY25" s="686"/>
      <c r="AZ25" s="686"/>
      <c r="BA25" s="686"/>
      <c r="BB25" s="686"/>
      <c r="BC25" s="686"/>
      <c r="BD25" s="686"/>
      <c r="BE25" s="686"/>
      <c r="BF25" s="687"/>
      <c r="BG25" s="608" t="s">
        <v>238</v>
      </c>
      <c r="BH25" s="609"/>
      <c r="BI25" s="609"/>
      <c r="BJ25" s="609"/>
      <c r="BK25" s="609"/>
      <c r="BL25" s="609"/>
      <c r="BM25" s="609"/>
      <c r="BN25" s="610"/>
      <c r="BO25" s="646" t="s">
        <v>238</v>
      </c>
      <c r="BP25" s="646"/>
      <c r="BQ25" s="646"/>
      <c r="BR25" s="646"/>
      <c r="BS25" s="647" t="s">
        <v>131</v>
      </c>
      <c r="BT25" s="647"/>
      <c r="BU25" s="647"/>
      <c r="BV25" s="647"/>
      <c r="BW25" s="647"/>
      <c r="BX25" s="647"/>
      <c r="BY25" s="647"/>
      <c r="BZ25" s="647"/>
      <c r="CA25" s="647"/>
      <c r="CB25" s="682"/>
      <c r="CD25" s="605" t="s">
        <v>296</v>
      </c>
      <c r="CE25" s="606"/>
      <c r="CF25" s="606"/>
      <c r="CG25" s="606"/>
      <c r="CH25" s="606"/>
      <c r="CI25" s="606"/>
      <c r="CJ25" s="606"/>
      <c r="CK25" s="606"/>
      <c r="CL25" s="606"/>
      <c r="CM25" s="606"/>
      <c r="CN25" s="606"/>
      <c r="CO25" s="606"/>
      <c r="CP25" s="606"/>
      <c r="CQ25" s="607"/>
      <c r="CR25" s="608">
        <v>1518954</v>
      </c>
      <c r="CS25" s="621"/>
      <c r="CT25" s="621"/>
      <c r="CU25" s="621"/>
      <c r="CV25" s="621"/>
      <c r="CW25" s="621"/>
      <c r="CX25" s="621"/>
      <c r="CY25" s="622"/>
      <c r="CZ25" s="611">
        <v>10.9</v>
      </c>
      <c r="DA25" s="623"/>
      <c r="DB25" s="623"/>
      <c r="DC25" s="624"/>
      <c r="DD25" s="614">
        <v>1446818</v>
      </c>
      <c r="DE25" s="621"/>
      <c r="DF25" s="621"/>
      <c r="DG25" s="621"/>
      <c r="DH25" s="621"/>
      <c r="DI25" s="621"/>
      <c r="DJ25" s="621"/>
      <c r="DK25" s="622"/>
      <c r="DL25" s="614">
        <v>1387978</v>
      </c>
      <c r="DM25" s="621"/>
      <c r="DN25" s="621"/>
      <c r="DO25" s="621"/>
      <c r="DP25" s="621"/>
      <c r="DQ25" s="621"/>
      <c r="DR25" s="621"/>
      <c r="DS25" s="621"/>
      <c r="DT25" s="621"/>
      <c r="DU25" s="621"/>
      <c r="DV25" s="622"/>
      <c r="DW25" s="611">
        <v>25.5</v>
      </c>
      <c r="DX25" s="623"/>
      <c r="DY25" s="623"/>
      <c r="DZ25" s="623"/>
      <c r="EA25" s="623"/>
      <c r="EB25" s="623"/>
      <c r="EC25" s="635"/>
    </row>
    <row r="26" spans="2:133" ht="11.25" customHeight="1" x14ac:dyDescent="0.15">
      <c r="B26" s="605" t="s">
        <v>297</v>
      </c>
      <c r="C26" s="606"/>
      <c r="D26" s="606"/>
      <c r="E26" s="606"/>
      <c r="F26" s="606"/>
      <c r="G26" s="606"/>
      <c r="H26" s="606"/>
      <c r="I26" s="606"/>
      <c r="J26" s="606"/>
      <c r="K26" s="606"/>
      <c r="L26" s="606"/>
      <c r="M26" s="606"/>
      <c r="N26" s="606"/>
      <c r="O26" s="606"/>
      <c r="P26" s="606"/>
      <c r="Q26" s="607"/>
      <c r="R26" s="608">
        <v>760</v>
      </c>
      <c r="S26" s="609"/>
      <c r="T26" s="609"/>
      <c r="U26" s="609"/>
      <c r="V26" s="609"/>
      <c r="W26" s="609"/>
      <c r="X26" s="609"/>
      <c r="Y26" s="610"/>
      <c r="Z26" s="646">
        <v>0</v>
      </c>
      <c r="AA26" s="646"/>
      <c r="AB26" s="646"/>
      <c r="AC26" s="646"/>
      <c r="AD26" s="647">
        <v>760</v>
      </c>
      <c r="AE26" s="647"/>
      <c r="AF26" s="647"/>
      <c r="AG26" s="647"/>
      <c r="AH26" s="647"/>
      <c r="AI26" s="647"/>
      <c r="AJ26" s="647"/>
      <c r="AK26" s="647"/>
      <c r="AL26" s="611">
        <v>0</v>
      </c>
      <c r="AM26" s="612"/>
      <c r="AN26" s="612"/>
      <c r="AO26" s="648"/>
      <c r="AP26" s="605" t="s">
        <v>298</v>
      </c>
      <c r="AQ26" s="686"/>
      <c r="AR26" s="686"/>
      <c r="AS26" s="686"/>
      <c r="AT26" s="686"/>
      <c r="AU26" s="686"/>
      <c r="AV26" s="686"/>
      <c r="AW26" s="686"/>
      <c r="AX26" s="686"/>
      <c r="AY26" s="686"/>
      <c r="AZ26" s="686"/>
      <c r="BA26" s="686"/>
      <c r="BB26" s="686"/>
      <c r="BC26" s="686"/>
      <c r="BD26" s="686"/>
      <c r="BE26" s="686"/>
      <c r="BF26" s="687"/>
      <c r="BG26" s="608" t="s">
        <v>131</v>
      </c>
      <c r="BH26" s="609"/>
      <c r="BI26" s="609"/>
      <c r="BJ26" s="609"/>
      <c r="BK26" s="609"/>
      <c r="BL26" s="609"/>
      <c r="BM26" s="609"/>
      <c r="BN26" s="610"/>
      <c r="BO26" s="646" t="s">
        <v>238</v>
      </c>
      <c r="BP26" s="646"/>
      <c r="BQ26" s="646"/>
      <c r="BR26" s="646"/>
      <c r="BS26" s="647" t="s">
        <v>238</v>
      </c>
      <c r="BT26" s="647"/>
      <c r="BU26" s="647"/>
      <c r="BV26" s="647"/>
      <c r="BW26" s="647"/>
      <c r="BX26" s="647"/>
      <c r="BY26" s="647"/>
      <c r="BZ26" s="647"/>
      <c r="CA26" s="647"/>
      <c r="CB26" s="682"/>
      <c r="CD26" s="605" t="s">
        <v>299</v>
      </c>
      <c r="CE26" s="606"/>
      <c r="CF26" s="606"/>
      <c r="CG26" s="606"/>
      <c r="CH26" s="606"/>
      <c r="CI26" s="606"/>
      <c r="CJ26" s="606"/>
      <c r="CK26" s="606"/>
      <c r="CL26" s="606"/>
      <c r="CM26" s="606"/>
      <c r="CN26" s="606"/>
      <c r="CO26" s="606"/>
      <c r="CP26" s="606"/>
      <c r="CQ26" s="607"/>
      <c r="CR26" s="608">
        <v>876444</v>
      </c>
      <c r="CS26" s="609"/>
      <c r="CT26" s="609"/>
      <c r="CU26" s="609"/>
      <c r="CV26" s="609"/>
      <c r="CW26" s="609"/>
      <c r="CX26" s="609"/>
      <c r="CY26" s="610"/>
      <c r="CZ26" s="611">
        <v>6.3</v>
      </c>
      <c r="DA26" s="623"/>
      <c r="DB26" s="623"/>
      <c r="DC26" s="624"/>
      <c r="DD26" s="614">
        <v>830084</v>
      </c>
      <c r="DE26" s="609"/>
      <c r="DF26" s="609"/>
      <c r="DG26" s="609"/>
      <c r="DH26" s="609"/>
      <c r="DI26" s="609"/>
      <c r="DJ26" s="609"/>
      <c r="DK26" s="610"/>
      <c r="DL26" s="614" t="s">
        <v>238</v>
      </c>
      <c r="DM26" s="609"/>
      <c r="DN26" s="609"/>
      <c r="DO26" s="609"/>
      <c r="DP26" s="609"/>
      <c r="DQ26" s="609"/>
      <c r="DR26" s="609"/>
      <c r="DS26" s="609"/>
      <c r="DT26" s="609"/>
      <c r="DU26" s="609"/>
      <c r="DV26" s="610"/>
      <c r="DW26" s="611" t="s">
        <v>238</v>
      </c>
      <c r="DX26" s="623"/>
      <c r="DY26" s="623"/>
      <c r="DZ26" s="623"/>
      <c r="EA26" s="623"/>
      <c r="EB26" s="623"/>
      <c r="EC26" s="635"/>
    </row>
    <row r="27" spans="2:133" ht="11.25" customHeight="1" x14ac:dyDescent="0.15">
      <c r="B27" s="605" t="s">
        <v>300</v>
      </c>
      <c r="C27" s="606"/>
      <c r="D27" s="606"/>
      <c r="E27" s="606"/>
      <c r="F27" s="606"/>
      <c r="G27" s="606"/>
      <c r="H27" s="606"/>
      <c r="I27" s="606"/>
      <c r="J27" s="606"/>
      <c r="K27" s="606"/>
      <c r="L27" s="606"/>
      <c r="M27" s="606"/>
      <c r="N27" s="606"/>
      <c r="O27" s="606"/>
      <c r="P27" s="606"/>
      <c r="Q27" s="607"/>
      <c r="R27" s="608">
        <v>5109</v>
      </c>
      <c r="S27" s="609"/>
      <c r="T27" s="609"/>
      <c r="U27" s="609"/>
      <c r="V27" s="609"/>
      <c r="W27" s="609"/>
      <c r="X27" s="609"/>
      <c r="Y27" s="610"/>
      <c r="Z27" s="646">
        <v>0</v>
      </c>
      <c r="AA27" s="646"/>
      <c r="AB27" s="646"/>
      <c r="AC27" s="646"/>
      <c r="AD27" s="647" t="s">
        <v>238</v>
      </c>
      <c r="AE27" s="647"/>
      <c r="AF27" s="647"/>
      <c r="AG27" s="647"/>
      <c r="AH27" s="647"/>
      <c r="AI27" s="647"/>
      <c r="AJ27" s="647"/>
      <c r="AK27" s="647"/>
      <c r="AL27" s="611" t="s">
        <v>131</v>
      </c>
      <c r="AM27" s="612"/>
      <c r="AN27" s="612"/>
      <c r="AO27" s="648"/>
      <c r="AP27" s="605" t="s">
        <v>301</v>
      </c>
      <c r="AQ27" s="606"/>
      <c r="AR27" s="606"/>
      <c r="AS27" s="606"/>
      <c r="AT27" s="606"/>
      <c r="AU27" s="606"/>
      <c r="AV27" s="606"/>
      <c r="AW27" s="606"/>
      <c r="AX27" s="606"/>
      <c r="AY27" s="606"/>
      <c r="AZ27" s="606"/>
      <c r="BA27" s="606"/>
      <c r="BB27" s="606"/>
      <c r="BC27" s="606"/>
      <c r="BD27" s="606"/>
      <c r="BE27" s="606"/>
      <c r="BF27" s="607"/>
      <c r="BG27" s="608">
        <v>1402968</v>
      </c>
      <c r="BH27" s="609"/>
      <c r="BI27" s="609"/>
      <c r="BJ27" s="609"/>
      <c r="BK27" s="609"/>
      <c r="BL27" s="609"/>
      <c r="BM27" s="609"/>
      <c r="BN27" s="610"/>
      <c r="BO27" s="646">
        <v>100</v>
      </c>
      <c r="BP27" s="646"/>
      <c r="BQ27" s="646"/>
      <c r="BR27" s="646"/>
      <c r="BS27" s="647" t="s">
        <v>238</v>
      </c>
      <c r="BT27" s="647"/>
      <c r="BU27" s="647"/>
      <c r="BV27" s="647"/>
      <c r="BW27" s="647"/>
      <c r="BX27" s="647"/>
      <c r="BY27" s="647"/>
      <c r="BZ27" s="647"/>
      <c r="CA27" s="647"/>
      <c r="CB27" s="682"/>
      <c r="CD27" s="605" t="s">
        <v>302</v>
      </c>
      <c r="CE27" s="606"/>
      <c r="CF27" s="606"/>
      <c r="CG27" s="606"/>
      <c r="CH27" s="606"/>
      <c r="CI27" s="606"/>
      <c r="CJ27" s="606"/>
      <c r="CK27" s="606"/>
      <c r="CL27" s="606"/>
      <c r="CM27" s="606"/>
      <c r="CN27" s="606"/>
      <c r="CO27" s="606"/>
      <c r="CP27" s="606"/>
      <c r="CQ27" s="607"/>
      <c r="CR27" s="608">
        <v>778406</v>
      </c>
      <c r="CS27" s="621"/>
      <c r="CT27" s="621"/>
      <c r="CU27" s="621"/>
      <c r="CV27" s="621"/>
      <c r="CW27" s="621"/>
      <c r="CX27" s="621"/>
      <c r="CY27" s="622"/>
      <c r="CZ27" s="611">
        <v>5.6</v>
      </c>
      <c r="DA27" s="623"/>
      <c r="DB27" s="623"/>
      <c r="DC27" s="624"/>
      <c r="DD27" s="614">
        <v>233385</v>
      </c>
      <c r="DE27" s="621"/>
      <c r="DF27" s="621"/>
      <c r="DG27" s="621"/>
      <c r="DH27" s="621"/>
      <c r="DI27" s="621"/>
      <c r="DJ27" s="621"/>
      <c r="DK27" s="622"/>
      <c r="DL27" s="614">
        <v>217626</v>
      </c>
      <c r="DM27" s="621"/>
      <c r="DN27" s="621"/>
      <c r="DO27" s="621"/>
      <c r="DP27" s="621"/>
      <c r="DQ27" s="621"/>
      <c r="DR27" s="621"/>
      <c r="DS27" s="621"/>
      <c r="DT27" s="621"/>
      <c r="DU27" s="621"/>
      <c r="DV27" s="622"/>
      <c r="DW27" s="611">
        <v>4</v>
      </c>
      <c r="DX27" s="623"/>
      <c r="DY27" s="623"/>
      <c r="DZ27" s="623"/>
      <c r="EA27" s="623"/>
      <c r="EB27" s="623"/>
      <c r="EC27" s="635"/>
    </row>
    <row r="28" spans="2:133" ht="11.25" customHeight="1" x14ac:dyDescent="0.15">
      <c r="B28" s="605" t="s">
        <v>303</v>
      </c>
      <c r="C28" s="606"/>
      <c r="D28" s="606"/>
      <c r="E28" s="606"/>
      <c r="F28" s="606"/>
      <c r="G28" s="606"/>
      <c r="H28" s="606"/>
      <c r="I28" s="606"/>
      <c r="J28" s="606"/>
      <c r="K28" s="606"/>
      <c r="L28" s="606"/>
      <c r="M28" s="606"/>
      <c r="N28" s="606"/>
      <c r="O28" s="606"/>
      <c r="P28" s="606"/>
      <c r="Q28" s="607"/>
      <c r="R28" s="608">
        <v>169782</v>
      </c>
      <c r="S28" s="609"/>
      <c r="T28" s="609"/>
      <c r="U28" s="609"/>
      <c r="V28" s="609"/>
      <c r="W28" s="609"/>
      <c r="X28" s="609"/>
      <c r="Y28" s="610"/>
      <c r="Z28" s="646">
        <v>1.1000000000000001</v>
      </c>
      <c r="AA28" s="646"/>
      <c r="AB28" s="646"/>
      <c r="AC28" s="646"/>
      <c r="AD28" s="647">
        <v>7326</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304</v>
      </c>
      <c r="CE28" s="606"/>
      <c r="CF28" s="606"/>
      <c r="CG28" s="606"/>
      <c r="CH28" s="606"/>
      <c r="CI28" s="606"/>
      <c r="CJ28" s="606"/>
      <c r="CK28" s="606"/>
      <c r="CL28" s="606"/>
      <c r="CM28" s="606"/>
      <c r="CN28" s="606"/>
      <c r="CO28" s="606"/>
      <c r="CP28" s="606"/>
      <c r="CQ28" s="607"/>
      <c r="CR28" s="608">
        <v>1168072</v>
      </c>
      <c r="CS28" s="609"/>
      <c r="CT28" s="609"/>
      <c r="CU28" s="609"/>
      <c r="CV28" s="609"/>
      <c r="CW28" s="609"/>
      <c r="CX28" s="609"/>
      <c r="CY28" s="610"/>
      <c r="CZ28" s="611">
        <v>8.3000000000000007</v>
      </c>
      <c r="DA28" s="623"/>
      <c r="DB28" s="623"/>
      <c r="DC28" s="624"/>
      <c r="DD28" s="614">
        <v>1076614</v>
      </c>
      <c r="DE28" s="609"/>
      <c r="DF28" s="609"/>
      <c r="DG28" s="609"/>
      <c r="DH28" s="609"/>
      <c r="DI28" s="609"/>
      <c r="DJ28" s="609"/>
      <c r="DK28" s="610"/>
      <c r="DL28" s="614">
        <v>1076614</v>
      </c>
      <c r="DM28" s="609"/>
      <c r="DN28" s="609"/>
      <c r="DO28" s="609"/>
      <c r="DP28" s="609"/>
      <c r="DQ28" s="609"/>
      <c r="DR28" s="609"/>
      <c r="DS28" s="609"/>
      <c r="DT28" s="609"/>
      <c r="DU28" s="609"/>
      <c r="DV28" s="610"/>
      <c r="DW28" s="611">
        <v>19.8</v>
      </c>
      <c r="DX28" s="623"/>
      <c r="DY28" s="623"/>
      <c r="DZ28" s="623"/>
      <c r="EA28" s="623"/>
      <c r="EB28" s="623"/>
      <c r="EC28" s="635"/>
    </row>
    <row r="29" spans="2:133" ht="11.25" customHeight="1" x14ac:dyDescent="0.15">
      <c r="B29" s="605" t="s">
        <v>305</v>
      </c>
      <c r="C29" s="606"/>
      <c r="D29" s="606"/>
      <c r="E29" s="606"/>
      <c r="F29" s="606"/>
      <c r="G29" s="606"/>
      <c r="H29" s="606"/>
      <c r="I29" s="606"/>
      <c r="J29" s="606"/>
      <c r="K29" s="606"/>
      <c r="L29" s="606"/>
      <c r="M29" s="606"/>
      <c r="N29" s="606"/>
      <c r="O29" s="606"/>
      <c r="P29" s="606"/>
      <c r="Q29" s="607"/>
      <c r="R29" s="608">
        <v>59799</v>
      </c>
      <c r="S29" s="609"/>
      <c r="T29" s="609"/>
      <c r="U29" s="609"/>
      <c r="V29" s="609"/>
      <c r="W29" s="609"/>
      <c r="X29" s="609"/>
      <c r="Y29" s="610"/>
      <c r="Z29" s="646">
        <v>0.4</v>
      </c>
      <c r="AA29" s="646"/>
      <c r="AB29" s="646"/>
      <c r="AC29" s="646"/>
      <c r="AD29" s="647" t="s">
        <v>131</v>
      </c>
      <c r="AE29" s="647"/>
      <c r="AF29" s="647"/>
      <c r="AG29" s="647"/>
      <c r="AH29" s="647"/>
      <c r="AI29" s="647"/>
      <c r="AJ29" s="647"/>
      <c r="AK29" s="647"/>
      <c r="AL29" s="611" t="s">
        <v>131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306</v>
      </c>
      <c r="CE29" s="628"/>
      <c r="CF29" s="605" t="s">
        <v>307</v>
      </c>
      <c r="CG29" s="606"/>
      <c r="CH29" s="606"/>
      <c r="CI29" s="606"/>
      <c r="CJ29" s="606"/>
      <c r="CK29" s="606"/>
      <c r="CL29" s="606"/>
      <c r="CM29" s="606"/>
      <c r="CN29" s="606"/>
      <c r="CO29" s="606"/>
      <c r="CP29" s="606"/>
      <c r="CQ29" s="607"/>
      <c r="CR29" s="608">
        <v>1168072</v>
      </c>
      <c r="CS29" s="621"/>
      <c r="CT29" s="621"/>
      <c r="CU29" s="621"/>
      <c r="CV29" s="621"/>
      <c r="CW29" s="621"/>
      <c r="CX29" s="621"/>
      <c r="CY29" s="622"/>
      <c r="CZ29" s="611">
        <v>8.3000000000000007</v>
      </c>
      <c r="DA29" s="623"/>
      <c r="DB29" s="623"/>
      <c r="DC29" s="624"/>
      <c r="DD29" s="614">
        <v>1076614</v>
      </c>
      <c r="DE29" s="621"/>
      <c r="DF29" s="621"/>
      <c r="DG29" s="621"/>
      <c r="DH29" s="621"/>
      <c r="DI29" s="621"/>
      <c r="DJ29" s="621"/>
      <c r="DK29" s="622"/>
      <c r="DL29" s="614">
        <v>1076614</v>
      </c>
      <c r="DM29" s="621"/>
      <c r="DN29" s="621"/>
      <c r="DO29" s="621"/>
      <c r="DP29" s="621"/>
      <c r="DQ29" s="621"/>
      <c r="DR29" s="621"/>
      <c r="DS29" s="621"/>
      <c r="DT29" s="621"/>
      <c r="DU29" s="621"/>
      <c r="DV29" s="622"/>
      <c r="DW29" s="611">
        <v>19.8</v>
      </c>
      <c r="DX29" s="623"/>
      <c r="DY29" s="623"/>
      <c r="DZ29" s="623"/>
      <c r="EA29" s="623"/>
      <c r="EB29" s="623"/>
      <c r="EC29" s="635"/>
    </row>
    <row r="30" spans="2:133" ht="11.25" customHeight="1" x14ac:dyDescent="0.15">
      <c r="B30" s="605" t="s">
        <v>308</v>
      </c>
      <c r="C30" s="606"/>
      <c r="D30" s="606"/>
      <c r="E30" s="606"/>
      <c r="F30" s="606"/>
      <c r="G30" s="606"/>
      <c r="H30" s="606"/>
      <c r="I30" s="606"/>
      <c r="J30" s="606"/>
      <c r="K30" s="606"/>
      <c r="L30" s="606"/>
      <c r="M30" s="606"/>
      <c r="N30" s="606"/>
      <c r="O30" s="606"/>
      <c r="P30" s="606"/>
      <c r="Q30" s="607"/>
      <c r="R30" s="608">
        <v>3377906</v>
      </c>
      <c r="S30" s="609"/>
      <c r="T30" s="609"/>
      <c r="U30" s="609"/>
      <c r="V30" s="609"/>
      <c r="W30" s="609"/>
      <c r="X30" s="609"/>
      <c r="Y30" s="610"/>
      <c r="Z30" s="646">
        <v>22.4</v>
      </c>
      <c r="AA30" s="646"/>
      <c r="AB30" s="646"/>
      <c r="AC30" s="646"/>
      <c r="AD30" s="647" t="s">
        <v>131</v>
      </c>
      <c r="AE30" s="647"/>
      <c r="AF30" s="647"/>
      <c r="AG30" s="647"/>
      <c r="AH30" s="647"/>
      <c r="AI30" s="647"/>
      <c r="AJ30" s="647"/>
      <c r="AK30" s="647"/>
      <c r="AL30" s="611" t="s">
        <v>131</v>
      </c>
      <c r="AM30" s="612"/>
      <c r="AN30" s="612"/>
      <c r="AO30" s="648"/>
      <c r="AP30" s="666" t="s">
        <v>223</v>
      </c>
      <c r="AQ30" s="667"/>
      <c r="AR30" s="667"/>
      <c r="AS30" s="667"/>
      <c r="AT30" s="667"/>
      <c r="AU30" s="667"/>
      <c r="AV30" s="667"/>
      <c r="AW30" s="667"/>
      <c r="AX30" s="667"/>
      <c r="AY30" s="667"/>
      <c r="AZ30" s="667"/>
      <c r="BA30" s="667"/>
      <c r="BB30" s="667"/>
      <c r="BC30" s="667"/>
      <c r="BD30" s="667"/>
      <c r="BE30" s="667"/>
      <c r="BF30" s="668"/>
      <c r="BG30" s="666" t="s">
        <v>309</v>
      </c>
      <c r="BH30" s="680"/>
      <c r="BI30" s="680"/>
      <c r="BJ30" s="680"/>
      <c r="BK30" s="680"/>
      <c r="BL30" s="680"/>
      <c r="BM30" s="680"/>
      <c r="BN30" s="680"/>
      <c r="BO30" s="680"/>
      <c r="BP30" s="680"/>
      <c r="BQ30" s="681"/>
      <c r="BR30" s="666" t="s">
        <v>310</v>
      </c>
      <c r="BS30" s="680"/>
      <c r="BT30" s="680"/>
      <c r="BU30" s="680"/>
      <c r="BV30" s="680"/>
      <c r="BW30" s="680"/>
      <c r="BX30" s="680"/>
      <c r="BY30" s="680"/>
      <c r="BZ30" s="680"/>
      <c r="CA30" s="680"/>
      <c r="CB30" s="681"/>
      <c r="CD30" s="629"/>
      <c r="CE30" s="630"/>
      <c r="CF30" s="605" t="s">
        <v>311</v>
      </c>
      <c r="CG30" s="606"/>
      <c r="CH30" s="606"/>
      <c r="CI30" s="606"/>
      <c r="CJ30" s="606"/>
      <c r="CK30" s="606"/>
      <c r="CL30" s="606"/>
      <c r="CM30" s="606"/>
      <c r="CN30" s="606"/>
      <c r="CO30" s="606"/>
      <c r="CP30" s="606"/>
      <c r="CQ30" s="607"/>
      <c r="CR30" s="608">
        <v>1122472</v>
      </c>
      <c r="CS30" s="609"/>
      <c r="CT30" s="609"/>
      <c r="CU30" s="609"/>
      <c r="CV30" s="609"/>
      <c r="CW30" s="609"/>
      <c r="CX30" s="609"/>
      <c r="CY30" s="610"/>
      <c r="CZ30" s="611">
        <v>8</v>
      </c>
      <c r="DA30" s="623"/>
      <c r="DB30" s="623"/>
      <c r="DC30" s="624"/>
      <c r="DD30" s="614">
        <v>1031014</v>
      </c>
      <c r="DE30" s="609"/>
      <c r="DF30" s="609"/>
      <c r="DG30" s="609"/>
      <c r="DH30" s="609"/>
      <c r="DI30" s="609"/>
      <c r="DJ30" s="609"/>
      <c r="DK30" s="610"/>
      <c r="DL30" s="614">
        <v>1031014</v>
      </c>
      <c r="DM30" s="609"/>
      <c r="DN30" s="609"/>
      <c r="DO30" s="609"/>
      <c r="DP30" s="609"/>
      <c r="DQ30" s="609"/>
      <c r="DR30" s="609"/>
      <c r="DS30" s="609"/>
      <c r="DT30" s="609"/>
      <c r="DU30" s="609"/>
      <c r="DV30" s="610"/>
      <c r="DW30" s="611">
        <v>19</v>
      </c>
      <c r="DX30" s="623"/>
      <c r="DY30" s="623"/>
      <c r="DZ30" s="623"/>
      <c r="EA30" s="623"/>
      <c r="EB30" s="623"/>
      <c r="EC30" s="635"/>
    </row>
    <row r="31" spans="2:133" ht="11.25" customHeight="1" x14ac:dyDescent="0.15">
      <c r="B31" s="683" t="s">
        <v>312</v>
      </c>
      <c r="C31" s="684"/>
      <c r="D31" s="684"/>
      <c r="E31" s="684"/>
      <c r="F31" s="684"/>
      <c r="G31" s="684"/>
      <c r="H31" s="684"/>
      <c r="I31" s="684"/>
      <c r="J31" s="684"/>
      <c r="K31" s="684"/>
      <c r="L31" s="684"/>
      <c r="M31" s="684"/>
      <c r="N31" s="684"/>
      <c r="O31" s="684"/>
      <c r="P31" s="684"/>
      <c r="Q31" s="685"/>
      <c r="R31" s="608" t="s">
        <v>238</v>
      </c>
      <c r="S31" s="609"/>
      <c r="T31" s="609"/>
      <c r="U31" s="609"/>
      <c r="V31" s="609"/>
      <c r="W31" s="609"/>
      <c r="X31" s="609"/>
      <c r="Y31" s="610"/>
      <c r="Z31" s="646" t="s">
        <v>131</v>
      </c>
      <c r="AA31" s="646"/>
      <c r="AB31" s="646"/>
      <c r="AC31" s="646"/>
      <c r="AD31" s="647" t="s">
        <v>131</v>
      </c>
      <c r="AE31" s="647"/>
      <c r="AF31" s="647"/>
      <c r="AG31" s="647"/>
      <c r="AH31" s="647"/>
      <c r="AI31" s="647"/>
      <c r="AJ31" s="647"/>
      <c r="AK31" s="647"/>
      <c r="AL31" s="611" t="s">
        <v>131</v>
      </c>
      <c r="AM31" s="612"/>
      <c r="AN31" s="612"/>
      <c r="AO31" s="648"/>
      <c r="AP31" s="674" t="s">
        <v>313</v>
      </c>
      <c r="AQ31" s="675"/>
      <c r="AR31" s="675"/>
      <c r="AS31" s="675"/>
      <c r="AT31" s="676" t="s">
        <v>314</v>
      </c>
      <c r="AU31" s="212"/>
      <c r="AV31" s="212"/>
      <c r="AW31" s="212"/>
      <c r="AX31" s="663" t="s">
        <v>189</v>
      </c>
      <c r="AY31" s="664"/>
      <c r="AZ31" s="664"/>
      <c r="BA31" s="664"/>
      <c r="BB31" s="664"/>
      <c r="BC31" s="664"/>
      <c r="BD31" s="664"/>
      <c r="BE31" s="664"/>
      <c r="BF31" s="665"/>
      <c r="BG31" s="670">
        <v>99.4</v>
      </c>
      <c r="BH31" s="671"/>
      <c r="BI31" s="671"/>
      <c r="BJ31" s="671"/>
      <c r="BK31" s="671"/>
      <c r="BL31" s="671"/>
      <c r="BM31" s="672">
        <v>99</v>
      </c>
      <c r="BN31" s="671"/>
      <c r="BO31" s="671"/>
      <c r="BP31" s="671"/>
      <c r="BQ31" s="673"/>
      <c r="BR31" s="670">
        <v>99.5</v>
      </c>
      <c r="BS31" s="671"/>
      <c r="BT31" s="671"/>
      <c r="BU31" s="671"/>
      <c r="BV31" s="671"/>
      <c r="BW31" s="671"/>
      <c r="BX31" s="672">
        <v>99.2</v>
      </c>
      <c r="BY31" s="671"/>
      <c r="BZ31" s="671"/>
      <c r="CA31" s="671"/>
      <c r="CB31" s="673"/>
      <c r="CD31" s="629"/>
      <c r="CE31" s="630"/>
      <c r="CF31" s="605" t="s">
        <v>315</v>
      </c>
      <c r="CG31" s="606"/>
      <c r="CH31" s="606"/>
      <c r="CI31" s="606"/>
      <c r="CJ31" s="606"/>
      <c r="CK31" s="606"/>
      <c r="CL31" s="606"/>
      <c r="CM31" s="606"/>
      <c r="CN31" s="606"/>
      <c r="CO31" s="606"/>
      <c r="CP31" s="606"/>
      <c r="CQ31" s="607"/>
      <c r="CR31" s="608">
        <v>45600</v>
      </c>
      <c r="CS31" s="621"/>
      <c r="CT31" s="621"/>
      <c r="CU31" s="621"/>
      <c r="CV31" s="621"/>
      <c r="CW31" s="621"/>
      <c r="CX31" s="621"/>
      <c r="CY31" s="622"/>
      <c r="CZ31" s="611">
        <v>0.3</v>
      </c>
      <c r="DA31" s="623"/>
      <c r="DB31" s="623"/>
      <c r="DC31" s="624"/>
      <c r="DD31" s="614">
        <v>45600</v>
      </c>
      <c r="DE31" s="621"/>
      <c r="DF31" s="621"/>
      <c r="DG31" s="621"/>
      <c r="DH31" s="621"/>
      <c r="DI31" s="621"/>
      <c r="DJ31" s="621"/>
      <c r="DK31" s="622"/>
      <c r="DL31" s="614">
        <v>45600</v>
      </c>
      <c r="DM31" s="621"/>
      <c r="DN31" s="621"/>
      <c r="DO31" s="621"/>
      <c r="DP31" s="621"/>
      <c r="DQ31" s="621"/>
      <c r="DR31" s="621"/>
      <c r="DS31" s="621"/>
      <c r="DT31" s="621"/>
      <c r="DU31" s="621"/>
      <c r="DV31" s="622"/>
      <c r="DW31" s="611">
        <v>0.8</v>
      </c>
      <c r="DX31" s="623"/>
      <c r="DY31" s="623"/>
      <c r="DZ31" s="623"/>
      <c r="EA31" s="623"/>
      <c r="EB31" s="623"/>
      <c r="EC31" s="635"/>
    </row>
    <row r="32" spans="2:133" ht="11.25" customHeight="1" x14ac:dyDescent="0.15">
      <c r="B32" s="605" t="s">
        <v>316</v>
      </c>
      <c r="C32" s="606"/>
      <c r="D32" s="606"/>
      <c r="E32" s="606"/>
      <c r="F32" s="606"/>
      <c r="G32" s="606"/>
      <c r="H32" s="606"/>
      <c r="I32" s="606"/>
      <c r="J32" s="606"/>
      <c r="K32" s="606"/>
      <c r="L32" s="606"/>
      <c r="M32" s="606"/>
      <c r="N32" s="606"/>
      <c r="O32" s="606"/>
      <c r="P32" s="606"/>
      <c r="Q32" s="607"/>
      <c r="R32" s="608">
        <v>656794</v>
      </c>
      <c r="S32" s="609"/>
      <c r="T32" s="609"/>
      <c r="U32" s="609"/>
      <c r="V32" s="609"/>
      <c r="W32" s="609"/>
      <c r="X32" s="609"/>
      <c r="Y32" s="610"/>
      <c r="Z32" s="646">
        <v>4.4000000000000004</v>
      </c>
      <c r="AA32" s="646"/>
      <c r="AB32" s="646"/>
      <c r="AC32" s="646"/>
      <c r="AD32" s="647" t="s">
        <v>131</v>
      </c>
      <c r="AE32" s="647"/>
      <c r="AF32" s="647"/>
      <c r="AG32" s="647"/>
      <c r="AH32" s="647"/>
      <c r="AI32" s="647"/>
      <c r="AJ32" s="647"/>
      <c r="AK32" s="647"/>
      <c r="AL32" s="611" t="s">
        <v>131</v>
      </c>
      <c r="AM32" s="612"/>
      <c r="AN32" s="612"/>
      <c r="AO32" s="648"/>
      <c r="AP32" s="649"/>
      <c r="AQ32" s="650"/>
      <c r="AR32" s="650"/>
      <c r="AS32" s="650"/>
      <c r="AT32" s="677"/>
      <c r="AU32" s="208" t="s">
        <v>317</v>
      </c>
      <c r="AX32" s="605" t="s">
        <v>318</v>
      </c>
      <c r="AY32" s="606"/>
      <c r="AZ32" s="606"/>
      <c r="BA32" s="606"/>
      <c r="BB32" s="606"/>
      <c r="BC32" s="606"/>
      <c r="BD32" s="606"/>
      <c r="BE32" s="606"/>
      <c r="BF32" s="607"/>
      <c r="BG32" s="679">
        <v>99.4</v>
      </c>
      <c r="BH32" s="621"/>
      <c r="BI32" s="621"/>
      <c r="BJ32" s="621"/>
      <c r="BK32" s="621"/>
      <c r="BL32" s="621"/>
      <c r="BM32" s="612">
        <v>98.7</v>
      </c>
      <c r="BN32" s="621"/>
      <c r="BO32" s="621"/>
      <c r="BP32" s="621"/>
      <c r="BQ32" s="644"/>
      <c r="BR32" s="679">
        <v>99.4</v>
      </c>
      <c r="BS32" s="621"/>
      <c r="BT32" s="621"/>
      <c r="BU32" s="621"/>
      <c r="BV32" s="621"/>
      <c r="BW32" s="621"/>
      <c r="BX32" s="612">
        <v>98.9</v>
      </c>
      <c r="BY32" s="621"/>
      <c r="BZ32" s="621"/>
      <c r="CA32" s="621"/>
      <c r="CB32" s="644"/>
      <c r="CD32" s="631"/>
      <c r="CE32" s="632"/>
      <c r="CF32" s="605" t="s">
        <v>319</v>
      </c>
      <c r="CG32" s="606"/>
      <c r="CH32" s="606"/>
      <c r="CI32" s="606"/>
      <c r="CJ32" s="606"/>
      <c r="CK32" s="606"/>
      <c r="CL32" s="606"/>
      <c r="CM32" s="606"/>
      <c r="CN32" s="606"/>
      <c r="CO32" s="606"/>
      <c r="CP32" s="606"/>
      <c r="CQ32" s="607"/>
      <c r="CR32" s="608" t="s">
        <v>238</v>
      </c>
      <c r="CS32" s="609"/>
      <c r="CT32" s="609"/>
      <c r="CU32" s="609"/>
      <c r="CV32" s="609"/>
      <c r="CW32" s="609"/>
      <c r="CX32" s="609"/>
      <c r="CY32" s="610"/>
      <c r="CZ32" s="611" t="s">
        <v>238</v>
      </c>
      <c r="DA32" s="623"/>
      <c r="DB32" s="623"/>
      <c r="DC32" s="624"/>
      <c r="DD32" s="614" t="s">
        <v>131</v>
      </c>
      <c r="DE32" s="609"/>
      <c r="DF32" s="609"/>
      <c r="DG32" s="609"/>
      <c r="DH32" s="609"/>
      <c r="DI32" s="609"/>
      <c r="DJ32" s="609"/>
      <c r="DK32" s="610"/>
      <c r="DL32" s="614" t="s">
        <v>131</v>
      </c>
      <c r="DM32" s="609"/>
      <c r="DN32" s="609"/>
      <c r="DO32" s="609"/>
      <c r="DP32" s="609"/>
      <c r="DQ32" s="609"/>
      <c r="DR32" s="609"/>
      <c r="DS32" s="609"/>
      <c r="DT32" s="609"/>
      <c r="DU32" s="609"/>
      <c r="DV32" s="610"/>
      <c r="DW32" s="611" t="s">
        <v>238</v>
      </c>
      <c r="DX32" s="623"/>
      <c r="DY32" s="623"/>
      <c r="DZ32" s="623"/>
      <c r="EA32" s="623"/>
      <c r="EB32" s="623"/>
      <c r="EC32" s="635"/>
    </row>
    <row r="33" spans="2:133" ht="11.25" customHeight="1" x14ac:dyDescent="0.15">
      <c r="B33" s="605" t="s">
        <v>320</v>
      </c>
      <c r="C33" s="606"/>
      <c r="D33" s="606"/>
      <c r="E33" s="606"/>
      <c r="F33" s="606"/>
      <c r="G33" s="606"/>
      <c r="H33" s="606"/>
      <c r="I33" s="606"/>
      <c r="J33" s="606"/>
      <c r="K33" s="606"/>
      <c r="L33" s="606"/>
      <c r="M33" s="606"/>
      <c r="N33" s="606"/>
      <c r="O33" s="606"/>
      <c r="P33" s="606"/>
      <c r="Q33" s="607"/>
      <c r="R33" s="608">
        <v>169688</v>
      </c>
      <c r="S33" s="609"/>
      <c r="T33" s="609"/>
      <c r="U33" s="609"/>
      <c r="V33" s="609"/>
      <c r="W33" s="609"/>
      <c r="X33" s="609"/>
      <c r="Y33" s="610"/>
      <c r="Z33" s="646">
        <v>1.1000000000000001</v>
      </c>
      <c r="AA33" s="646"/>
      <c r="AB33" s="646"/>
      <c r="AC33" s="646"/>
      <c r="AD33" s="647">
        <v>52488</v>
      </c>
      <c r="AE33" s="647"/>
      <c r="AF33" s="647"/>
      <c r="AG33" s="647"/>
      <c r="AH33" s="647"/>
      <c r="AI33" s="647"/>
      <c r="AJ33" s="647"/>
      <c r="AK33" s="647"/>
      <c r="AL33" s="611">
        <v>1</v>
      </c>
      <c r="AM33" s="612"/>
      <c r="AN33" s="612"/>
      <c r="AO33" s="648"/>
      <c r="AP33" s="651"/>
      <c r="AQ33" s="652"/>
      <c r="AR33" s="652"/>
      <c r="AS33" s="652"/>
      <c r="AT33" s="678"/>
      <c r="AU33" s="213"/>
      <c r="AV33" s="213"/>
      <c r="AW33" s="213"/>
      <c r="AX33" s="589" t="s">
        <v>321</v>
      </c>
      <c r="AY33" s="590"/>
      <c r="AZ33" s="590"/>
      <c r="BA33" s="590"/>
      <c r="BB33" s="590"/>
      <c r="BC33" s="590"/>
      <c r="BD33" s="590"/>
      <c r="BE33" s="590"/>
      <c r="BF33" s="591"/>
      <c r="BG33" s="669">
        <v>99.3</v>
      </c>
      <c r="BH33" s="593"/>
      <c r="BI33" s="593"/>
      <c r="BJ33" s="593"/>
      <c r="BK33" s="593"/>
      <c r="BL33" s="593"/>
      <c r="BM33" s="639">
        <v>99</v>
      </c>
      <c r="BN33" s="593"/>
      <c r="BO33" s="593"/>
      <c r="BP33" s="593"/>
      <c r="BQ33" s="656"/>
      <c r="BR33" s="669">
        <v>99.6</v>
      </c>
      <c r="BS33" s="593"/>
      <c r="BT33" s="593"/>
      <c r="BU33" s="593"/>
      <c r="BV33" s="593"/>
      <c r="BW33" s="593"/>
      <c r="BX33" s="639">
        <v>99.3</v>
      </c>
      <c r="BY33" s="593"/>
      <c r="BZ33" s="593"/>
      <c r="CA33" s="593"/>
      <c r="CB33" s="656"/>
      <c r="CD33" s="605" t="s">
        <v>322</v>
      </c>
      <c r="CE33" s="606"/>
      <c r="CF33" s="606"/>
      <c r="CG33" s="606"/>
      <c r="CH33" s="606"/>
      <c r="CI33" s="606"/>
      <c r="CJ33" s="606"/>
      <c r="CK33" s="606"/>
      <c r="CL33" s="606"/>
      <c r="CM33" s="606"/>
      <c r="CN33" s="606"/>
      <c r="CO33" s="606"/>
      <c r="CP33" s="606"/>
      <c r="CQ33" s="607"/>
      <c r="CR33" s="608">
        <v>6089954</v>
      </c>
      <c r="CS33" s="621"/>
      <c r="CT33" s="621"/>
      <c r="CU33" s="621"/>
      <c r="CV33" s="621"/>
      <c r="CW33" s="621"/>
      <c r="CX33" s="621"/>
      <c r="CY33" s="622"/>
      <c r="CZ33" s="611">
        <v>43.5</v>
      </c>
      <c r="DA33" s="623"/>
      <c r="DB33" s="623"/>
      <c r="DC33" s="624"/>
      <c r="DD33" s="614">
        <v>4156102</v>
      </c>
      <c r="DE33" s="621"/>
      <c r="DF33" s="621"/>
      <c r="DG33" s="621"/>
      <c r="DH33" s="621"/>
      <c r="DI33" s="621"/>
      <c r="DJ33" s="621"/>
      <c r="DK33" s="622"/>
      <c r="DL33" s="614">
        <v>2679351</v>
      </c>
      <c r="DM33" s="621"/>
      <c r="DN33" s="621"/>
      <c r="DO33" s="621"/>
      <c r="DP33" s="621"/>
      <c r="DQ33" s="621"/>
      <c r="DR33" s="621"/>
      <c r="DS33" s="621"/>
      <c r="DT33" s="621"/>
      <c r="DU33" s="621"/>
      <c r="DV33" s="622"/>
      <c r="DW33" s="611">
        <v>49.3</v>
      </c>
      <c r="DX33" s="623"/>
      <c r="DY33" s="623"/>
      <c r="DZ33" s="623"/>
      <c r="EA33" s="623"/>
      <c r="EB33" s="623"/>
      <c r="EC33" s="635"/>
    </row>
    <row r="34" spans="2:133" ht="11.25" customHeight="1" x14ac:dyDescent="0.15">
      <c r="B34" s="605" t="s">
        <v>323</v>
      </c>
      <c r="C34" s="606"/>
      <c r="D34" s="606"/>
      <c r="E34" s="606"/>
      <c r="F34" s="606"/>
      <c r="G34" s="606"/>
      <c r="H34" s="606"/>
      <c r="I34" s="606"/>
      <c r="J34" s="606"/>
      <c r="K34" s="606"/>
      <c r="L34" s="606"/>
      <c r="M34" s="606"/>
      <c r="N34" s="606"/>
      <c r="O34" s="606"/>
      <c r="P34" s="606"/>
      <c r="Q34" s="607"/>
      <c r="R34" s="608">
        <v>380442</v>
      </c>
      <c r="S34" s="609"/>
      <c r="T34" s="609"/>
      <c r="U34" s="609"/>
      <c r="V34" s="609"/>
      <c r="W34" s="609"/>
      <c r="X34" s="609"/>
      <c r="Y34" s="610"/>
      <c r="Z34" s="646">
        <v>2.5</v>
      </c>
      <c r="AA34" s="646"/>
      <c r="AB34" s="646"/>
      <c r="AC34" s="646"/>
      <c r="AD34" s="647" t="s">
        <v>238</v>
      </c>
      <c r="AE34" s="647"/>
      <c r="AF34" s="647"/>
      <c r="AG34" s="647"/>
      <c r="AH34" s="647"/>
      <c r="AI34" s="647"/>
      <c r="AJ34" s="647"/>
      <c r="AK34" s="647"/>
      <c r="AL34" s="611" t="s">
        <v>238</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324</v>
      </c>
      <c r="CE34" s="606"/>
      <c r="CF34" s="606"/>
      <c r="CG34" s="606"/>
      <c r="CH34" s="606"/>
      <c r="CI34" s="606"/>
      <c r="CJ34" s="606"/>
      <c r="CK34" s="606"/>
      <c r="CL34" s="606"/>
      <c r="CM34" s="606"/>
      <c r="CN34" s="606"/>
      <c r="CO34" s="606"/>
      <c r="CP34" s="606"/>
      <c r="CQ34" s="607"/>
      <c r="CR34" s="608">
        <v>2240752</v>
      </c>
      <c r="CS34" s="609"/>
      <c r="CT34" s="609"/>
      <c r="CU34" s="609"/>
      <c r="CV34" s="609"/>
      <c r="CW34" s="609"/>
      <c r="CX34" s="609"/>
      <c r="CY34" s="610"/>
      <c r="CZ34" s="611">
        <v>16</v>
      </c>
      <c r="DA34" s="623"/>
      <c r="DB34" s="623"/>
      <c r="DC34" s="624"/>
      <c r="DD34" s="614">
        <v>1574164</v>
      </c>
      <c r="DE34" s="609"/>
      <c r="DF34" s="609"/>
      <c r="DG34" s="609"/>
      <c r="DH34" s="609"/>
      <c r="DI34" s="609"/>
      <c r="DJ34" s="609"/>
      <c r="DK34" s="610"/>
      <c r="DL34" s="614">
        <v>1114128</v>
      </c>
      <c r="DM34" s="609"/>
      <c r="DN34" s="609"/>
      <c r="DO34" s="609"/>
      <c r="DP34" s="609"/>
      <c r="DQ34" s="609"/>
      <c r="DR34" s="609"/>
      <c r="DS34" s="609"/>
      <c r="DT34" s="609"/>
      <c r="DU34" s="609"/>
      <c r="DV34" s="610"/>
      <c r="DW34" s="611">
        <v>20.5</v>
      </c>
      <c r="DX34" s="623"/>
      <c r="DY34" s="623"/>
      <c r="DZ34" s="623"/>
      <c r="EA34" s="623"/>
      <c r="EB34" s="623"/>
      <c r="EC34" s="635"/>
    </row>
    <row r="35" spans="2:133" ht="11.25" customHeight="1" x14ac:dyDescent="0.15">
      <c r="B35" s="605" t="s">
        <v>325</v>
      </c>
      <c r="C35" s="606"/>
      <c r="D35" s="606"/>
      <c r="E35" s="606"/>
      <c r="F35" s="606"/>
      <c r="G35" s="606"/>
      <c r="H35" s="606"/>
      <c r="I35" s="606"/>
      <c r="J35" s="606"/>
      <c r="K35" s="606"/>
      <c r="L35" s="606"/>
      <c r="M35" s="606"/>
      <c r="N35" s="606"/>
      <c r="O35" s="606"/>
      <c r="P35" s="606"/>
      <c r="Q35" s="607"/>
      <c r="R35" s="608">
        <v>951932</v>
      </c>
      <c r="S35" s="609"/>
      <c r="T35" s="609"/>
      <c r="U35" s="609"/>
      <c r="V35" s="609"/>
      <c r="W35" s="609"/>
      <c r="X35" s="609"/>
      <c r="Y35" s="610"/>
      <c r="Z35" s="646">
        <v>6.3</v>
      </c>
      <c r="AA35" s="646"/>
      <c r="AB35" s="646"/>
      <c r="AC35" s="646"/>
      <c r="AD35" s="647" t="s">
        <v>238</v>
      </c>
      <c r="AE35" s="647"/>
      <c r="AF35" s="647"/>
      <c r="AG35" s="647"/>
      <c r="AH35" s="647"/>
      <c r="AI35" s="647"/>
      <c r="AJ35" s="647"/>
      <c r="AK35" s="647"/>
      <c r="AL35" s="611" t="s">
        <v>131</v>
      </c>
      <c r="AM35" s="612"/>
      <c r="AN35" s="612"/>
      <c r="AO35" s="648"/>
      <c r="AP35" s="218"/>
      <c r="AQ35" s="666" t="s">
        <v>326</v>
      </c>
      <c r="AR35" s="667"/>
      <c r="AS35" s="667"/>
      <c r="AT35" s="667"/>
      <c r="AU35" s="667"/>
      <c r="AV35" s="667"/>
      <c r="AW35" s="667"/>
      <c r="AX35" s="667"/>
      <c r="AY35" s="667"/>
      <c r="AZ35" s="667"/>
      <c r="BA35" s="667"/>
      <c r="BB35" s="667"/>
      <c r="BC35" s="667"/>
      <c r="BD35" s="667"/>
      <c r="BE35" s="667"/>
      <c r="BF35" s="668"/>
      <c r="BG35" s="666" t="s">
        <v>327</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328</v>
      </c>
      <c r="CE35" s="606"/>
      <c r="CF35" s="606"/>
      <c r="CG35" s="606"/>
      <c r="CH35" s="606"/>
      <c r="CI35" s="606"/>
      <c r="CJ35" s="606"/>
      <c r="CK35" s="606"/>
      <c r="CL35" s="606"/>
      <c r="CM35" s="606"/>
      <c r="CN35" s="606"/>
      <c r="CO35" s="606"/>
      <c r="CP35" s="606"/>
      <c r="CQ35" s="607"/>
      <c r="CR35" s="608">
        <v>144039</v>
      </c>
      <c r="CS35" s="621"/>
      <c r="CT35" s="621"/>
      <c r="CU35" s="621"/>
      <c r="CV35" s="621"/>
      <c r="CW35" s="621"/>
      <c r="CX35" s="621"/>
      <c r="CY35" s="622"/>
      <c r="CZ35" s="611">
        <v>1</v>
      </c>
      <c r="DA35" s="623"/>
      <c r="DB35" s="623"/>
      <c r="DC35" s="624"/>
      <c r="DD35" s="614">
        <v>107443</v>
      </c>
      <c r="DE35" s="621"/>
      <c r="DF35" s="621"/>
      <c r="DG35" s="621"/>
      <c r="DH35" s="621"/>
      <c r="DI35" s="621"/>
      <c r="DJ35" s="621"/>
      <c r="DK35" s="622"/>
      <c r="DL35" s="614">
        <v>63375</v>
      </c>
      <c r="DM35" s="621"/>
      <c r="DN35" s="621"/>
      <c r="DO35" s="621"/>
      <c r="DP35" s="621"/>
      <c r="DQ35" s="621"/>
      <c r="DR35" s="621"/>
      <c r="DS35" s="621"/>
      <c r="DT35" s="621"/>
      <c r="DU35" s="621"/>
      <c r="DV35" s="622"/>
      <c r="DW35" s="611">
        <v>1.2</v>
      </c>
      <c r="DX35" s="623"/>
      <c r="DY35" s="623"/>
      <c r="DZ35" s="623"/>
      <c r="EA35" s="623"/>
      <c r="EB35" s="623"/>
      <c r="EC35" s="635"/>
    </row>
    <row r="36" spans="2:133" ht="11.25" customHeight="1" x14ac:dyDescent="0.15">
      <c r="B36" s="605" t="s">
        <v>329</v>
      </c>
      <c r="C36" s="606"/>
      <c r="D36" s="606"/>
      <c r="E36" s="606"/>
      <c r="F36" s="606"/>
      <c r="G36" s="606"/>
      <c r="H36" s="606"/>
      <c r="I36" s="606"/>
      <c r="J36" s="606"/>
      <c r="K36" s="606"/>
      <c r="L36" s="606"/>
      <c r="M36" s="606"/>
      <c r="N36" s="606"/>
      <c r="O36" s="606"/>
      <c r="P36" s="606"/>
      <c r="Q36" s="607"/>
      <c r="R36" s="608">
        <v>1901064</v>
      </c>
      <c r="S36" s="609"/>
      <c r="T36" s="609"/>
      <c r="U36" s="609"/>
      <c r="V36" s="609"/>
      <c r="W36" s="609"/>
      <c r="X36" s="609"/>
      <c r="Y36" s="610"/>
      <c r="Z36" s="646">
        <v>12.6</v>
      </c>
      <c r="AA36" s="646"/>
      <c r="AB36" s="646"/>
      <c r="AC36" s="646"/>
      <c r="AD36" s="647" t="s">
        <v>131</v>
      </c>
      <c r="AE36" s="647"/>
      <c r="AF36" s="647"/>
      <c r="AG36" s="647"/>
      <c r="AH36" s="647"/>
      <c r="AI36" s="647"/>
      <c r="AJ36" s="647"/>
      <c r="AK36" s="647"/>
      <c r="AL36" s="611" t="s">
        <v>238</v>
      </c>
      <c r="AM36" s="612"/>
      <c r="AN36" s="612"/>
      <c r="AO36" s="648"/>
      <c r="AP36" s="218"/>
      <c r="AQ36" s="657" t="s">
        <v>330</v>
      </c>
      <c r="AR36" s="658"/>
      <c r="AS36" s="658"/>
      <c r="AT36" s="658"/>
      <c r="AU36" s="658"/>
      <c r="AV36" s="658"/>
      <c r="AW36" s="658"/>
      <c r="AX36" s="658"/>
      <c r="AY36" s="659"/>
      <c r="AZ36" s="660">
        <v>1205215</v>
      </c>
      <c r="BA36" s="661"/>
      <c r="BB36" s="661"/>
      <c r="BC36" s="661"/>
      <c r="BD36" s="661"/>
      <c r="BE36" s="661"/>
      <c r="BF36" s="662"/>
      <c r="BG36" s="663" t="s">
        <v>331</v>
      </c>
      <c r="BH36" s="664"/>
      <c r="BI36" s="664"/>
      <c r="BJ36" s="664"/>
      <c r="BK36" s="664"/>
      <c r="BL36" s="664"/>
      <c r="BM36" s="664"/>
      <c r="BN36" s="664"/>
      <c r="BO36" s="664"/>
      <c r="BP36" s="664"/>
      <c r="BQ36" s="664"/>
      <c r="BR36" s="664"/>
      <c r="BS36" s="664"/>
      <c r="BT36" s="664"/>
      <c r="BU36" s="665"/>
      <c r="BV36" s="660">
        <v>121953</v>
      </c>
      <c r="BW36" s="661"/>
      <c r="BX36" s="661"/>
      <c r="BY36" s="661"/>
      <c r="BZ36" s="661"/>
      <c r="CA36" s="661"/>
      <c r="CB36" s="662"/>
      <c r="CD36" s="605" t="s">
        <v>332</v>
      </c>
      <c r="CE36" s="606"/>
      <c r="CF36" s="606"/>
      <c r="CG36" s="606"/>
      <c r="CH36" s="606"/>
      <c r="CI36" s="606"/>
      <c r="CJ36" s="606"/>
      <c r="CK36" s="606"/>
      <c r="CL36" s="606"/>
      <c r="CM36" s="606"/>
      <c r="CN36" s="606"/>
      <c r="CO36" s="606"/>
      <c r="CP36" s="606"/>
      <c r="CQ36" s="607"/>
      <c r="CR36" s="608">
        <v>1881094</v>
      </c>
      <c r="CS36" s="609"/>
      <c r="CT36" s="609"/>
      <c r="CU36" s="609"/>
      <c r="CV36" s="609"/>
      <c r="CW36" s="609"/>
      <c r="CX36" s="609"/>
      <c r="CY36" s="610"/>
      <c r="CZ36" s="611">
        <v>13.4</v>
      </c>
      <c r="DA36" s="623"/>
      <c r="DB36" s="623"/>
      <c r="DC36" s="624"/>
      <c r="DD36" s="614">
        <v>1657889</v>
      </c>
      <c r="DE36" s="609"/>
      <c r="DF36" s="609"/>
      <c r="DG36" s="609"/>
      <c r="DH36" s="609"/>
      <c r="DI36" s="609"/>
      <c r="DJ36" s="609"/>
      <c r="DK36" s="610"/>
      <c r="DL36" s="614">
        <v>999269</v>
      </c>
      <c r="DM36" s="609"/>
      <c r="DN36" s="609"/>
      <c r="DO36" s="609"/>
      <c r="DP36" s="609"/>
      <c r="DQ36" s="609"/>
      <c r="DR36" s="609"/>
      <c r="DS36" s="609"/>
      <c r="DT36" s="609"/>
      <c r="DU36" s="609"/>
      <c r="DV36" s="610"/>
      <c r="DW36" s="611">
        <v>18.399999999999999</v>
      </c>
      <c r="DX36" s="623"/>
      <c r="DY36" s="623"/>
      <c r="DZ36" s="623"/>
      <c r="EA36" s="623"/>
      <c r="EB36" s="623"/>
      <c r="EC36" s="635"/>
    </row>
    <row r="37" spans="2:133" ht="11.25" customHeight="1" x14ac:dyDescent="0.15">
      <c r="B37" s="605" t="s">
        <v>333</v>
      </c>
      <c r="C37" s="606"/>
      <c r="D37" s="606"/>
      <c r="E37" s="606"/>
      <c r="F37" s="606"/>
      <c r="G37" s="606"/>
      <c r="H37" s="606"/>
      <c r="I37" s="606"/>
      <c r="J37" s="606"/>
      <c r="K37" s="606"/>
      <c r="L37" s="606"/>
      <c r="M37" s="606"/>
      <c r="N37" s="606"/>
      <c r="O37" s="606"/>
      <c r="P37" s="606"/>
      <c r="Q37" s="607"/>
      <c r="R37" s="608">
        <v>209656</v>
      </c>
      <c r="S37" s="609"/>
      <c r="T37" s="609"/>
      <c r="U37" s="609"/>
      <c r="V37" s="609"/>
      <c r="W37" s="609"/>
      <c r="X37" s="609"/>
      <c r="Y37" s="610"/>
      <c r="Z37" s="646">
        <v>1.4</v>
      </c>
      <c r="AA37" s="646"/>
      <c r="AB37" s="646"/>
      <c r="AC37" s="646"/>
      <c r="AD37" s="647">
        <v>13037</v>
      </c>
      <c r="AE37" s="647"/>
      <c r="AF37" s="647"/>
      <c r="AG37" s="647"/>
      <c r="AH37" s="647"/>
      <c r="AI37" s="647"/>
      <c r="AJ37" s="647"/>
      <c r="AK37" s="647"/>
      <c r="AL37" s="611">
        <v>0.2</v>
      </c>
      <c r="AM37" s="612"/>
      <c r="AN37" s="612"/>
      <c r="AO37" s="648"/>
      <c r="AQ37" s="641" t="s">
        <v>334</v>
      </c>
      <c r="AR37" s="642"/>
      <c r="AS37" s="642"/>
      <c r="AT37" s="642"/>
      <c r="AU37" s="642"/>
      <c r="AV37" s="642"/>
      <c r="AW37" s="642"/>
      <c r="AX37" s="642"/>
      <c r="AY37" s="643"/>
      <c r="AZ37" s="608">
        <v>384443</v>
      </c>
      <c r="BA37" s="609"/>
      <c r="BB37" s="609"/>
      <c r="BC37" s="609"/>
      <c r="BD37" s="621"/>
      <c r="BE37" s="621"/>
      <c r="BF37" s="644"/>
      <c r="BG37" s="605" t="s">
        <v>335</v>
      </c>
      <c r="BH37" s="606"/>
      <c r="BI37" s="606"/>
      <c r="BJ37" s="606"/>
      <c r="BK37" s="606"/>
      <c r="BL37" s="606"/>
      <c r="BM37" s="606"/>
      <c r="BN37" s="606"/>
      <c r="BO37" s="606"/>
      <c r="BP37" s="606"/>
      <c r="BQ37" s="606"/>
      <c r="BR37" s="606"/>
      <c r="BS37" s="606"/>
      <c r="BT37" s="606"/>
      <c r="BU37" s="607"/>
      <c r="BV37" s="608">
        <v>115180</v>
      </c>
      <c r="BW37" s="609"/>
      <c r="BX37" s="609"/>
      <c r="BY37" s="609"/>
      <c r="BZ37" s="609"/>
      <c r="CA37" s="609"/>
      <c r="CB37" s="645"/>
      <c r="CD37" s="605" t="s">
        <v>336</v>
      </c>
      <c r="CE37" s="606"/>
      <c r="CF37" s="606"/>
      <c r="CG37" s="606"/>
      <c r="CH37" s="606"/>
      <c r="CI37" s="606"/>
      <c r="CJ37" s="606"/>
      <c r="CK37" s="606"/>
      <c r="CL37" s="606"/>
      <c r="CM37" s="606"/>
      <c r="CN37" s="606"/>
      <c r="CO37" s="606"/>
      <c r="CP37" s="606"/>
      <c r="CQ37" s="607"/>
      <c r="CR37" s="608">
        <v>448665</v>
      </c>
      <c r="CS37" s="621"/>
      <c r="CT37" s="621"/>
      <c r="CU37" s="621"/>
      <c r="CV37" s="621"/>
      <c r="CW37" s="621"/>
      <c r="CX37" s="621"/>
      <c r="CY37" s="622"/>
      <c r="CZ37" s="611">
        <v>3.2</v>
      </c>
      <c r="DA37" s="623"/>
      <c r="DB37" s="623"/>
      <c r="DC37" s="624"/>
      <c r="DD37" s="614">
        <v>448665</v>
      </c>
      <c r="DE37" s="621"/>
      <c r="DF37" s="621"/>
      <c r="DG37" s="621"/>
      <c r="DH37" s="621"/>
      <c r="DI37" s="621"/>
      <c r="DJ37" s="621"/>
      <c r="DK37" s="622"/>
      <c r="DL37" s="614">
        <v>448665</v>
      </c>
      <c r="DM37" s="621"/>
      <c r="DN37" s="621"/>
      <c r="DO37" s="621"/>
      <c r="DP37" s="621"/>
      <c r="DQ37" s="621"/>
      <c r="DR37" s="621"/>
      <c r="DS37" s="621"/>
      <c r="DT37" s="621"/>
      <c r="DU37" s="621"/>
      <c r="DV37" s="622"/>
      <c r="DW37" s="611">
        <v>8.1999999999999993</v>
      </c>
      <c r="DX37" s="623"/>
      <c r="DY37" s="623"/>
      <c r="DZ37" s="623"/>
      <c r="EA37" s="623"/>
      <c r="EB37" s="623"/>
      <c r="EC37" s="635"/>
    </row>
    <row r="38" spans="2:133" ht="11.25" customHeight="1" x14ac:dyDescent="0.15">
      <c r="B38" s="605" t="s">
        <v>337</v>
      </c>
      <c r="C38" s="606"/>
      <c r="D38" s="606"/>
      <c r="E38" s="606"/>
      <c r="F38" s="606"/>
      <c r="G38" s="606"/>
      <c r="H38" s="606"/>
      <c r="I38" s="606"/>
      <c r="J38" s="606"/>
      <c r="K38" s="606"/>
      <c r="L38" s="606"/>
      <c r="M38" s="606"/>
      <c r="N38" s="606"/>
      <c r="O38" s="606"/>
      <c r="P38" s="606"/>
      <c r="Q38" s="607"/>
      <c r="R38" s="608">
        <v>1220000</v>
      </c>
      <c r="S38" s="609"/>
      <c r="T38" s="609"/>
      <c r="U38" s="609"/>
      <c r="V38" s="609"/>
      <c r="W38" s="609"/>
      <c r="X38" s="609"/>
      <c r="Y38" s="610"/>
      <c r="Z38" s="646">
        <v>8.1</v>
      </c>
      <c r="AA38" s="646"/>
      <c r="AB38" s="646"/>
      <c r="AC38" s="646"/>
      <c r="AD38" s="647" t="s">
        <v>131</v>
      </c>
      <c r="AE38" s="647"/>
      <c r="AF38" s="647"/>
      <c r="AG38" s="647"/>
      <c r="AH38" s="647"/>
      <c r="AI38" s="647"/>
      <c r="AJ38" s="647"/>
      <c r="AK38" s="647"/>
      <c r="AL38" s="611" t="s">
        <v>131</v>
      </c>
      <c r="AM38" s="612"/>
      <c r="AN38" s="612"/>
      <c r="AO38" s="648"/>
      <c r="AQ38" s="641" t="s">
        <v>338</v>
      </c>
      <c r="AR38" s="642"/>
      <c r="AS38" s="642"/>
      <c r="AT38" s="642"/>
      <c r="AU38" s="642"/>
      <c r="AV38" s="642"/>
      <c r="AW38" s="642"/>
      <c r="AX38" s="642"/>
      <c r="AY38" s="643"/>
      <c r="AZ38" s="608">
        <v>166484</v>
      </c>
      <c r="BA38" s="609"/>
      <c r="BB38" s="609"/>
      <c r="BC38" s="609"/>
      <c r="BD38" s="621"/>
      <c r="BE38" s="621"/>
      <c r="BF38" s="644"/>
      <c r="BG38" s="605" t="s">
        <v>339</v>
      </c>
      <c r="BH38" s="606"/>
      <c r="BI38" s="606"/>
      <c r="BJ38" s="606"/>
      <c r="BK38" s="606"/>
      <c r="BL38" s="606"/>
      <c r="BM38" s="606"/>
      <c r="BN38" s="606"/>
      <c r="BO38" s="606"/>
      <c r="BP38" s="606"/>
      <c r="BQ38" s="606"/>
      <c r="BR38" s="606"/>
      <c r="BS38" s="606"/>
      <c r="BT38" s="606"/>
      <c r="BU38" s="607"/>
      <c r="BV38" s="608">
        <v>1974</v>
      </c>
      <c r="BW38" s="609"/>
      <c r="BX38" s="609"/>
      <c r="BY38" s="609"/>
      <c r="BZ38" s="609"/>
      <c r="CA38" s="609"/>
      <c r="CB38" s="645"/>
      <c r="CD38" s="605" t="s">
        <v>340</v>
      </c>
      <c r="CE38" s="606"/>
      <c r="CF38" s="606"/>
      <c r="CG38" s="606"/>
      <c r="CH38" s="606"/>
      <c r="CI38" s="606"/>
      <c r="CJ38" s="606"/>
      <c r="CK38" s="606"/>
      <c r="CL38" s="606"/>
      <c r="CM38" s="606"/>
      <c r="CN38" s="606"/>
      <c r="CO38" s="606"/>
      <c r="CP38" s="606"/>
      <c r="CQ38" s="607"/>
      <c r="CR38" s="608">
        <v>724095</v>
      </c>
      <c r="CS38" s="609"/>
      <c r="CT38" s="609"/>
      <c r="CU38" s="609"/>
      <c r="CV38" s="609"/>
      <c r="CW38" s="609"/>
      <c r="CX38" s="609"/>
      <c r="CY38" s="610"/>
      <c r="CZ38" s="611">
        <v>5.2</v>
      </c>
      <c r="DA38" s="623"/>
      <c r="DB38" s="623"/>
      <c r="DC38" s="624"/>
      <c r="DD38" s="614">
        <v>608661</v>
      </c>
      <c r="DE38" s="609"/>
      <c r="DF38" s="609"/>
      <c r="DG38" s="609"/>
      <c r="DH38" s="609"/>
      <c r="DI38" s="609"/>
      <c r="DJ38" s="609"/>
      <c r="DK38" s="610"/>
      <c r="DL38" s="614">
        <v>502579</v>
      </c>
      <c r="DM38" s="609"/>
      <c r="DN38" s="609"/>
      <c r="DO38" s="609"/>
      <c r="DP38" s="609"/>
      <c r="DQ38" s="609"/>
      <c r="DR38" s="609"/>
      <c r="DS38" s="609"/>
      <c r="DT38" s="609"/>
      <c r="DU38" s="609"/>
      <c r="DV38" s="610"/>
      <c r="DW38" s="611">
        <v>9.1999999999999993</v>
      </c>
      <c r="DX38" s="623"/>
      <c r="DY38" s="623"/>
      <c r="DZ38" s="623"/>
      <c r="EA38" s="623"/>
      <c r="EB38" s="623"/>
      <c r="EC38" s="635"/>
    </row>
    <row r="39" spans="2:133" ht="11.25" customHeight="1" x14ac:dyDescent="0.15">
      <c r="B39" s="605" t="s">
        <v>341</v>
      </c>
      <c r="C39" s="606"/>
      <c r="D39" s="606"/>
      <c r="E39" s="606"/>
      <c r="F39" s="606"/>
      <c r="G39" s="606"/>
      <c r="H39" s="606"/>
      <c r="I39" s="606"/>
      <c r="J39" s="606"/>
      <c r="K39" s="606"/>
      <c r="L39" s="606"/>
      <c r="M39" s="606"/>
      <c r="N39" s="606"/>
      <c r="O39" s="606"/>
      <c r="P39" s="606"/>
      <c r="Q39" s="607"/>
      <c r="R39" s="608" t="s">
        <v>238</v>
      </c>
      <c r="S39" s="609"/>
      <c r="T39" s="609"/>
      <c r="U39" s="609"/>
      <c r="V39" s="609"/>
      <c r="W39" s="609"/>
      <c r="X39" s="609"/>
      <c r="Y39" s="610"/>
      <c r="Z39" s="646" t="s">
        <v>131</v>
      </c>
      <c r="AA39" s="646"/>
      <c r="AB39" s="646"/>
      <c r="AC39" s="646"/>
      <c r="AD39" s="647" t="s">
        <v>238</v>
      </c>
      <c r="AE39" s="647"/>
      <c r="AF39" s="647"/>
      <c r="AG39" s="647"/>
      <c r="AH39" s="647"/>
      <c r="AI39" s="647"/>
      <c r="AJ39" s="647"/>
      <c r="AK39" s="647"/>
      <c r="AL39" s="611" t="s">
        <v>131</v>
      </c>
      <c r="AM39" s="612"/>
      <c r="AN39" s="612"/>
      <c r="AO39" s="648"/>
      <c r="AQ39" s="641" t="s">
        <v>342</v>
      </c>
      <c r="AR39" s="642"/>
      <c r="AS39" s="642"/>
      <c r="AT39" s="642"/>
      <c r="AU39" s="642"/>
      <c r="AV39" s="642"/>
      <c r="AW39" s="642"/>
      <c r="AX39" s="642"/>
      <c r="AY39" s="643"/>
      <c r="AZ39" s="608">
        <v>96677</v>
      </c>
      <c r="BA39" s="609"/>
      <c r="BB39" s="609"/>
      <c r="BC39" s="609"/>
      <c r="BD39" s="621"/>
      <c r="BE39" s="621"/>
      <c r="BF39" s="644"/>
      <c r="BG39" s="605" t="s">
        <v>343</v>
      </c>
      <c r="BH39" s="606"/>
      <c r="BI39" s="606"/>
      <c r="BJ39" s="606"/>
      <c r="BK39" s="606"/>
      <c r="BL39" s="606"/>
      <c r="BM39" s="606"/>
      <c r="BN39" s="606"/>
      <c r="BO39" s="606"/>
      <c r="BP39" s="606"/>
      <c r="BQ39" s="606"/>
      <c r="BR39" s="606"/>
      <c r="BS39" s="606"/>
      <c r="BT39" s="606"/>
      <c r="BU39" s="607"/>
      <c r="BV39" s="608">
        <v>3513</v>
      </c>
      <c r="BW39" s="609"/>
      <c r="BX39" s="609"/>
      <c r="BY39" s="609"/>
      <c r="BZ39" s="609"/>
      <c r="CA39" s="609"/>
      <c r="CB39" s="645"/>
      <c r="CD39" s="605" t="s">
        <v>344</v>
      </c>
      <c r="CE39" s="606"/>
      <c r="CF39" s="606"/>
      <c r="CG39" s="606"/>
      <c r="CH39" s="606"/>
      <c r="CI39" s="606"/>
      <c r="CJ39" s="606"/>
      <c r="CK39" s="606"/>
      <c r="CL39" s="606"/>
      <c r="CM39" s="606"/>
      <c r="CN39" s="606"/>
      <c r="CO39" s="606"/>
      <c r="CP39" s="606"/>
      <c r="CQ39" s="607"/>
      <c r="CR39" s="608">
        <v>989470</v>
      </c>
      <c r="CS39" s="621"/>
      <c r="CT39" s="621"/>
      <c r="CU39" s="621"/>
      <c r="CV39" s="621"/>
      <c r="CW39" s="621"/>
      <c r="CX39" s="621"/>
      <c r="CY39" s="622"/>
      <c r="CZ39" s="611">
        <v>7.1</v>
      </c>
      <c r="DA39" s="623"/>
      <c r="DB39" s="623"/>
      <c r="DC39" s="624"/>
      <c r="DD39" s="614">
        <v>191841</v>
      </c>
      <c r="DE39" s="621"/>
      <c r="DF39" s="621"/>
      <c r="DG39" s="621"/>
      <c r="DH39" s="621"/>
      <c r="DI39" s="621"/>
      <c r="DJ39" s="621"/>
      <c r="DK39" s="622"/>
      <c r="DL39" s="614" t="s">
        <v>131</v>
      </c>
      <c r="DM39" s="621"/>
      <c r="DN39" s="621"/>
      <c r="DO39" s="621"/>
      <c r="DP39" s="621"/>
      <c r="DQ39" s="621"/>
      <c r="DR39" s="621"/>
      <c r="DS39" s="621"/>
      <c r="DT39" s="621"/>
      <c r="DU39" s="621"/>
      <c r="DV39" s="622"/>
      <c r="DW39" s="611" t="s">
        <v>131</v>
      </c>
      <c r="DX39" s="623"/>
      <c r="DY39" s="623"/>
      <c r="DZ39" s="623"/>
      <c r="EA39" s="623"/>
      <c r="EB39" s="623"/>
      <c r="EC39" s="635"/>
    </row>
    <row r="40" spans="2:133" ht="11.25" customHeight="1" x14ac:dyDescent="0.15">
      <c r="B40" s="605" t="s">
        <v>345</v>
      </c>
      <c r="C40" s="606"/>
      <c r="D40" s="606"/>
      <c r="E40" s="606"/>
      <c r="F40" s="606"/>
      <c r="G40" s="606"/>
      <c r="H40" s="606"/>
      <c r="I40" s="606"/>
      <c r="J40" s="606"/>
      <c r="K40" s="606"/>
      <c r="L40" s="606"/>
      <c r="M40" s="606"/>
      <c r="N40" s="606"/>
      <c r="O40" s="606"/>
      <c r="P40" s="606"/>
      <c r="Q40" s="607"/>
      <c r="R40" s="608">
        <v>58000</v>
      </c>
      <c r="S40" s="609"/>
      <c r="T40" s="609"/>
      <c r="U40" s="609"/>
      <c r="V40" s="609"/>
      <c r="W40" s="609"/>
      <c r="X40" s="609"/>
      <c r="Y40" s="610"/>
      <c r="Z40" s="646">
        <v>0.4</v>
      </c>
      <c r="AA40" s="646"/>
      <c r="AB40" s="646"/>
      <c r="AC40" s="646"/>
      <c r="AD40" s="647" t="s">
        <v>238</v>
      </c>
      <c r="AE40" s="647"/>
      <c r="AF40" s="647"/>
      <c r="AG40" s="647"/>
      <c r="AH40" s="647"/>
      <c r="AI40" s="647"/>
      <c r="AJ40" s="647"/>
      <c r="AK40" s="647"/>
      <c r="AL40" s="611" t="s">
        <v>131</v>
      </c>
      <c r="AM40" s="612"/>
      <c r="AN40" s="612"/>
      <c r="AO40" s="648"/>
      <c r="AQ40" s="641" t="s">
        <v>346</v>
      </c>
      <c r="AR40" s="642"/>
      <c r="AS40" s="642"/>
      <c r="AT40" s="642"/>
      <c r="AU40" s="642"/>
      <c r="AV40" s="642"/>
      <c r="AW40" s="642"/>
      <c r="AX40" s="642"/>
      <c r="AY40" s="643"/>
      <c r="AZ40" s="608">
        <v>20000</v>
      </c>
      <c r="BA40" s="609"/>
      <c r="BB40" s="609"/>
      <c r="BC40" s="609"/>
      <c r="BD40" s="621"/>
      <c r="BE40" s="621"/>
      <c r="BF40" s="644"/>
      <c r="BG40" s="649" t="s">
        <v>347</v>
      </c>
      <c r="BH40" s="650"/>
      <c r="BI40" s="650"/>
      <c r="BJ40" s="650"/>
      <c r="BK40" s="650"/>
      <c r="BL40" s="214"/>
      <c r="BM40" s="606" t="s">
        <v>348</v>
      </c>
      <c r="BN40" s="606"/>
      <c r="BO40" s="606"/>
      <c r="BP40" s="606"/>
      <c r="BQ40" s="606"/>
      <c r="BR40" s="606"/>
      <c r="BS40" s="606"/>
      <c r="BT40" s="606"/>
      <c r="BU40" s="607"/>
      <c r="BV40" s="608">
        <v>89</v>
      </c>
      <c r="BW40" s="609"/>
      <c r="BX40" s="609"/>
      <c r="BY40" s="609"/>
      <c r="BZ40" s="609"/>
      <c r="CA40" s="609"/>
      <c r="CB40" s="645"/>
      <c r="CD40" s="605" t="s">
        <v>349</v>
      </c>
      <c r="CE40" s="606"/>
      <c r="CF40" s="606"/>
      <c r="CG40" s="606"/>
      <c r="CH40" s="606"/>
      <c r="CI40" s="606"/>
      <c r="CJ40" s="606"/>
      <c r="CK40" s="606"/>
      <c r="CL40" s="606"/>
      <c r="CM40" s="606"/>
      <c r="CN40" s="606"/>
      <c r="CO40" s="606"/>
      <c r="CP40" s="606"/>
      <c r="CQ40" s="607"/>
      <c r="CR40" s="608">
        <v>110504</v>
      </c>
      <c r="CS40" s="609"/>
      <c r="CT40" s="609"/>
      <c r="CU40" s="609"/>
      <c r="CV40" s="609"/>
      <c r="CW40" s="609"/>
      <c r="CX40" s="609"/>
      <c r="CY40" s="610"/>
      <c r="CZ40" s="611">
        <v>0.8</v>
      </c>
      <c r="DA40" s="623"/>
      <c r="DB40" s="623"/>
      <c r="DC40" s="624"/>
      <c r="DD40" s="614">
        <v>16104</v>
      </c>
      <c r="DE40" s="609"/>
      <c r="DF40" s="609"/>
      <c r="DG40" s="609"/>
      <c r="DH40" s="609"/>
      <c r="DI40" s="609"/>
      <c r="DJ40" s="609"/>
      <c r="DK40" s="610"/>
      <c r="DL40" s="614" t="s">
        <v>131</v>
      </c>
      <c r="DM40" s="609"/>
      <c r="DN40" s="609"/>
      <c r="DO40" s="609"/>
      <c r="DP40" s="609"/>
      <c r="DQ40" s="609"/>
      <c r="DR40" s="609"/>
      <c r="DS40" s="609"/>
      <c r="DT40" s="609"/>
      <c r="DU40" s="609"/>
      <c r="DV40" s="610"/>
      <c r="DW40" s="611" t="s">
        <v>238</v>
      </c>
      <c r="DX40" s="623"/>
      <c r="DY40" s="623"/>
      <c r="DZ40" s="623"/>
      <c r="EA40" s="623"/>
      <c r="EB40" s="623"/>
      <c r="EC40" s="635"/>
    </row>
    <row r="41" spans="2:133" ht="11.25" customHeight="1" x14ac:dyDescent="0.15">
      <c r="B41" s="589" t="s">
        <v>350</v>
      </c>
      <c r="C41" s="590"/>
      <c r="D41" s="590"/>
      <c r="E41" s="590"/>
      <c r="F41" s="590"/>
      <c r="G41" s="590"/>
      <c r="H41" s="590"/>
      <c r="I41" s="590"/>
      <c r="J41" s="590"/>
      <c r="K41" s="590"/>
      <c r="L41" s="590"/>
      <c r="M41" s="590"/>
      <c r="N41" s="590"/>
      <c r="O41" s="590"/>
      <c r="P41" s="590"/>
      <c r="Q41" s="591"/>
      <c r="R41" s="592">
        <v>15087425</v>
      </c>
      <c r="S41" s="633"/>
      <c r="T41" s="633"/>
      <c r="U41" s="633"/>
      <c r="V41" s="633"/>
      <c r="W41" s="633"/>
      <c r="X41" s="633"/>
      <c r="Y41" s="636"/>
      <c r="Z41" s="637">
        <v>100</v>
      </c>
      <c r="AA41" s="637"/>
      <c r="AB41" s="637"/>
      <c r="AC41" s="637"/>
      <c r="AD41" s="638">
        <v>5381677</v>
      </c>
      <c r="AE41" s="638"/>
      <c r="AF41" s="638"/>
      <c r="AG41" s="638"/>
      <c r="AH41" s="638"/>
      <c r="AI41" s="638"/>
      <c r="AJ41" s="638"/>
      <c r="AK41" s="638"/>
      <c r="AL41" s="595">
        <v>100</v>
      </c>
      <c r="AM41" s="639"/>
      <c r="AN41" s="639"/>
      <c r="AO41" s="640"/>
      <c r="AQ41" s="641" t="s">
        <v>351</v>
      </c>
      <c r="AR41" s="642"/>
      <c r="AS41" s="642"/>
      <c r="AT41" s="642"/>
      <c r="AU41" s="642"/>
      <c r="AV41" s="642"/>
      <c r="AW41" s="642"/>
      <c r="AX41" s="642"/>
      <c r="AY41" s="643"/>
      <c r="AZ41" s="608">
        <v>124020</v>
      </c>
      <c r="BA41" s="609"/>
      <c r="BB41" s="609"/>
      <c r="BC41" s="609"/>
      <c r="BD41" s="621"/>
      <c r="BE41" s="621"/>
      <c r="BF41" s="644"/>
      <c r="BG41" s="649"/>
      <c r="BH41" s="650"/>
      <c r="BI41" s="650"/>
      <c r="BJ41" s="650"/>
      <c r="BK41" s="650"/>
      <c r="BL41" s="214"/>
      <c r="BM41" s="606" t="s">
        <v>352</v>
      </c>
      <c r="BN41" s="606"/>
      <c r="BO41" s="606"/>
      <c r="BP41" s="606"/>
      <c r="BQ41" s="606"/>
      <c r="BR41" s="606"/>
      <c r="BS41" s="606"/>
      <c r="BT41" s="606"/>
      <c r="BU41" s="607"/>
      <c r="BV41" s="608" t="s">
        <v>131</v>
      </c>
      <c r="BW41" s="609"/>
      <c r="BX41" s="609"/>
      <c r="BY41" s="609"/>
      <c r="BZ41" s="609"/>
      <c r="CA41" s="609"/>
      <c r="CB41" s="645"/>
      <c r="CD41" s="605" t="s">
        <v>353</v>
      </c>
      <c r="CE41" s="606"/>
      <c r="CF41" s="606"/>
      <c r="CG41" s="606"/>
      <c r="CH41" s="606"/>
      <c r="CI41" s="606"/>
      <c r="CJ41" s="606"/>
      <c r="CK41" s="606"/>
      <c r="CL41" s="606"/>
      <c r="CM41" s="606"/>
      <c r="CN41" s="606"/>
      <c r="CO41" s="606"/>
      <c r="CP41" s="606"/>
      <c r="CQ41" s="607"/>
      <c r="CR41" s="608" t="s">
        <v>131</v>
      </c>
      <c r="CS41" s="621"/>
      <c r="CT41" s="621"/>
      <c r="CU41" s="621"/>
      <c r="CV41" s="621"/>
      <c r="CW41" s="621"/>
      <c r="CX41" s="621"/>
      <c r="CY41" s="622"/>
      <c r="CZ41" s="611" t="s">
        <v>131</v>
      </c>
      <c r="DA41" s="623"/>
      <c r="DB41" s="623"/>
      <c r="DC41" s="624"/>
      <c r="DD41" s="614" t="s">
        <v>131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354</v>
      </c>
      <c r="AR42" s="654"/>
      <c r="AS42" s="654"/>
      <c r="AT42" s="654"/>
      <c r="AU42" s="654"/>
      <c r="AV42" s="654"/>
      <c r="AW42" s="654"/>
      <c r="AX42" s="654"/>
      <c r="AY42" s="655"/>
      <c r="AZ42" s="592">
        <v>413591</v>
      </c>
      <c r="BA42" s="633"/>
      <c r="BB42" s="633"/>
      <c r="BC42" s="633"/>
      <c r="BD42" s="593"/>
      <c r="BE42" s="593"/>
      <c r="BF42" s="656"/>
      <c r="BG42" s="651"/>
      <c r="BH42" s="652"/>
      <c r="BI42" s="652"/>
      <c r="BJ42" s="652"/>
      <c r="BK42" s="652"/>
      <c r="BL42" s="215"/>
      <c r="BM42" s="590" t="s">
        <v>355</v>
      </c>
      <c r="BN42" s="590"/>
      <c r="BO42" s="590"/>
      <c r="BP42" s="590"/>
      <c r="BQ42" s="590"/>
      <c r="BR42" s="590"/>
      <c r="BS42" s="590"/>
      <c r="BT42" s="590"/>
      <c r="BU42" s="591"/>
      <c r="BV42" s="592">
        <v>379</v>
      </c>
      <c r="BW42" s="633"/>
      <c r="BX42" s="633"/>
      <c r="BY42" s="633"/>
      <c r="BZ42" s="633"/>
      <c r="CA42" s="633"/>
      <c r="CB42" s="634"/>
      <c r="CD42" s="605" t="s">
        <v>356</v>
      </c>
      <c r="CE42" s="606"/>
      <c r="CF42" s="606"/>
      <c r="CG42" s="606"/>
      <c r="CH42" s="606"/>
      <c r="CI42" s="606"/>
      <c r="CJ42" s="606"/>
      <c r="CK42" s="606"/>
      <c r="CL42" s="606"/>
      <c r="CM42" s="606"/>
      <c r="CN42" s="606"/>
      <c r="CO42" s="606"/>
      <c r="CP42" s="606"/>
      <c r="CQ42" s="607"/>
      <c r="CR42" s="608">
        <v>4440148</v>
      </c>
      <c r="CS42" s="621"/>
      <c r="CT42" s="621"/>
      <c r="CU42" s="621"/>
      <c r="CV42" s="621"/>
      <c r="CW42" s="621"/>
      <c r="CX42" s="621"/>
      <c r="CY42" s="622"/>
      <c r="CZ42" s="611">
        <v>31.7</v>
      </c>
      <c r="DA42" s="623"/>
      <c r="DB42" s="623"/>
      <c r="DC42" s="624"/>
      <c r="DD42" s="614">
        <v>510707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357</v>
      </c>
      <c r="CD43" s="605" t="s">
        <v>358</v>
      </c>
      <c r="CE43" s="606"/>
      <c r="CF43" s="606"/>
      <c r="CG43" s="606"/>
      <c r="CH43" s="606"/>
      <c r="CI43" s="606"/>
      <c r="CJ43" s="606"/>
      <c r="CK43" s="606"/>
      <c r="CL43" s="606"/>
      <c r="CM43" s="606"/>
      <c r="CN43" s="606"/>
      <c r="CO43" s="606"/>
      <c r="CP43" s="606"/>
      <c r="CQ43" s="607"/>
      <c r="CR43" s="608">
        <v>60574</v>
      </c>
      <c r="CS43" s="621"/>
      <c r="CT43" s="621"/>
      <c r="CU43" s="621"/>
      <c r="CV43" s="621"/>
      <c r="CW43" s="621"/>
      <c r="CX43" s="621"/>
      <c r="CY43" s="622"/>
      <c r="CZ43" s="611">
        <v>0.4</v>
      </c>
      <c r="DA43" s="623"/>
      <c r="DB43" s="623"/>
      <c r="DC43" s="624"/>
      <c r="DD43" s="614">
        <v>60574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359</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306</v>
      </c>
      <c r="CE44" s="628"/>
      <c r="CF44" s="605" t="s">
        <v>360</v>
      </c>
      <c r="CG44" s="606"/>
      <c r="CH44" s="606"/>
      <c r="CI44" s="606"/>
      <c r="CJ44" s="606"/>
      <c r="CK44" s="606"/>
      <c r="CL44" s="606"/>
      <c r="CM44" s="606"/>
      <c r="CN44" s="606"/>
      <c r="CO44" s="606"/>
      <c r="CP44" s="606"/>
      <c r="CQ44" s="607"/>
      <c r="CR44" s="608">
        <v>2492921</v>
      </c>
      <c r="CS44" s="609"/>
      <c r="CT44" s="609"/>
      <c r="CU44" s="609"/>
      <c r="CV44" s="609"/>
      <c r="CW44" s="609"/>
      <c r="CX44" s="609"/>
      <c r="CY44" s="610"/>
      <c r="CZ44" s="611">
        <v>17.8</v>
      </c>
      <c r="DA44" s="612"/>
      <c r="DB44" s="612"/>
      <c r="DC44" s="613"/>
      <c r="DD44" s="614">
        <v>343772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361</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362</v>
      </c>
      <c r="CG45" s="606"/>
      <c r="CH45" s="606"/>
      <c r="CI45" s="606"/>
      <c r="CJ45" s="606"/>
      <c r="CK45" s="606"/>
      <c r="CL45" s="606"/>
      <c r="CM45" s="606"/>
      <c r="CN45" s="606"/>
      <c r="CO45" s="606"/>
      <c r="CP45" s="606"/>
      <c r="CQ45" s="607"/>
      <c r="CR45" s="608">
        <v>1799021</v>
      </c>
      <c r="CS45" s="621"/>
      <c r="CT45" s="621"/>
      <c r="CU45" s="621"/>
      <c r="CV45" s="621"/>
      <c r="CW45" s="621"/>
      <c r="CX45" s="621"/>
      <c r="CY45" s="622"/>
      <c r="CZ45" s="611">
        <v>12.9</v>
      </c>
      <c r="DA45" s="623"/>
      <c r="DB45" s="623"/>
      <c r="DC45" s="624"/>
      <c r="DD45" s="614">
        <v>206869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363</v>
      </c>
      <c r="CG46" s="606"/>
      <c r="CH46" s="606"/>
      <c r="CI46" s="606"/>
      <c r="CJ46" s="606"/>
      <c r="CK46" s="606"/>
      <c r="CL46" s="606"/>
      <c r="CM46" s="606"/>
      <c r="CN46" s="606"/>
      <c r="CO46" s="606"/>
      <c r="CP46" s="606"/>
      <c r="CQ46" s="607"/>
      <c r="CR46" s="608">
        <v>670017</v>
      </c>
      <c r="CS46" s="609"/>
      <c r="CT46" s="609"/>
      <c r="CU46" s="609"/>
      <c r="CV46" s="609"/>
      <c r="CW46" s="609"/>
      <c r="CX46" s="609"/>
      <c r="CY46" s="610"/>
      <c r="CZ46" s="611">
        <v>4.8</v>
      </c>
      <c r="DA46" s="612"/>
      <c r="DB46" s="612"/>
      <c r="DC46" s="613"/>
      <c r="DD46" s="614">
        <v>136903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364</v>
      </c>
      <c r="CG47" s="606"/>
      <c r="CH47" s="606"/>
      <c r="CI47" s="606"/>
      <c r="CJ47" s="606"/>
      <c r="CK47" s="606"/>
      <c r="CL47" s="606"/>
      <c r="CM47" s="606"/>
      <c r="CN47" s="606"/>
      <c r="CO47" s="606"/>
      <c r="CP47" s="606"/>
      <c r="CQ47" s="607"/>
      <c r="CR47" s="608">
        <v>1947227</v>
      </c>
      <c r="CS47" s="621"/>
      <c r="CT47" s="621"/>
      <c r="CU47" s="621"/>
      <c r="CV47" s="621"/>
      <c r="CW47" s="621"/>
      <c r="CX47" s="621"/>
      <c r="CY47" s="622"/>
      <c r="CZ47" s="611">
        <v>13.9</v>
      </c>
      <c r="DA47" s="623"/>
      <c r="DB47" s="623"/>
      <c r="DC47" s="624"/>
      <c r="DD47" s="614">
        <v>166935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365</v>
      </c>
      <c r="CG48" s="606"/>
      <c r="CH48" s="606"/>
      <c r="CI48" s="606"/>
      <c r="CJ48" s="606"/>
      <c r="CK48" s="606"/>
      <c r="CL48" s="606"/>
      <c r="CM48" s="606"/>
      <c r="CN48" s="606"/>
      <c r="CO48" s="606"/>
      <c r="CP48" s="606"/>
      <c r="CQ48" s="607"/>
      <c r="CR48" s="608" t="s">
        <v>131</v>
      </c>
      <c r="CS48" s="609"/>
      <c r="CT48" s="609"/>
      <c r="CU48" s="609"/>
      <c r="CV48" s="609"/>
      <c r="CW48" s="609"/>
      <c r="CX48" s="609"/>
      <c r="CY48" s="610"/>
      <c r="CZ48" s="611" t="s">
        <v>229</v>
      </c>
      <c r="DA48" s="612"/>
      <c r="DB48" s="612"/>
      <c r="DC48" s="613"/>
      <c r="DD48" s="614" t="s">
        <v>229</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366</v>
      </c>
      <c r="CE49" s="590"/>
      <c r="CF49" s="590"/>
      <c r="CG49" s="590"/>
      <c r="CH49" s="590"/>
      <c r="CI49" s="590"/>
      <c r="CJ49" s="590"/>
      <c r="CK49" s="590"/>
      <c r="CL49" s="590"/>
      <c r="CM49" s="590"/>
      <c r="CN49" s="590"/>
      <c r="CO49" s="590"/>
      <c r="CP49" s="590"/>
      <c r="CQ49" s="591"/>
      <c r="CR49" s="592">
        <v>13995534</v>
      </c>
      <c r="CS49" s="593"/>
      <c r="CT49" s="593"/>
      <c r="CU49" s="593"/>
      <c r="CV49" s="593"/>
      <c r="CW49" s="593"/>
      <c r="CX49" s="593"/>
      <c r="CY49" s="594"/>
      <c r="CZ49" s="595">
        <v>100</v>
      </c>
      <c r="DA49" s="596"/>
      <c r="DB49" s="596"/>
      <c r="DC49" s="597"/>
      <c r="DD49" s="598">
        <v>7423626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KDya/C3Q8HzUeEF8anHeLjMZm+PweBTm4e5VOIgM7sS2Xp3DPtL//aT2WDyIpx7OEXIqV5LFwzDr/R3DA/dG8w==" saltValue="1FMLFUr9MjqQ1RGXBuuW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367</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368</v>
      </c>
      <c r="DK2" s="1079"/>
      <c r="DL2" s="1079"/>
      <c r="DM2" s="1079"/>
      <c r="DN2" s="1079"/>
      <c r="DO2" s="1080"/>
      <c r="DP2" s="222"/>
      <c r="DQ2" s="1078" t="s">
        <v>369</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370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371</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372</v>
      </c>
      <c r="B5" s="983"/>
      <c r="C5" s="983"/>
      <c r="D5" s="983"/>
      <c r="E5" s="983"/>
      <c r="F5" s="983"/>
      <c r="G5" s="983"/>
      <c r="H5" s="983"/>
      <c r="I5" s="983"/>
      <c r="J5" s="983"/>
      <c r="K5" s="983"/>
      <c r="L5" s="983"/>
      <c r="M5" s="983"/>
      <c r="N5" s="983"/>
      <c r="O5" s="983"/>
      <c r="P5" s="984"/>
      <c r="Q5" s="988" t="s">
        <v>373</v>
      </c>
      <c r="R5" s="989"/>
      <c r="S5" s="989"/>
      <c r="T5" s="989"/>
      <c r="U5" s="990"/>
      <c r="V5" s="988" t="s">
        <v>374</v>
      </c>
      <c r="W5" s="989"/>
      <c r="X5" s="989"/>
      <c r="Y5" s="989"/>
      <c r="Z5" s="990"/>
      <c r="AA5" s="988" t="s">
        <v>375</v>
      </c>
      <c r="AB5" s="989"/>
      <c r="AC5" s="989"/>
      <c r="AD5" s="989"/>
      <c r="AE5" s="989"/>
      <c r="AF5" s="1081" t="s">
        <v>376</v>
      </c>
      <c r="AG5" s="989"/>
      <c r="AH5" s="989"/>
      <c r="AI5" s="989"/>
      <c r="AJ5" s="1002"/>
      <c r="AK5" s="989" t="s">
        <v>377</v>
      </c>
      <c r="AL5" s="989"/>
      <c r="AM5" s="989"/>
      <c r="AN5" s="989"/>
      <c r="AO5" s="990"/>
      <c r="AP5" s="988" t="s">
        <v>378</v>
      </c>
      <c r="AQ5" s="989"/>
      <c r="AR5" s="989"/>
      <c r="AS5" s="989"/>
      <c r="AT5" s="990"/>
      <c r="AU5" s="988" t="s">
        <v>379</v>
      </c>
      <c r="AV5" s="989"/>
      <c r="AW5" s="989"/>
      <c r="AX5" s="989"/>
      <c r="AY5" s="1002"/>
      <c r="AZ5" s="226"/>
      <c r="BA5" s="226"/>
      <c r="BB5" s="226"/>
      <c r="BC5" s="226"/>
      <c r="BD5" s="226"/>
      <c r="BE5" s="227"/>
      <c r="BF5" s="227"/>
      <c r="BG5" s="227"/>
      <c r="BH5" s="227"/>
      <c r="BI5" s="227"/>
      <c r="BJ5" s="227"/>
      <c r="BK5" s="227"/>
      <c r="BL5" s="227"/>
      <c r="BM5" s="227"/>
      <c r="BN5" s="227"/>
      <c r="BO5" s="227"/>
      <c r="BP5" s="227"/>
      <c r="BQ5" s="982" t="s">
        <v>380</v>
      </c>
      <c r="BR5" s="983"/>
      <c r="BS5" s="983"/>
      <c r="BT5" s="983"/>
      <c r="BU5" s="983"/>
      <c r="BV5" s="983"/>
      <c r="BW5" s="983"/>
      <c r="BX5" s="983"/>
      <c r="BY5" s="983"/>
      <c r="BZ5" s="983"/>
      <c r="CA5" s="983"/>
      <c r="CB5" s="983"/>
      <c r="CC5" s="983"/>
      <c r="CD5" s="983"/>
      <c r="CE5" s="983"/>
      <c r="CF5" s="983"/>
      <c r="CG5" s="984"/>
      <c r="CH5" s="988" t="s">
        <v>381</v>
      </c>
      <c r="CI5" s="989"/>
      <c r="CJ5" s="989"/>
      <c r="CK5" s="989"/>
      <c r="CL5" s="990"/>
      <c r="CM5" s="988" t="s">
        <v>382</v>
      </c>
      <c r="CN5" s="989"/>
      <c r="CO5" s="989"/>
      <c r="CP5" s="989"/>
      <c r="CQ5" s="990"/>
      <c r="CR5" s="988" t="s">
        <v>383</v>
      </c>
      <c r="CS5" s="989"/>
      <c r="CT5" s="989"/>
      <c r="CU5" s="989"/>
      <c r="CV5" s="990"/>
      <c r="CW5" s="988" t="s">
        <v>384</v>
      </c>
      <c r="CX5" s="989"/>
      <c r="CY5" s="989"/>
      <c r="CZ5" s="989"/>
      <c r="DA5" s="990"/>
      <c r="DB5" s="988" t="s">
        <v>385</v>
      </c>
      <c r="DC5" s="989"/>
      <c r="DD5" s="989"/>
      <c r="DE5" s="989"/>
      <c r="DF5" s="990"/>
      <c r="DG5" s="1071" t="s">
        <v>386</v>
      </c>
      <c r="DH5" s="1072"/>
      <c r="DI5" s="1072"/>
      <c r="DJ5" s="1072"/>
      <c r="DK5" s="1073"/>
      <c r="DL5" s="1071" t="s">
        <v>387</v>
      </c>
      <c r="DM5" s="1072"/>
      <c r="DN5" s="1072"/>
      <c r="DO5" s="1072"/>
      <c r="DP5" s="1073"/>
      <c r="DQ5" s="988" t="s">
        <v>388</v>
      </c>
      <c r="DR5" s="989"/>
      <c r="DS5" s="989"/>
      <c r="DT5" s="989"/>
      <c r="DU5" s="990"/>
      <c r="DV5" s="988" t="s">
        <v>379</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389</v>
      </c>
      <c r="C7" s="1035"/>
      <c r="D7" s="1035"/>
      <c r="E7" s="1035"/>
      <c r="F7" s="1035"/>
      <c r="G7" s="1035"/>
      <c r="H7" s="1035"/>
      <c r="I7" s="1035"/>
      <c r="J7" s="1035"/>
      <c r="K7" s="1035"/>
      <c r="L7" s="1035"/>
      <c r="M7" s="1035"/>
      <c r="N7" s="1035"/>
      <c r="O7" s="1035"/>
      <c r="P7" s="1036"/>
      <c r="Q7" s="1089">
        <v>15087</v>
      </c>
      <c r="R7" s="1090"/>
      <c r="S7" s="1090"/>
      <c r="T7" s="1090"/>
      <c r="U7" s="1090"/>
      <c r="V7" s="1090">
        <v>13996</v>
      </c>
      <c r="W7" s="1090"/>
      <c r="X7" s="1090"/>
      <c r="Y7" s="1090"/>
      <c r="Z7" s="1090"/>
      <c r="AA7" s="1090">
        <v>1091</v>
      </c>
      <c r="AB7" s="1090"/>
      <c r="AC7" s="1090"/>
      <c r="AD7" s="1090"/>
      <c r="AE7" s="1091"/>
      <c r="AF7" s="1092">
        <v>730</v>
      </c>
      <c r="AG7" s="1093"/>
      <c r="AH7" s="1093"/>
      <c r="AI7" s="1093"/>
      <c r="AJ7" s="1094"/>
      <c r="AK7" s="1095">
        <v>949</v>
      </c>
      <c r="AL7" s="1096"/>
      <c r="AM7" s="1096"/>
      <c r="AN7" s="1096"/>
      <c r="AO7" s="1096"/>
      <c r="AP7" s="1096">
        <v>13360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390</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391</v>
      </c>
      <c r="B23" s="924" t="s">
        <v>392</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730</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393</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394</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395</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372</v>
      </c>
      <c r="B26" s="983"/>
      <c r="C26" s="983"/>
      <c r="D26" s="983"/>
      <c r="E26" s="983"/>
      <c r="F26" s="983"/>
      <c r="G26" s="983"/>
      <c r="H26" s="983"/>
      <c r="I26" s="983"/>
      <c r="J26" s="983"/>
      <c r="K26" s="983"/>
      <c r="L26" s="983"/>
      <c r="M26" s="983"/>
      <c r="N26" s="983"/>
      <c r="O26" s="983"/>
      <c r="P26" s="984"/>
      <c r="Q26" s="988" t="s">
        <v>396</v>
      </c>
      <c r="R26" s="989"/>
      <c r="S26" s="989"/>
      <c r="T26" s="989"/>
      <c r="U26" s="990"/>
      <c r="V26" s="988" t="s">
        <v>397</v>
      </c>
      <c r="W26" s="989"/>
      <c r="X26" s="989"/>
      <c r="Y26" s="989"/>
      <c r="Z26" s="990"/>
      <c r="AA26" s="988" t="s">
        <v>398</v>
      </c>
      <c r="AB26" s="989"/>
      <c r="AC26" s="989"/>
      <c r="AD26" s="989"/>
      <c r="AE26" s="989"/>
      <c r="AF26" s="1042" t="s">
        <v>399</v>
      </c>
      <c r="AG26" s="995"/>
      <c r="AH26" s="995"/>
      <c r="AI26" s="995"/>
      <c r="AJ26" s="1043"/>
      <c r="AK26" s="989" t="s">
        <v>400</v>
      </c>
      <c r="AL26" s="989"/>
      <c r="AM26" s="989"/>
      <c r="AN26" s="989"/>
      <c r="AO26" s="990"/>
      <c r="AP26" s="988" t="s">
        <v>401</v>
      </c>
      <c r="AQ26" s="989"/>
      <c r="AR26" s="989"/>
      <c r="AS26" s="989"/>
      <c r="AT26" s="990"/>
      <c r="AU26" s="988" t="s">
        <v>402</v>
      </c>
      <c r="AV26" s="989"/>
      <c r="AW26" s="989"/>
      <c r="AX26" s="989"/>
      <c r="AY26" s="990"/>
      <c r="AZ26" s="988" t="s">
        <v>403</v>
      </c>
      <c r="BA26" s="989"/>
      <c r="BB26" s="989"/>
      <c r="BC26" s="989"/>
      <c r="BD26" s="990"/>
      <c r="BE26" s="988" t="s">
        <v>379</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404</v>
      </c>
      <c r="C28" s="1035"/>
      <c r="D28" s="1035"/>
      <c r="E28" s="1035"/>
      <c r="F28" s="1035"/>
      <c r="G28" s="1035"/>
      <c r="H28" s="1035"/>
      <c r="I28" s="1035"/>
      <c r="J28" s="1035"/>
      <c r="K28" s="1035"/>
      <c r="L28" s="1035"/>
      <c r="M28" s="1035"/>
      <c r="N28" s="1035"/>
      <c r="O28" s="1035"/>
      <c r="P28" s="1036"/>
      <c r="Q28" s="1037">
        <v>2032</v>
      </c>
      <c r="R28" s="1038"/>
      <c r="S28" s="1038"/>
      <c r="T28" s="1038"/>
      <c r="U28" s="1038"/>
      <c r="V28" s="1038">
        <v>1910</v>
      </c>
      <c r="W28" s="1038"/>
      <c r="X28" s="1038"/>
      <c r="Y28" s="1038"/>
      <c r="Z28" s="1038"/>
      <c r="AA28" s="1038">
        <v>122</v>
      </c>
      <c r="AB28" s="1038"/>
      <c r="AC28" s="1038"/>
      <c r="AD28" s="1038"/>
      <c r="AE28" s="1039"/>
      <c r="AF28" s="1040">
        <v>122</v>
      </c>
      <c r="AG28" s="1038"/>
      <c r="AH28" s="1038"/>
      <c r="AI28" s="1038"/>
      <c r="AJ28" s="1041"/>
      <c r="AK28" s="1029">
        <v>154</v>
      </c>
      <c r="AL28" s="1030"/>
      <c r="AM28" s="1030"/>
      <c r="AN28" s="1030"/>
      <c r="AO28" s="1030"/>
      <c r="AP28" s="1030" t="s">
        <v>593</v>
      </c>
      <c r="AQ28" s="1030"/>
      <c r="AR28" s="1030"/>
      <c r="AS28" s="1030"/>
      <c r="AT28" s="1030"/>
      <c r="AU28" s="1030" t="s">
        <v>593</v>
      </c>
      <c r="AV28" s="1030"/>
      <c r="AW28" s="1030"/>
      <c r="AX28" s="1030"/>
      <c r="AY28" s="1030"/>
      <c r="AZ28" s="1031" t="s">
        <v>593</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405</v>
      </c>
      <c r="C29" s="1018"/>
      <c r="D29" s="1018"/>
      <c r="E29" s="1018"/>
      <c r="F29" s="1018"/>
      <c r="G29" s="1018"/>
      <c r="H29" s="1018"/>
      <c r="I29" s="1018"/>
      <c r="J29" s="1018"/>
      <c r="K29" s="1018"/>
      <c r="L29" s="1018"/>
      <c r="M29" s="1018"/>
      <c r="N29" s="1018"/>
      <c r="O29" s="1018"/>
      <c r="P29" s="1019"/>
      <c r="Q29" s="1025">
        <v>1627</v>
      </c>
      <c r="R29" s="1026"/>
      <c r="S29" s="1026"/>
      <c r="T29" s="1026"/>
      <c r="U29" s="1026"/>
      <c r="V29" s="1026">
        <v>1526</v>
      </c>
      <c r="W29" s="1026"/>
      <c r="X29" s="1026"/>
      <c r="Y29" s="1026"/>
      <c r="Z29" s="1026"/>
      <c r="AA29" s="1026">
        <v>101</v>
      </c>
      <c r="AB29" s="1026"/>
      <c r="AC29" s="1026"/>
      <c r="AD29" s="1026"/>
      <c r="AE29" s="1027"/>
      <c r="AF29" s="1022">
        <v>101</v>
      </c>
      <c r="AG29" s="1023"/>
      <c r="AH29" s="1023"/>
      <c r="AI29" s="1023"/>
      <c r="AJ29" s="1024"/>
      <c r="AK29" s="967">
        <v>224</v>
      </c>
      <c r="AL29" s="958"/>
      <c r="AM29" s="958"/>
      <c r="AN29" s="958"/>
      <c r="AO29" s="958"/>
      <c r="AP29" s="958" t="s">
        <v>593</v>
      </c>
      <c r="AQ29" s="958"/>
      <c r="AR29" s="958"/>
      <c r="AS29" s="958"/>
      <c r="AT29" s="958"/>
      <c r="AU29" s="958" t="s">
        <v>593</v>
      </c>
      <c r="AV29" s="958"/>
      <c r="AW29" s="958"/>
      <c r="AX29" s="958"/>
      <c r="AY29" s="958"/>
      <c r="AZ29" s="1028" t="s">
        <v>593</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406</v>
      </c>
      <c r="C30" s="1018"/>
      <c r="D30" s="1018"/>
      <c r="E30" s="1018"/>
      <c r="F30" s="1018"/>
      <c r="G30" s="1018"/>
      <c r="H30" s="1018"/>
      <c r="I30" s="1018"/>
      <c r="J30" s="1018"/>
      <c r="K30" s="1018"/>
      <c r="L30" s="1018"/>
      <c r="M30" s="1018"/>
      <c r="N30" s="1018"/>
      <c r="O30" s="1018"/>
      <c r="P30" s="1019"/>
      <c r="Q30" s="1025">
        <v>154</v>
      </c>
      <c r="R30" s="1026"/>
      <c r="S30" s="1026"/>
      <c r="T30" s="1026"/>
      <c r="U30" s="1026"/>
      <c r="V30" s="1026">
        <v>150</v>
      </c>
      <c r="W30" s="1026"/>
      <c r="X30" s="1026"/>
      <c r="Y30" s="1026"/>
      <c r="Z30" s="1026"/>
      <c r="AA30" s="1026">
        <v>4</v>
      </c>
      <c r="AB30" s="1026"/>
      <c r="AC30" s="1026"/>
      <c r="AD30" s="1026"/>
      <c r="AE30" s="1027"/>
      <c r="AF30" s="1022">
        <v>4</v>
      </c>
      <c r="AG30" s="1023"/>
      <c r="AH30" s="1023"/>
      <c r="AI30" s="1023"/>
      <c r="AJ30" s="1024"/>
      <c r="AK30" s="967">
        <v>38</v>
      </c>
      <c r="AL30" s="958"/>
      <c r="AM30" s="958"/>
      <c r="AN30" s="958"/>
      <c r="AO30" s="958"/>
      <c r="AP30" s="958" t="s">
        <v>593</v>
      </c>
      <c r="AQ30" s="958"/>
      <c r="AR30" s="958"/>
      <c r="AS30" s="958"/>
      <c r="AT30" s="958"/>
      <c r="AU30" s="958" t="s">
        <v>593</v>
      </c>
      <c r="AV30" s="958"/>
      <c r="AW30" s="958"/>
      <c r="AX30" s="958"/>
      <c r="AY30" s="958"/>
      <c r="AZ30" s="1028" t="s">
        <v>593</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407</v>
      </c>
      <c r="C31" s="1018"/>
      <c r="D31" s="1018"/>
      <c r="E31" s="1018"/>
      <c r="F31" s="1018"/>
      <c r="G31" s="1018"/>
      <c r="H31" s="1018"/>
      <c r="I31" s="1018"/>
      <c r="J31" s="1018"/>
      <c r="K31" s="1018"/>
      <c r="L31" s="1018"/>
      <c r="M31" s="1018"/>
      <c r="N31" s="1018"/>
      <c r="O31" s="1018"/>
      <c r="P31" s="1019"/>
      <c r="Q31" s="1025">
        <v>628</v>
      </c>
      <c r="R31" s="1026"/>
      <c r="S31" s="1026"/>
      <c r="T31" s="1026"/>
      <c r="U31" s="1026"/>
      <c r="V31" s="1026">
        <v>628</v>
      </c>
      <c r="W31" s="1026"/>
      <c r="X31" s="1026"/>
      <c r="Y31" s="1026"/>
      <c r="Z31" s="1026"/>
      <c r="AA31" s="1026">
        <v>0</v>
      </c>
      <c r="AB31" s="1026"/>
      <c r="AC31" s="1026"/>
      <c r="AD31" s="1026"/>
      <c r="AE31" s="1027"/>
      <c r="AF31" s="1022">
        <v>97</v>
      </c>
      <c r="AG31" s="1023"/>
      <c r="AH31" s="1023"/>
      <c r="AI31" s="1023"/>
      <c r="AJ31" s="1024"/>
      <c r="AK31" s="967">
        <v>97</v>
      </c>
      <c r="AL31" s="958"/>
      <c r="AM31" s="958"/>
      <c r="AN31" s="958"/>
      <c r="AO31" s="958"/>
      <c r="AP31" s="958">
        <v>1223</v>
      </c>
      <c r="AQ31" s="958"/>
      <c r="AR31" s="958"/>
      <c r="AS31" s="958"/>
      <c r="AT31" s="958"/>
      <c r="AU31" s="958" t="s">
        <v>593</v>
      </c>
      <c r="AV31" s="958"/>
      <c r="AW31" s="958"/>
      <c r="AX31" s="958"/>
      <c r="AY31" s="958"/>
      <c r="AZ31" s="1028" t="s">
        <v>593</v>
      </c>
      <c r="BA31" s="1028"/>
      <c r="BB31" s="1028"/>
      <c r="BC31" s="1028"/>
      <c r="BD31" s="1028"/>
      <c r="BE31" s="959" t="s">
        <v>408</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409</v>
      </c>
      <c r="C32" s="1018"/>
      <c r="D32" s="1018"/>
      <c r="E32" s="1018"/>
      <c r="F32" s="1018"/>
      <c r="G32" s="1018"/>
      <c r="H32" s="1018"/>
      <c r="I32" s="1018"/>
      <c r="J32" s="1018"/>
      <c r="K32" s="1018"/>
      <c r="L32" s="1018"/>
      <c r="M32" s="1018"/>
      <c r="N32" s="1018"/>
      <c r="O32" s="1018"/>
      <c r="P32" s="1019"/>
      <c r="Q32" s="1025">
        <v>1798</v>
      </c>
      <c r="R32" s="1026"/>
      <c r="S32" s="1026"/>
      <c r="T32" s="1026"/>
      <c r="U32" s="1026"/>
      <c r="V32" s="1026">
        <v>1788</v>
      </c>
      <c r="W32" s="1026"/>
      <c r="X32" s="1026"/>
      <c r="Y32" s="1026"/>
      <c r="Z32" s="1026"/>
      <c r="AA32" s="1026">
        <v>10</v>
      </c>
      <c r="AB32" s="1026"/>
      <c r="AC32" s="1026"/>
      <c r="AD32" s="1026"/>
      <c r="AE32" s="1027"/>
      <c r="AF32" s="1022">
        <v>287</v>
      </c>
      <c r="AG32" s="1023"/>
      <c r="AH32" s="1023"/>
      <c r="AI32" s="1023"/>
      <c r="AJ32" s="1024"/>
      <c r="AK32" s="967">
        <v>384</v>
      </c>
      <c r="AL32" s="958"/>
      <c r="AM32" s="958"/>
      <c r="AN32" s="958"/>
      <c r="AO32" s="958"/>
      <c r="AP32" s="958">
        <v>263</v>
      </c>
      <c r="AQ32" s="958"/>
      <c r="AR32" s="958"/>
      <c r="AS32" s="958"/>
      <c r="AT32" s="958"/>
      <c r="AU32" s="958">
        <v>263</v>
      </c>
      <c r="AV32" s="958"/>
      <c r="AW32" s="958"/>
      <c r="AX32" s="958"/>
      <c r="AY32" s="958"/>
      <c r="AZ32" s="1028" t="s">
        <v>593</v>
      </c>
      <c r="BA32" s="1028"/>
      <c r="BB32" s="1028"/>
      <c r="BC32" s="1028"/>
      <c r="BD32" s="1028"/>
      <c r="BE32" s="959" t="s">
        <v>408</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410</v>
      </c>
      <c r="C33" s="1018"/>
      <c r="D33" s="1018"/>
      <c r="E33" s="1018"/>
      <c r="F33" s="1018"/>
      <c r="G33" s="1018"/>
      <c r="H33" s="1018"/>
      <c r="I33" s="1018"/>
      <c r="J33" s="1018"/>
      <c r="K33" s="1018"/>
      <c r="L33" s="1018"/>
      <c r="M33" s="1018"/>
      <c r="N33" s="1018"/>
      <c r="O33" s="1018"/>
      <c r="P33" s="1019"/>
      <c r="Q33" s="1025">
        <v>39</v>
      </c>
      <c r="R33" s="1026"/>
      <c r="S33" s="1026"/>
      <c r="T33" s="1026"/>
      <c r="U33" s="1026"/>
      <c r="V33" s="1026">
        <v>42</v>
      </c>
      <c r="W33" s="1026"/>
      <c r="X33" s="1026"/>
      <c r="Y33" s="1026"/>
      <c r="Z33" s="1026"/>
      <c r="AA33" s="1026">
        <v>-3</v>
      </c>
      <c r="AB33" s="1026"/>
      <c r="AC33" s="1026"/>
      <c r="AD33" s="1026"/>
      <c r="AE33" s="1027"/>
      <c r="AF33" s="1022">
        <v>30</v>
      </c>
      <c r="AG33" s="1023"/>
      <c r="AH33" s="1023"/>
      <c r="AI33" s="1023"/>
      <c r="AJ33" s="1024"/>
      <c r="AK33" s="967" t="s">
        <v>593</v>
      </c>
      <c r="AL33" s="958"/>
      <c r="AM33" s="958"/>
      <c r="AN33" s="958"/>
      <c r="AO33" s="958"/>
      <c r="AP33" s="958" t="s">
        <v>593</v>
      </c>
      <c r="AQ33" s="958"/>
      <c r="AR33" s="958"/>
      <c r="AS33" s="958"/>
      <c r="AT33" s="958"/>
      <c r="AU33" s="958" t="s">
        <v>593</v>
      </c>
      <c r="AV33" s="958"/>
      <c r="AW33" s="958"/>
      <c r="AX33" s="958"/>
      <c r="AY33" s="958"/>
      <c r="AZ33" s="1028" t="s">
        <v>593</v>
      </c>
      <c r="BA33" s="1028"/>
      <c r="BB33" s="1028"/>
      <c r="BC33" s="1028"/>
      <c r="BD33" s="1028"/>
      <c r="BE33" s="959" t="s">
        <v>408</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411</v>
      </c>
      <c r="C34" s="1018"/>
      <c r="D34" s="1018"/>
      <c r="E34" s="1018"/>
      <c r="F34" s="1018"/>
      <c r="G34" s="1018"/>
      <c r="H34" s="1018"/>
      <c r="I34" s="1018"/>
      <c r="J34" s="1018"/>
      <c r="K34" s="1018"/>
      <c r="L34" s="1018"/>
      <c r="M34" s="1018"/>
      <c r="N34" s="1018"/>
      <c r="O34" s="1018"/>
      <c r="P34" s="1019"/>
      <c r="Q34" s="1025">
        <v>33</v>
      </c>
      <c r="R34" s="1026"/>
      <c r="S34" s="1026"/>
      <c r="T34" s="1026"/>
      <c r="U34" s="1026"/>
      <c r="V34" s="1026">
        <v>33</v>
      </c>
      <c r="W34" s="1026"/>
      <c r="X34" s="1026"/>
      <c r="Y34" s="1026"/>
      <c r="Z34" s="1026"/>
      <c r="AA34" s="1026">
        <v>0</v>
      </c>
      <c r="AB34" s="1026"/>
      <c r="AC34" s="1026"/>
      <c r="AD34" s="1026"/>
      <c r="AE34" s="1027"/>
      <c r="AF34" s="1022" t="s">
        <v>593</v>
      </c>
      <c r="AG34" s="1023"/>
      <c r="AH34" s="1023"/>
      <c r="AI34" s="1023"/>
      <c r="AJ34" s="1024"/>
      <c r="AK34" s="967">
        <v>20</v>
      </c>
      <c r="AL34" s="958"/>
      <c r="AM34" s="958"/>
      <c r="AN34" s="958"/>
      <c r="AO34" s="958"/>
      <c r="AP34" s="958" t="s">
        <v>593</v>
      </c>
      <c r="AQ34" s="958"/>
      <c r="AR34" s="958"/>
      <c r="AS34" s="958"/>
      <c r="AT34" s="958"/>
      <c r="AU34" s="958" t="s">
        <v>593</v>
      </c>
      <c r="AV34" s="958"/>
      <c r="AW34" s="958"/>
      <c r="AX34" s="958"/>
      <c r="AY34" s="958"/>
      <c r="AZ34" s="1028" t="s">
        <v>593</v>
      </c>
      <c r="BA34" s="1028"/>
      <c r="BB34" s="1028"/>
      <c r="BC34" s="1028"/>
      <c r="BD34" s="1028"/>
      <c r="BE34" s="959" t="s">
        <v>412</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413</v>
      </c>
      <c r="C35" s="1018"/>
      <c r="D35" s="1018"/>
      <c r="E35" s="1018"/>
      <c r="F35" s="1018"/>
      <c r="G35" s="1018"/>
      <c r="H35" s="1018"/>
      <c r="I35" s="1018"/>
      <c r="J35" s="1018"/>
      <c r="K35" s="1018"/>
      <c r="L35" s="1018"/>
      <c r="M35" s="1018"/>
      <c r="N35" s="1018"/>
      <c r="O35" s="1018"/>
      <c r="P35" s="1019"/>
      <c r="Q35" s="1025">
        <v>29</v>
      </c>
      <c r="R35" s="1026"/>
      <c r="S35" s="1026"/>
      <c r="T35" s="1026"/>
      <c r="U35" s="1026"/>
      <c r="V35" s="1026">
        <v>11</v>
      </c>
      <c r="W35" s="1026"/>
      <c r="X35" s="1026"/>
      <c r="Y35" s="1026"/>
      <c r="Z35" s="1026"/>
      <c r="AA35" s="1026">
        <v>18</v>
      </c>
      <c r="AB35" s="1026"/>
      <c r="AC35" s="1026"/>
      <c r="AD35" s="1026"/>
      <c r="AE35" s="1027"/>
      <c r="AF35" s="1022">
        <v>12</v>
      </c>
      <c r="AG35" s="1023"/>
      <c r="AH35" s="1023"/>
      <c r="AI35" s="1023"/>
      <c r="AJ35" s="1024"/>
      <c r="AK35" s="967">
        <v>6</v>
      </c>
      <c r="AL35" s="958"/>
      <c r="AM35" s="958"/>
      <c r="AN35" s="958"/>
      <c r="AO35" s="958"/>
      <c r="AP35" s="958">
        <v>50</v>
      </c>
      <c r="AQ35" s="958"/>
      <c r="AR35" s="958"/>
      <c r="AS35" s="958"/>
      <c r="AT35" s="958"/>
      <c r="AU35" s="958">
        <v>44</v>
      </c>
      <c r="AV35" s="958"/>
      <c r="AW35" s="958"/>
      <c r="AX35" s="958"/>
      <c r="AY35" s="958"/>
      <c r="AZ35" s="1028" t="s">
        <v>593</v>
      </c>
      <c r="BA35" s="1028"/>
      <c r="BB35" s="1028"/>
      <c r="BC35" s="1028"/>
      <c r="BD35" s="1028"/>
      <c r="BE35" s="959" t="s">
        <v>412</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414</v>
      </c>
      <c r="C36" s="1018"/>
      <c r="D36" s="1018"/>
      <c r="E36" s="1018"/>
      <c r="F36" s="1018"/>
      <c r="G36" s="1018"/>
      <c r="H36" s="1018"/>
      <c r="I36" s="1018"/>
      <c r="J36" s="1018"/>
      <c r="K36" s="1018"/>
      <c r="L36" s="1018"/>
      <c r="M36" s="1018"/>
      <c r="N36" s="1018"/>
      <c r="O36" s="1018"/>
      <c r="P36" s="1019"/>
      <c r="Q36" s="1025">
        <v>171</v>
      </c>
      <c r="R36" s="1026"/>
      <c r="S36" s="1026"/>
      <c r="T36" s="1026"/>
      <c r="U36" s="1026"/>
      <c r="V36" s="1026">
        <v>141</v>
      </c>
      <c r="W36" s="1026"/>
      <c r="X36" s="1026"/>
      <c r="Y36" s="1026"/>
      <c r="Z36" s="1026"/>
      <c r="AA36" s="1026">
        <v>30</v>
      </c>
      <c r="AB36" s="1026"/>
      <c r="AC36" s="1026"/>
      <c r="AD36" s="1026"/>
      <c r="AE36" s="1027"/>
      <c r="AF36" s="1022">
        <v>25</v>
      </c>
      <c r="AG36" s="1023"/>
      <c r="AH36" s="1023"/>
      <c r="AI36" s="1023"/>
      <c r="AJ36" s="1024"/>
      <c r="AK36" s="967">
        <v>86</v>
      </c>
      <c r="AL36" s="958"/>
      <c r="AM36" s="958"/>
      <c r="AN36" s="958"/>
      <c r="AO36" s="958"/>
      <c r="AP36" s="958">
        <v>368</v>
      </c>
      <c r="AQ36" s="958"/>
      <c r="AR36" s="958"/>
      <c r="AS36" s="958"/>
      <c r="AT36" s="958"/>
      <c r="AU36" s="958">
        <v>352</v>
      </c>
      <c r="AV36" s="958"/>
      <c r="AW36" s="958"/>
      <c r="AX36" s="958"/>
      <c r="AY36" s="958"/>
      <c r="AZ36" s="1028" t="s">
        <v>593</v>
      </c>
      <c r="BA36" s="1028"/>
      <c r="BB36" s="1028"/>
      <c r="BC36" s="1028"/>
      <c r="BD36" s="1028"/>
      <c r="BE36" s="959" t="s">
        <v>412</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391</v>
      </c>
      <c r="B63" s="924" t="s">
        <v>416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678</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417</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419</v>
      </c>
      <c r="B66" s="983"/>
      <c r="C66" s="983"/>
      <c r="D66" s="983"/>
      <c r="E66" s="983"/>
      <c r="F66" s="983"/>
      <c r="G66" s="983"/>
      <c r="H66" s="983"/>
      <c r="I66" s="983"/>
      <c r="J66" s="983"/>
      <c r="K66" s="983"/>
      <c r="L66" s="983"/>
      <c r="M66" s="983"/>
      <c r="N66" s="983"/>
      <c r="O66" s="983"/>
      <c r="P66" s="984"/>
      <c r="Q66" s="988" t="s">
        <v>420</v>
      </c>
      <c r="R66" s="989"/>
      <c r="S66" s="989"/>
      <c r="T66" s="989"/>
      <c r="U66" s="990"/>
      <c r="V66" s="988" t="s">
        <v>421</v>
      </c>
      <c r="W66" s="989"/>
      <c r="X66" s="989"/>
      <c r="Y66" s="989"/>
      <c r="Z66" s="990"/>
      <c r="AA66" s="988" t="s">
        <v>422</v>
      </c>
      <c r="AB66" s="989"/>
      <c r="AC66" s="989"/>
      <c r="AD66" s="989"/>
      <c r="AE66" s="990"/>
      <c r="AF66" s="994" t="s">
        <v>423</v>
      </c>
      <c r="AG66" s="995"/>
      <c r="AH66" s="995"/>
      <c r="AI66" s="995"/>
      <c r="AJ66" s="996"/>
      <c r="AK66" s="988" t="s">
        <v>424</v>
      </c>
      <c r="AL66" s="983"/>
      <c r="AM66" s="983"/>
      <c r="AN66" s="983"/>
      <c r="AO66" s="984"/>
      <c r="AP66" s="988" t="s">
        <v>425</v>
      </c>
      <c r="AQ66" s="989"/>
      <c r="AR66" s="989"/>
      <c r="AS66" s="989"/>
      <c r="AT66" s="990"/>
      <c r="AU66" s="988" t="s">
        <v>426</v>
      </c>
      <c r="AV66" s="989"/>
      <c r="AW66" s="989"/>
      <c r="AX66" s="989"/>
      <c r="AY66" s="990"/>
      <c r="AZ66" s="988" t="s">
        <v>379</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594</v>
      </c>
      <c r="C68" s="973"/>
      <c r="D68" s="973"/>
      <c r="E68" s="973"/>
      <c r="F68" s="973"/>
      <c r="G68" s="973"/>
      <c r="H68" s="973"/>
      <c r="I68" s="973"/>
      <c r="J68" s="973"/>
      <c r="K68" s="973"/>
      <c r="L68" s="973"/>
      <c r="M68" s="973"/>
      <c r="N68" s="973"/>
      <c r="O68" s="973"/>
      <c r="P68" s="974"/>
      <c r="Q68" s="975">
        <v>2111</v>
      </c>
      <c r="R68" s="969"/>
      <c r="S68" s="969"/>
      <c r="T68" s="969"/>
      <c r="U68" s="969"/>
      <c r="V68" s="969">
        <v>2075</v>
      </c>
      <c r="W68" s="969"/>
      <c r="X68" s="969"/>
      <c r="Y68" s="969"/>
      <c r="Z68" s="969"/>
      <c r="AA68" s="969">
        <v>35</v>
      </c>
      <c r="AB68" s="969"/>
      <c r="AC68" s="969"/>
      <c r="AD68" s="969"/>
      <c r="AE68" s="969"/>
      <c r="AF68" s="969">
        <v>35</v>
      </c>
      <c r="AG68" s="969"/>
      <c r="AH68" s="969"/>
      <c r="AI68" s="969"/>
      <c r="AJ68" s="969"/>
      <c r="AK68" s="969">
        <v>19</v>
      </c>
      <c r="AL68" s="969"/>
      <c r="AM68" s="969"/>
      <c r="AN68" s="969"/>
      <c r="AO68" s="969"/>
      <c r="AP68" s="969">
        <v>91</v>
      </c>
      <c r="AQ68" s="969"/>
      <c r="AR68" s="969"/>
      <c r="AS68" s="969"/>
      <c r="AT68" s="969"/>
      <c r="AU68" s="969">
        <v>14</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595</v>
      </c>
      <c r="C69" s="962"/>
      <c r="D69" s="962"/>
      <c r="E69" s="962"/>
      <c r="F69" s="962"/>
      <c r="G69" s="962"/>
      <c r="H69" s="962"/>
      <c r="I69" s="962"/>
      <c r="J69" s="962"/>
      <c r="K69" s="962"/>
      <c r="L69" s="962"/>
      <c r="M69" s="962"/>
      <c r="N69" s="962"/>
      <c r="O69" s="962"/>
      <c r="P69" s="963"/>
      <c r="Q69" s="964">
        <v>12629</v>
      </c>
      <c r="R69" s="958"/>
      <c r="S69" s="958"/>
      <c r="T69" s="958"/>
      <c r="U69" s="958"/>
      <c r="V69" s="958">
        <v>12063</v>
      </c>
      <c r="W69" s="958"/>
      <c r="X69" s="958"/>
      <c r="Y69" s="958"/>
      <c r="Z69" s="958"/>
      <c r="AA69" s="958">
        <v>566</v>
      </c>
      <c r="AB69" s="958"/>
      <c r="AC69" s="958"/>
      <c r="AD69" s="958"/>
      <c r="AE69" s="958"/>
      <c r="AF69" s="958">
        <v>566</v>
      </c>
      <c r="AG69" s="958"/>
      <c r="AH69" s="958"/>
      <c r="AI69" s="958"/>
      <c r="AJ69" s="958"/>
      <c r="AK69" s="958">
        <v>2179</v>
      </c>
      <c r="AL69" s="958"/>
      <c r="AM69" s="958"/>
      <c r="AN69" s="958"/>
      <c r="AO69" s="958"/>
      <c r="AP69" s="958" t="s">
        <v>593</v>
      </c>
      <c r="AQ69" s="958"/>
      <c r="AR69" s="958"/>
      <c r="AS69" s="958"/>
      <c r="AT69" s="958"/>
      <c r="AU69" s="958" t="s">
        <v>593</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596</v>
      </c>
      <c r="C70" s="962"/>
      <c r="D70" s="962"/>
      <c r="E70" s="962"/>
      <c r="F70" s="962"/>
      <c r="G70" s="962"/>
      <c r="H70" s="962"/>
      <c r="I70" s="962"/>
      <c r="J70" s="962"/>
      <c r="K70" s="962"/>
      <c r="L70" s="962"/>
      <c r="M70" s="962"/>
      <c r="N70" s="962"/>
      <c r="O70" s="962"/>
      <c r="P70" s="963"/>
      <c r="Q70" s="964">
        <v>865</v>
      </c>
      <c r="R70" s="958"/>
      <c r="S70" s="958"/>
      <c r="T70" s="958"/>
      <c r="U70" s="958"/>
      <c r="V70" s="958">
        <v>863</v>
      </c>
      <c r="W70" s="958"/>
      <c r="X70" s="958"/>
      <c r="Y70" s="958"/>
      <c r="Z70" s="958"/>
      <c r="AA70" s="958">
        <v>2</v>
      </c>
      <c r="AB70" s="958"/>
      <c r="AC70" s="958"/>
      <c r="AD70" s="958"/>
      <c r="AE70" s="958"/>
      <c r="AF70" s="958">
        <v>2</v>
      </c>
      <c r="AG70" s="958"/>
      <c r="AH70" s="958"/>
      <c r="AI70" s="958"/>
      <c r="AJ70" s="958"/>
      <c r="AK70" s="958">
        <v>2</v>
      </c>
      <c r="AL70" s="958"/>
      <c r="AM70" s="958"/>
      <c r="AN70" s="958"/>
      <c r="AO70" s="958"/>
      <c r="AP70" s="958" t="s">
        <v>593</v>
      </c>
      <c r="AQ70" s="958"/>
      <c r="AR70" s="958"/>
      <c r="AS70" s="958"/>
      <c r="AT70" s="958"/>
      <c r="AU70" s="958" t="s">
        <v>593</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597</v>
      </c>
      <c r="C71" s="962"/>
      <c r="D71" s="962"/>
      <c r="E71" s="962"/>
      <c r="F71" s="962"/>
      <c r="G71" s="962"/>
      <c r="H71" s="962"/>
      <c r="I71" s="962"/>
      <c r="J71" s="962"/>
      <c r="K71" s="962"/>
      <c r="L71" s="962"/>
      <c r="M71" s="962"/>
      <c r="N71" s="962"/>
      <c r="O71" s="962"/>
      <c r="P71" s="963"/>
      <c r="Q71" s="964">
        <v>174</v>
      </c>
      <c r="R71" s="958"/>
      <c r="S71" s="958"/>
      <c r="T71" s="958"/>
      <c r="U71" s="958"/>
      <c r="V71" s="958">
        <v>171</v>
      </c>
      <c r="W71" s="958"/>
      <c r="X71" s="958"/>
      <c r="Y71" s="958"/>
      <c r="Z71" s="958"/>
      <c r="AA71" s="958">
        <v>3</v>
      </c>
      <c r="AB71" s="958"/>
      <c r="AC71" s="958"/>
      <c r="AD71" s="958"/>
      <c r="AE71" s="958"/>
      <c r="AF71" s="958">
        <v>3</v>
      </c>
      <c r="AG71" s="958"/>
      <c r="AH71" s="958"/>
      <c r="AI71" s="958"/>
      <c r="AJ71" s="958"/>
      <c r="AK71" s="958">
        <v>5</v>
      </c>
      <c r="AL71" s="958"/>
      <c r="AM71" s="958"/>
      <c r="AN71" s="958"/>
      <c r="AO71" s="958"/>
      <c r="AP71" s="958" t="s">
        <v>593</v>
      </c>
      <c r="AQ71" s="958"/>
      <c r="AR71" s="958"/>
      <c r="AS71" s="958"/>
      <c r="AT71" s="958"/>
      <c r="AU71" s="958" t="s">
        <v>593</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598</v>
      </c>
      <c r="C72" s="962"/>
      <c r="D72" s="962"/>
      <c r="E72" s="962"/>
      <c r="F72" s="962"/>
      <c r="G72" s="962"/>
      <c r="H72" s="962"/>
      <c r="I72" s="962"/>
      <c r="J72" s="962"/>
      <c r="K72" s="962"/>
      <c r="L72" s="962"/>
      <c r="M72" s="962"/>
      <c r="N72" s="962"/>
      <c r="O72" s="962"/>
      <c r="P72" s="963"/>
      <c r="Q72" s="964">
        <v>245</v>
      </c>
      <c r="R72" s="958"/>
      <c r="S72" s="958"/>
      <c r="T72" s="958"/>
      <c r="U72" s="958"/>
      <c r="V72" s="958">
        <v>185</v>
      </c>
      <c r="W72" s="958"/>
      <c r="X72" s="958"/>
      <c r="Y72" s="958"/>
      <c r="Z72" s="958"/>
      <c r="AA72" s="958">
        <v>61</v>
      </c>
      <c r="AB72" s="958"/>
      <c r="AC72" s="958"/>
      <c r="AD72" s="958"/>
      <c r="AE72" s="958"/>
      <c r="AF72" s="958">
        <v>61</v>
      </c>
      <c r="AG72" s="958"/>
      <c r="AH72" s="958"/>
      <c r="AI72" s="958"/>
      <c r="AJ72" s="958"/>
      <c r="AK72" s="958">
        <v>35</v>
      </c>
      <c r="AL72" s="958"/>
      <c r="AM72" s="958"/>
      <c r="AN72" s="958"/>
      <c r="AO72" s="958"/>
      <c r="AP72" s="958" t="s">
        <v>593</v>
      </c>
      <c r="AQ72" s="958"/>
      <c r="AR72" s="958"/>
      <c r="AS72" s="958"/>
      <c r="AT72" s="958"/>
      <c r="AU72" s="958" t="s">
        <v>593</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599</v>
      </c>
      <c r="C73" s="962"/>
      <c r="D73" s="962"/>
      <c r="E73" s="962"/>
      <c r="F73" s="962"/>
      <c r="G73" s="962"/>
      <c r="H73" s="962"/>
      <c r="I73" s="962"/>
      <c r="J73" s="962"/>
      <c r="K73" s="962"/>
      <c r="L73" s="962"/>
      <c r="M73" s="962"/>
      <c r="N73" s="962"/>
      <c r="O73" s="962"/>
      <c r="P73" s="963"/>
      <c r="Q73" s="964">
        <v>272540</v>
      </c>
      <c r="R73" s="958"/>
      <c r="S73" s="958"/>
      <c r="T73" s="958"/>
      <c r="U73" s="958"/>
      <c r="V73" s="958">
        <v>265731</v>
      </c>
      <c r="W73" s="958"/>
      <c r="X73" s="958"/>
      <c r="Y73" s="958"/>
      <c r="Z73" s="958"/>
      <c r="AA73" s="958">
        <v>6809</v>
      </c>
      <c r="AB73" s="958"/>
      <c r="AC73" s="958"/>
      <c r="AD73" s="958"/>
      <c r="AE73" s="958"/>
      <c r="AF73" s="958">
        <v>6809</v>
      </c>
      <c r="AG73" s="958"/>
      <c r="AH73" s="958"/>
      <c r="AI73" s="958"/>
      <c r="AJ73" s="958"/>
      <c r="AK73" s="958">
        <v>8222</v>
      </c>
      <c r="AL73" s="958"/>
      <c r="AM73" s="958"/>
      <c r="AN73" s="958"/>
      <c r="AO73" s="958"/>
      <c r="AP73" s="958" t="s">
        <v>593</v>
      </c>
      <c r="AQ73" s="958"/>
      <c r="AR73" s="958"/>
      <c r="AS73" s="958"/>
      <c r="AT73" s="958"/>
      <c r="AU73" s="958" t="s">
        <v>593</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391</v>
      </c>
      <c r="B88" s="924" t="s">
        <v>427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391</v>
      </c>
      <c r="BR102" s="924" t="s">
        <v>428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436</v>
      </c>
      <c r="AB109" s="883"/>
      <c r="AC109" s="883"/>
      <c r="AD109" s="883"/>
      <c r="AE109" s="884"/>
      <c r="AF109" s="885" t="s">
        <v>437</v>
      </c>
      <c r="AG109" s="883"/>
      <c r="AH109" s="883"/>
      <c r="AI109" s="883"/>
      <c r="AJ109" s="884"/>
      <c r="AK109" s="885" t="s">
        <v>309</v>
      </c>
      <c r="AL109" s="883"/>
      <c r="AM109" s="883"/>
      <c r="AN109" s="883"/>
      <c r="AO109" s="884"/>
      <c r="AP109" s="885" t="s">
        <v>438</v>
      </c>
      <c r="AQ109" s="883"/>
      <c r="AR109" s="883"/>
      <c r="AS109" s="883"/>
      <c r="AT109" s="916"/>
      <c r="AU109" s="882" t="s">
        <v>435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436</v>
      </c>
      <c r="BR109" s="883"/>
      <c r="BS109" s="883"/>
      <c r="BT109" s="883"/>
      <c r="BU109" s="884"/>
      <c r="BV109" s="885" t="s">
        <v>437</v>
      </c>
      <c r="BW109" s="883"/>
      <c r="BX109" s="883"/>
      <c r="BY109" s="883"/>
      <c r="BZ109" s="884"/>
      <c r="CA109" s="885" t="s">
        <v>309</v>
      </c>
      <c r="CB109" s="883"/>
      <c r="CC109" s="883"/>
      <c r="CD109" s="883"/>
      <c r="CE109" s="884"/>
      <c r="CF109" s="923" t="s">
        <v>438</v>
      </c>
      <c r="CG109" s="923"/>
      <c r="CH109" s="923"/>
      <c r="CI109" s="923"/>
      <c r="CJ109" s="923"/>
      <c r="CK109" s="885" t="s">
        <v>439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436</v>
      </c>
      <c r="DH109" s="883"/>
      <c r="DI109" s="883"/>
      <c r="DJ109" s="883"/>
      <c r="DK109" s="884"/>
      <c r="DL109" s="885" t="s">
        <v>437</v>
      </c>
      <c r="DM109" s="883"/>
      <c r="DN109" s="883"/>
      <c r="DO109" s="883"/>
      <c r="DP109" s="884"/>
      <c r="DQ109" s="885" t="s">
        <v>309</v>
      </c>
      <c r="DR109" s="883"/>
      <c r="DS109" s="883"/>
      <c r="DT109" s="883"/>
      <c r="DU109" s="884"/>
      <c r="DV109" s="885" t="s">
        <v>438</v>
      </c>
      <c r="DW109" s="883"/>
      <c r="DX109" s="883"/>
      <c r="DY109" s="883"/>
      <c r="DZ109" s="916"/>
    </row>
    <row r="110" spans="1:131" s="224" customFormat="1" ht="26.25" customHeight="1" x14ac:dyDescent="0.15">
      <c r="A110" s="794" t="s">
        <v>440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1231461</v>
      </c>
      <c r="AB110" s="876"/>
      <c r="AC110" s="876"/>
      <c r="AD110" s="876"/>
      <c r="AE110" s="877"/>
      <c r="AF110" s="878">
        <v>1286490</v>
      </c>
      <c r="AG110" s="876"/>
      <c r="AH110" s="876"/>
      <c r="AI110" s="876"/>
      <c r="AJ110" s="877"/>
      <c r="AK110" s="878">
        <v>1242875</v>
      </c>
      <c r="AL110" s="876"/>
      <c r="AM110" s="876"/>
      <c r="AN110" s="876"/>
      <c r="AO110" s="877"/>
      <c r="AP110" s="879">
        <v>26.5</v>
      </c>
      <c r="AQ110" s="880"/>
      <c r="AR110" s="880"/>
      <c r="AS110" s="880"/>
      <c r="AT110" s="881"/>
      <c r="AU110" s="917" t="s">
        <v>74</v>
      </c>
      <c r="AV110" s="918"/>
      <c r="AW110" s="918"/>
      <c r="AX110" s="918"/>
      <c r="AY110" s="918"/>
      <c r="AZ110" s="847" t="s">
        <v>441</v>
      </c>
      <c r="BA110" s="795"/>
      <c r="BB110" s="795"/>
      <c r="BC110" s="795"/>
      <c r="BD110" s="795"/>
      <c r="BE110" s="795"/>
      <c r="BF110" s="795"/>
      <c r="BG110" s="795"/>
      <c r="BH110" s="795"/>
      <c r="BI110" s="795"/>
      <c r="BJ110" s="795"/>
      <c r="BK110" s="795"/>
      <c r="BL110" s="795"/>
      <c r="BM110" s="795"/>
      <c r="BN110" s="795"/>
      <c r="BO110" s="795"/>
      <c r="BP110" s="796"/>
      <c r="BQ110" s="848">
        <v>13711247</v>
      </c>
      <c r="BR110" s="829"/>
      <c r="BS110" s="829"/>
      <c r="BT110" s="829"/>
      <c r="BU110" s="829"/>
      <c r="BV110" s="829">
        <v>13328955</v>
      </c>
      <c r="BW110" s="829"/>
      <c r="BX110" s="829"/>
      <c r="BY110" s="829"/>
      <c r="BZ110" s="829"/>
      <c r="CA110" s="829">
        <v>13360284</v>
      </c>
      <c r="CB110" s="829"/>
      <c r="CC110" s="829"/>
      <c r="CD110" s="829"/>
      <c r="CE110" s="829"/>
      <c r="CF110" s="853">
        <v>285.2</v>
      </c>
      <c r="CG110" s="854"/>
      <c r="CH110" s="854"/>
      <c r="CI110" s="854"/>
      <c r="CJ110" s="854"/>
      <c r="CK110" s="913" t="s">
        <v>442</v>
      </c>
      <c r="CL110" s="806"/>
      <c r="CM110" s="847" t="s">
        <v>443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444</v>
      </c>
      <c r="DH110" s="829"/>
      <c r="DI110" s="829"/>
      <c r="DJ110" s="829"/>
      <c r="DK110" s="829"/>
      <c r="DL110" s="829" t="s">
        <v>130</v>
      </c>
      <c r="DM110" s="829"/>
      <c r="DN110" s="829"/>
      <c r="DO110" s="829"/>
      <c r="DP110" s="829"/>
      <c r="DQ110" s="829" t="s">
        <v>393</v>
      </c>
      <c r="DR110" s="829"/>
      <c r="DS110" s="829"/>
      <c r="DT110" s="829"/>
      <c r="DU110" s="829"/>
      <c r="DV110" s="830" t="s">
        <v>131</v>
      </c>
      <c r="DW110" s="830"/>
      <c r="DX110" s="830"/>
      <c r="DY110" s="830"/>
      <c r="DZ110" s="831"/>
    </row>
    <row r="111" spans="1:131" s="224" customFormat="1" ht="26.25" customHeight="1" x14ac:dyDescent="0.15">
      <c r="A111" s="761" t="s">
        <v>445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446</v>
      </c>
      <c r="AB111" s="906"/>
      <c r="AC111" s="906"/>
      <c r="AD111" s="906"/>
      <c r="AE111" s="907"/>
      <c r="AF111" s="908" t="s">
        <v>447</v>
      </c>
      <c r="AG111" s="906"/>
      <c r="AH111" s="906"/>
      <c r="AI111" s="906"/>
      <c r="AJ111" s="907"/>
      <c r="AK111" s="908" t="s">
        <v>446</v>
      </c>
      <c r="AL111" s="906"/>
      <c r="AM111" s="906"/>
      <c r="AN111" s="906"/>
      <c r="AO111" s="907"/>
      <c r="AP111" s="909" t="s">
        <v>417</v>
      </c>
      <c r="AQ111" s="910"/>
      <c r="AR111" s="910"/>
      <c r="AS111" s="910"/>
      <c r="AT111" s="911"/>
      <c r="AU111" s="919"/>
      <c r="AV111" s="920"/>
      <c r="AW111" s="920"/>
      <c r="AX111" s="920"/>
      <c r="AY111" s="920"/>
      <c r="AZ111" s="802" t="s">
        <v>448</v>
      </c>
      <c r="BA111" s="739"/>
      <c r="BB111" s="739"/>
      <c r="BC111" s="739"/>
      <c r="BD111" s="739"/>
      <c r="BE111" s="739"/>
      <c r="BF111" s="739"/>
      <c r="BG111" s="739"/>
      <c r="BH111" s="739"/>
      <c r="BI111" s="739"/>
      <c r="BJ111" s="739"/>
      <c r="BK111" s="739"/>
      <c r="BL111" s="739"/>
      <c r="BM111" s="739"/>
      <c r="BN111" s="739"/>
      <c r="BO111" s="739"/>
      <c r="BP111" s="740"/>
      <c r="BQ111" s="803" t="s">
        <v>446</v>
      </c>
      <c r="BR111" s="804"/>
      <c r="BS111" s="804"/>
      <c r="BT111" s="804"/>
      <c r="BU111" s="804"/>
      <c r="BV111" s="804" t="s">
        <v>130</v>
      </c>
      <c r="BW111" s="804"/>
      <c r="BX111" s="804"/>
      <c r="BY111" s="804"/>
      <c r="BZ111" s="804"/>
      <c r="CA111" s="804" t="s">
        <v>449</v>
      </c>
      <c r="CB111" s="804"/>
      <c r="CC111" s="804"/>
      <c r="CD111" s="804"/>
      <c r="CE111" s="804"/>
      <c r="CF111" s="862" t="s">
        <v>444</v>
      </c>
      <c r="CG111" s="863"/>
      <c r="CH111" s="863"/>
      <c r="CI111" s="863"/>
      <c r="CJ111" s="863"/>
      <c r="CK111" s="914"/>
      <c r="CL111" s="808"/>
      <c r="CM111" s="802" t="s">
        <v>450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131</v>
      </c>
      <c r="DH111" s="804"/>
      <c r="DI111" s="804"/>
      <c r="DJ111" s="804"/>
      <c r="DK111" s="804"/>
      <c r="DL111" s="804" t="s">
        <v>449</v>
      </c>
      <c r="DM111" s="804"/>
      <c r="DN111" s="804"/>
      <c r="DO111" s="804"/>
      <c r="DP111" s="804"/>
      <c r="DQ111" s="804" t="s">
        <v>451</v>
      </c>
      <c r="DR111" s="804"/>
      <c r="DS111" s="804"/>
      <c r="DT111" s="804"/>
      <c r="DU111" s="804"/>
      <c r="DV111" s="781" t="s">
        <v>417</v>
      </c>
      <c r="DW111" s="781"/>
      <c r="DX111" s="781"/>
      <c r="DY111" s="781"/>
      <c r="DZ111" s="782"/>
    </row>
    <row r="112" spans="1:131" s="224" customFormat="1" ht="26.25" customHeight="1" x14ac:dyDescent="0.15">
      <c r="A112" s="899" t="s">
        <v>452</v>
      </c>
      <c r="B112" s="900"/>
      <c r="C112" s="739" t="s">
        <v>453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444</v>
      </c>
      <c r="AB112" s="767"/>
      <c r="AC112" s="767"/>
      <c r="AD112" s="767"/>
      <c r="AE112" s="768"/>
      <c r="AF112" s="769" t="s">
        <v>130</v>
      </c>
      <c r="AG112" s="767"/>
      <c r="AH112" s="767"/>
      <c r="AI112" s="767"/>
      <c r="AJ112" s="768"/>
      <c r="AK112" s="769" t="s">
        <v>417</v>
      </c>
      <c r="AL112" s="767"/>
      <c r="AM112" s="767"/>
      <c r="AN112" s="767"/>
      <c r="AO112" s="768"/>
      <c r="AP112" s="811" t="s">
        <v>449</v>
      </c>
      <c r="AQ112" s="812"/>
      <c r="AR112" s="812"/>
      <c r="AS112" s="812"/>
      <c r="AT112" s="813"/>
      <c r="AU112" s="919"/>
      <c r="AV112" s="920"/>
      <c r="AW112" s="920"/>
      <c r="AX112" s="920"/>
      <c r="AY112" s="920"/>
      <c r="AZ112" s="802" t="s">
        <v>454</v>
      </c>
      <c r="BA112" s="739"/>
      <c r="BB112" s="739"/>
      <c r="BC112" s="739"/>
      <c r="BD112" s="739"/>
      <c r="BE112" s="739"/>
      <c r="BF112" s="739"/>
      <c r="BG112" s="739"/>
      <c r="BH112" s="739"/>
      <c r="BI112" s="739"/>
      <c r="BJ112" s="739"/>
      <c r="BK112" s="739"/>
      <c r="BL112" s="739"/>
      <c r="BM112" s="739"/>
      <c r="BN112" s="739"/>
      <c r="BO112" s="739"/>
      <c r="BP112" s="740"/>
      <c r="BQ112" s="803">
        <v>698904</v>
      </c>
      <c r="BR112" s="804"/>
      <c r="BS112" s="804"/>
      <c r="BT112" s="804"/>
      <c r="BU112" s="804"/>
      <c r="BV112" s="804">
        <v>666328</v>
      </c>
      <c r="BW112" s="804"/>
      <c r="BX112" s="804"/>
      <c r="BY112" s="804"/>
      <c r="BZ112" s="804"/>
      <c r="CA112" s="804">
        <v>659889</v>
      </c>
      <c r="CB112" s="804"/>
      <c r="CC112" s="804"/>
      <c r="CD112" s="804"/>
      <c r="CE112" s="804"/>
      <c r="CF112" s="862">
        <v>14.1</v>
      </c>
      <c r="CG112" s="863"/>
      <c r="CH112" s="863"/>
      <c r="CI112" s="863"/>
      <c r="CJ112" s="863"/>
      <c r="CK112" s="914"/>
      <c r="CL112" s="808"/>
      <c r="CM112" s="802" t="s">
        <v>455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456</v>
      </c>
      <c r="DH112" s="804"/>
      <c r="DI112" s="804"/>
      <c r="DJ112" s="804"/>
      <c r="DK112" s="804"/>
      <c r="DL112" s="804" t="s">
        <v>417</v>
      </c>
      <c r="DM112" s="804"/>
      <c r="DN112" s="804"/>
      <c r="DO112" s="804"/>
      <c r="DP112" s="804"/>
      <c r="DQ112" s="804" t="s">
        <v>456</v>
      </c>
      <c r="DR112" s="804"/>
      <c r="DS112" s="804"/>
      <c r="DT112" s="804"/>
      <c r="DU112" s="804"/>
      <c r="DV112" s="781" t="s">
        <v>457</v>
      </c>
      <c r="DW112" s="781"/>
      <c r="DX112" s="781"/>
      <c r="DY112" s="781"/>
      <c r="DZ112" s="782"/>
    </row>
    <row r="113" spans="1:130" s="224" customFormat="1" ht="26.25" customHeight="1" x14ac:dyDescent="0.15">
      <c r="A113" s="901"/>
      <c r="B113" s="902"/>
      <c r="C113" s="739" t="s">
        <v>458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94434</v>
      </c>
      <c r="AB113" s="906"/>
      <c r="AC113" s="906"/>
      <c r="AD113" s="906"/>
      <c r="AE113" s="907"/>
      <c r="AF113" s="908">
        <v>82139</v>
      </c>
      <c r="AG113" s="906"/>
      <c r="AH113" s="906"/>
      <c r="AI113" s="906"/>
      <c r="AJ113" s="907"/>
      <c r="AK113" s="908">
        <v>90124</v>
      </c>
      <c r="AL113" s="906"/>
      <c r="AM113" s="906"/>
      <c r="AN113" s="906"/>
      <c r="AO113" s="907"/>
      <c r="AP113" s="909">
        <v>1.9</v>
      </c>
      <c r="AQ113" s="910"/>
      <c r="AR113" s="910"/>
      <c r="AS113" s="910"/>
      <c r="AT113" s="911"/>
      <c r="AU113" s="919"/>
      <c r="AV113" s="920"/>
      <c r="AW113" s="920"/>
      <c r="AX113" s="920"/>
      <c r="AY113" s="920"/>
      <c r="AZ113" s="802" t="s">
        <v>459</v>
      </c>
      <c r="BA113" s="739"/>
      <c r="BB113" s="739"/>
      <c r="BC113" s="739"/>
      <c r="BD113" s="739"/>
      <c r="BE113" s="739"/>
      <c r="BF113" s="739"/>
      <c r="BG113" s="739"/>
      <c r="BH113" s="739"/>
      <c r="BI113" s="739"/>
      <c r="BJ113" s="739"/>
      <c r="BK113" s="739"/>
      <c r="BL113" s="739"/>
      <c r="BM113" s="739"/>
      <c r="BN113" s="739"/>
      <c r="BO113" s="739"/>
      <c r="BP113" s="740"/>
      <c r="BQ113" s="803">
        <v>31549</v>
      </c>
      <c r="BR113" s="804"/>
      <c r="BS113" s="804"/>
      <c r="BT113" s="804"/>
      <c r="BU113" s="804"/>
      <c r="BV113" s="804">
        <v>22763</v>
      </c>
      <c r="BW113" s="804"/>
      <c r="BX113" s="804"/>
      <c r="BY113" s="804"/>
      <c r="BZ113" s="804"/>
      <c r="CA113" s="804">
        <v>13838</v>
      </c>
      <c r="CB113" s="804"/>
      <c r="CC113" s="804"/>
      <c r="CD113" s="804"/>
      <c r="CE113" s="804"/>
      <c r="CF113" s="862">
        <v>0.3</v>
      </c>
      <c r="CG113" s="863"/>
      <c r="CH113" s="863"/>
      <c r="CI113" s="863"/>
      <c r="CJ113" s="863"/>
      <c r="CK113" s="914"/>
      <c r="CL113" s="808"/>
      <c r="CM113" s="802" t="s">
        <v>460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417</v>
      </c>
      <c r="DH113" s="767"/>
      <c r="DI113" s="767"/>
      <c r="DJ113" s="767"/>
      <c r="DK113" s="768"/>
      <c r="DL113" s="769" t="s">
        <v>131</v>
      </c>
      <c r="DM113" s="767"/>
      <c r="DN113" s="767"/>
      <c r="DO113" s="767"/>
      <c r="DP113" s="768"/>
      <c r="DQ113" s="769" t="s">
        <v>131</v>
      </c>
      <c r="DR113" s="767"/>
      <c r="DS113" s="767"/>
      <c r="DT113" s="767"/>
      <c r="DU113" s="768"/>
      <c r="DV113" s="811" t="s">
        <v>417</v>
      </c>
      <c r="DW113" s="812"/>
      <c r="DX113" s="812"/>
      <c r="DY113" s="812"/>
      <c r="DZ113" s="813"/>
    </row>
    <row r="114" spans="1:130" s="224" customFormat="1" ht="26.25" customHeight="1" x14ac:dyDescent="0.15">
      <c r="A114" s="901"/>
      <c r="B114" s="902"/>
      <c r="C114" s="739" t="s">
        <v>461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9322</v>
      </c>
      <c r="AB114" s="767"/>
      <c r="AC114" s="767"/>
      <c r="AD114" s="767"/>
      <c r="AE114" s="768"/>
      <c r="AF114" s="769">
        <v>9322</v>
      </c>
      <c r="AG114" s="767"/>
      <c r="AH114" s="767"/>
      <c r="AI114" s="767"/>
      <c r="AJ114" s="768"/>
      <c r="AK114" s="769">
        <v>9322</v>
      </c>
      <c r="AL114" s="767"/>
      <c r="AM114" s="767"/>
      <c r="AN114" s="767"/>
      <c r="AO114" s="768"/>
      <c r="AP114" s="811">
        <v>0.2</v>
      </c>
      <c r="AQ114" s="812"/>
      <c r="AR114" s="812"/>
      <c r="AS114" s="812"/>
      <c r="AT114" s="813"/>
      <c r="AU114" s="919"/>
      <c r="AV114" s="920"/>
      <c r="AW114" s="920"/>
      <c r="AX114" s="920"/>
      <c r="AY114" s="920"/>
      <c r="AZ114" s="802" t="s">
        <v>462</v>
      </c>
      <c r="BA114" s="739"/>
      <c r="BB114" s="739"/>
      <c r="BC114" s="739"/>
      <c r="BD114" s="739"/>
      <c r="BE114" s="739"/>
      <c r="BF114" s="739"/>
      <c r="BG114" s="739"/>
      <c r="BH114" s="739"/>
      <c r="BI114" s="739"/>
      <c r="BJ114" s="739"/>
      <c r="BK114" s="739"/>
      <c r="BL114" s="739"/>
      <c r="BM114" s="739"/>
      <c r="BN114" s="739"/>
      <c r="BO114" s="739"/>
      <c r="BP114" s="740"/>
      <c r="BQ114" s="803">
        <v>709246</v>
      </c>
      <c r="BR114" s="804"/>
      <c r="BS114" s="804"/>
      <c r="BT114" s="804"/>
      <c r="BU114" s="804"/>
      <c r="BV114" s="804">
        <v>708206</v>
      </c>
      <c r="BW114" s="804"/>
      <c r="BX114" s="804"/>
      <c r="BY114" s="804"/>
      <c r="BZ114" s="804"/>
      <c r="CA114" s="804">
        <v>750676</v>
      </c>
      <c r="CB114" s="804"/>
      <c r="CC114" s="804"/>
      <c r="CD114" s="804"/>
      <c r="CE114" s="804"/>
      <c r="CF114" s="862">
        <v>16</v>
      </c>
      <c r="CG114" s="863"/>
      <c r="CH114" s="863"/>
      <c r="CI114" s="863"/>
      <c r="CJ114" s="863"/>
      <c r="CK114" s="914"/>
      <c r="CL114" s="808"/>
      <c r="CM114" s="802" t="s">
        <v>463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451</v>
      </c>
      <c r="DH114" s="767"/>
      <c r="DI114" s="767"/>
      <c r="DJ114" s="767"/>
      <c r="DK114" s="768"/>
      <c r="DL114" s="769" t="s">
        <v>456</v>
      </c>
      <c r="DM114" s="767"/>
      <c r="DN114" s="767"/>
      <c r="DO114" s="767"/>
      <c r="DP114" s="768"/>
      <c r="DQ114" s="769" t="s">
        <v>446</v>
      </c>
      <c r="DR114" s="767"/>
      <c r="DS114" s="767"/>
      <c r="DT114" s="767"/>
      <c r="DU114" s="768"/>
      <c r="DV114" s="811" t="s">
        <v>464</v>
      </c>
      <c r="DW114" s="812"/>
      <c r="DX114" s="812"/>
      <c r="DY114" s="812"/>
      <c r="DZ114" s="813"/>
    </row>
    <row r="115" spans="1:130" s="224" customFormat="1" ht="26.25" customHeight="1" x14ac:dyDescent="0.15">
      <c r="A115" s="901"/>
      <c r="B115" s="902"/>
      <c r="C115" s="739" t="s">
        <v>465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148</v>
      </c>
      <c r="AB115" s="906"/>
      <c r="AC115" s="906"/>
      <c r="AD115" s="906"/>
      <c r="AE115" s="907"/>
      <c r="AF115" s="908">
        <v>235</v>
      </c>
      <c r="AG115" s="906"/>
      <c r="AH115" s="906"/>
      <c r="AI115" s="906"/>
      <c r="AJ115" s="907"/>
      <c r="AK115" s="908">
        <v>241</v>
      </c>
      <c r="AL115" s="906"/>
      <c r="AM115" s="906"/>
      <c r="AN115" s="906"/>
      <c r="AO115" s="907"/>
      <c r="AP115" s="909">
        <v>0</v>
      </c>
      <c r="AQ115" s="910"/>
      <c r="AR115" s="910"/>
      <c r="AS115" s="910"/>
      <c r="AT115" s="911"/>
      <c r="AU115" s="919"/>
      <c r="AV115" s="920"/>
      <c r="AW115" s="920"/>
      <c r="AX115" s="920"/>
      <c r="AY115" s="920"/>
      <c r="AZ115" s="802" t="s">
        <v>466</v>
      </c>
      <c r="BA115" s="739"/>
      <c r="BB115" s="739"/>
      <c r="BC115" s="739"/>
      <c r="BD115" s="739"/>
      <c r="BE115" s="739"/>
      <c r="BF115" s="739"/>
      <c r="BG115" s="739"/>
      <c r="BH115" s="739"/>
      <c r="BI115" s="739"/>
      <c r="BJ115" s="739"/>
      <c r="BK115" s="739"/>
      <c r="BL115" s="739"/>
      <c r="BM115" s="739"/>
      <c r="BN115" s="739"/>
      <c r="BO115" s="739"/>
      <c r="BP115" s="740"/>
      <c r="BQ115" s="803" t="s">
        <v>456</v>
      </c>
      <c r="BR115" s="804"/>
      <c r="BS115" s="804"/>
      <c r="BT115" s="804"/>
      <c r="BU115" s="804"/>
      <c r="BV115" s="804" t="s">
        <v>446</v>
      </c>
      <c r="BW115" s="804"/>
      <c r="BX115" s="804"/>
      <c r="BY115" s="804"/>
      <c r="BZ115" s="804"/>
      <c r="CA115" s="804" t="s">
        <v>456</v>
      </c>
      <c r="CB115" s="804"/>
      <c r="CC115" s="804"/>
      <c r="CD115" s="804"/>
      <c r="CE115" s="804"/>
      <c r="CF115" s="862" t="s">
        <v>456</v>
      </c>
      <c r="CG115" s="863"/>
      <c r="CH115" s="863"/>
      <c r="CI115" s="863"/>
      <c r="CJ115" s="863"/>
      <c r="CK115" s="914"/>
      <c r="CL115" s="808"/>
      <c r="CM115" s="802" t="s">
        <v>467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417</v>
      </c>
      <c r="DH115" s="767"/>
      <c r="DI115" s="767"/>
      <c r="DJ115" s="767"/>
      <c r="DK115" s="768"/>
      <c r="DL115" s="769" t="s">
        <v>444</v>
      </c>
      <c r="DM115" s="767"/>
      <c r="DN115" s="767"/>
      <c r="DO115" s="767"/>
      <c r="DP115" s="768"/>
      <c r="DQ115" s="769" t="s">
        <v>451</v>
      </c>
      <c r="DR115" s="767"/>
      <c r="DS115" s="767"/>
      <c r="DT115" s="767"/>
      <c r="DU115" s="768"/>
      <c r="DV115" s="811" t="s">
        <v>417</v>
      </c>
      <c r="DW115" s="812"/>
      <c r="DX115" s="812"/>
      <c r="DY115" s="812"/>
      <c r="DZ115" s="813"/>
    </row>
    <row r="116" spans="1:130" s="224" customFormat="1" ht="26.25" customHeight="1" x14ac:dyDescent="0.15">
      <c r="A116" s="903"/>
      <c r="B116" s="904"/>
      <c r="C116" s="826" t="s">
        <v>468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451</v>
      </c>
      <c r="AB116" s="767"/>
      <c r="AC116" s="767"/>
      <c r="AD116" s="767"/>
      <c r="AE116" s="768"/>
      <c r="AF116" s="769" t="s">
        <v>469</v>
      </c>
      <c r="AG116" s="767"/>
      <c r="AH116" s="767"/>
      <c r="AI116" s="767"/>
      <c r="AJ116" s="768"/>
      <c r="AK116" s="769" t="s">
        <v>447</v>
      </c>
      <c r="AL116" s="767"/>
      <c r="AM116" s="767"/>
      <c r="AN116" s="767"/>
      <c r="AO116" s="768"/>
      <c r="AP116" s="811" t="s">
        <v>446</v>
      </c>
      <c r="AQ116" s="812"/>
      <c r="AR116" s="812"/>
      <c r="AS116" s="812"/>
      <c r="AT116" s="813"/>
      <c r="AU116" s="919"/>
      <c r="AV116" s="920"/>
      <c r="AW116" s="920"/>
      <c r="AX116" s="920"/>
      <c r="AY116" s="920"/>
      <c r="AZ116" s="896" t="s">
        <v>470</v>
      </c>
      <c r="BA116" s="897"/>
      <c r="BB116" s="897"/>
      <c r="BC116" s="897"/>
      <c r="BD116" s="897"/>
      <c r="BE116" s="897"/>
      <c r="BF116" s="897"/>
      <c r="BG116" s="897"/>
      <c r="BH116" s="897"/>
      <c r="BI116" s="897"/>
      <c r="BJ116" s="897"/>
      <c r="BK116" s="897"/>
      <c r="BL116" s="897"/>
      <c r="BM116" s="897"/>
      <c r="BN116" s="897"/>
      <c r="BO116" s="897"/>
      <c r="BP116" s="898"/>
      <c r="BQ116" s="803" t="s">
        <v>417</v>
      </c>
      <c r="BR116" s="804"/>
      <c r="BS116" s="804"/>
      <c r="BT116" s="804"/>
      <c r="BU116" s="804"/>
      <c r="BV116" s="804" t="s">
        <v>456</v>
      </c>
      <c r="BW116" s="804"/>
      <c r="BX116" s="804"/>
      <c r="BY116" s="804"/>
      <c r="BZ116" s="804"/>
      <c r="CA116" s="804" t="s">
        <v>446</v>
      </c>
      <c r="CB116" s="804"/>
      <c r="CC116" s="804"/>
      <c r="CD116" s="804"/>
      <c r="CE116" s="804"/>
      <c r="CF116" s="862" t="s">
        <v>417</v>
      </c>
      <c r="CG116" s="863"/>
      <c r="CH116" s="863"/>
      <c r="CI116" s="863"/>
      <c r="CJ116" s="863"/>
      <c r="CK116" s="914"/>
      <c r="CL116" s="808"/>
      <c r="CM116" s="802" t="s">
        <v>471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456</v>
      </c>
      <c r="DH116" s="767"/>
      <c r="DI116" s="767"/>
      <c r="DJ116" s="767"/>
      <c r="DK116" s="768"/>
      <c r="DL116" s="769" t="s">
        <v>456</v>
      </c>
      <c r="DM116" s="767"/>
      <c r="DN116" s="767"/>
      <c r="DO116" s="767"/>
      <c r="DP116" s="768"/>
      <c r="DQ116" s="769" t="s">
        <v>417</v>
      </c>
      <c r="DR116" s="767"/>
      <c r="DS116" s="767"/>
      <c r="DT116" s="767"/>
      <c r="DU116" s="768"/>
      <c r="DV116" s="811" t="s">
        <v>449</v>
      </c>
      <c r="DW116" s="812"/>
      <c r="DX116" s="812"/>
      <c r="DY116" s="812"/>
      <c r="DZ116" s="813"/>
    </row>
    <row r="117" spans="1:130" s="224" customFormat="1" ht="26.25" customHeight="1" x14ac:dyDescent="0.15">
      <c r="A117" s="882" t="s">
        <v>189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472</v>
      </c>
      <c r="Z117" s="884"/>
      <c r="AA117" s="889">
        <v>1335365</v>
      </c>
      <c r="AB117" s="890"/>
      <c r="AC117" s="890"/>
      <c r="AD117" s="890"/>
      <c r="AE117" s="891"/>
      <c r="AF117" s="892">
        <v>1378186</v>
      </c>
      <c r="AG117" s="890"/>
      <c r="AH117" s="890"/>
      <c r="AI117" s="890"/>
      <c r="AJ117" s="891"/>
      <c r="AK117" s="892">
        <v>1342562</v>
      </c>
      <c r="AL117" s="890"/>
      <c r="AM117" s="890"/>
      <c r="AN117" s="890"/>
      <c r="AO117" s="891"/>
      <c r="AP117" s="893"/>
      <c r="AQ117" s="894"/>
      <c r="AR117" s="894"/>
      <c r="AS117" s="894"/>
      <c r="AT117" s="895"/>
      <c r="AU117" s="919"/>
      <c r="AV117" s="920"/>
      <c r="AW117" s="920"/>
      <c r="AX117" s="920"/>
      <c r="AY117" s="920"/>
      <c r="AZ117" s="850" t="s">
        <v>473</v>
      </c>
      <c r="BA117" s="851"/>
      <c r="BB117" s="851"/>
      <c r="BC117" s="851"/>
      <c r="BD117" s="851"/>
      <c r="BE117" s="851"/>
      <c r="BF117" s="851"/>
      <c r="BG117" s="851"/>
      <c r="BH117" s="851"/>
      <c r="BI117" s="851"/>
      <c r="BJ117" s="851"/>
      <c r="BK117" s="851"/>
      <c r="BL117" s="851"/>
      <c r="BM117" s="851"/>
      <c r="BN117" s="851"/>
      <c r="BO117" s="851"/>
      <c r="BP117" s="852"/>
      <c r="BQ117" s="803" t="s">
        <v>417</v>
      </c>
      <c r="BR117" s="804"/>
      <c r="BS117" s="804"/>
      <c r="BT117" s="804"/>
      <c r="BU117" s="804"/>
      <c r="BV117" s="804" t="s">
        <v>131</v>
      </c>
      <c r="BW117" s="804"/>
      <c r="BX117" s="804"/>
      <c r="BY117" s="804"/>
      <c r="BZ117" s="804"/>
      <c r="CA117" s="804" t="s">
        <v>446</v>
      </c>
      <c r="CB117" s="804"/>
      <c r="CC117" s="804"/>
      <c r="CD117" s="804"/>
      <c r="CE117" s="804"/>
      <c r="CF117" s="862" t="s">
        <v>131</v>
      </c>
      <c r="CG117" s="863"/>
      <c r="CH117" s="863"/>
      <c r="CI117" s="863"/>
      <c r="CJ117" s="863"/>
      <c r="CK117" s="914"/>
      <c r="CL117" s="808"/>
      <c r="CM117" s="802" t="s">
        <v>474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444</v>
      </c>
      <c r="DH117" s="767"/>
      <c r="DI117" s="767"/>
      <c r="DJ117" s="767"/>
      <c r="DK117" s="768"/>
      <c r="DL117" s="769" t="s">
        <v>444</v>
      </c>
      <c r="DM117" s="767"/>
      <c r="DN117" s="767"/>
      <c r="DO117" s="767"/>
      <c r="DP117" s="768"/>
      <c r="DQ117" s="769" t="s">
        <v>446</v>
      </c>
      <c r="DR117" s="767"/>
      <c r="DS117" s="767"/>
      <c r="DT117" s="767"/>
      <c r="DU117" s="768"/>
      <c r="DV117" s="811" t="s">
        <v>457</v>
      </c>
      <c r="DW117" s="812"/>
      <c r="DX117" s="812"/>
      <c r="DY117" s="812"/>
      <c r="DZ117" s="813"/>
    </row>
    <row r="118" spans="1:130" s="224" customFormat="1" ht="26.25" customHeight="1" x14ac:dyDescent="0.15">
      <c r="A118" s="882" t="s">
        <v>439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436</v>
      </c>
      <c r="AB118" s="883"/>
      <c r="AC118" s="883"/>
      <c r="AD118" s="883"/>
      <c r="AE118" s="884"/>
      <c r="AF118" s="885" t="s">
        <v>437</v>
      </c>
      <c r="AG118" s="883"/>
      <c r="AH118" s="883"/>
      <c r="AI118" s="883"/>
      <c r="AJ118" s="884"/>
      <c r="AK118" s="885" t="s">
        <v>309</v>
      </c>
      <c r="AL118" s="883"/>
      <c r="AM118" s="883"/>
      <c r="AN118" s="883"/>
      <c r="AO118" s="884"/>
      <c r="AP118" s="886" t="s">
        <v>438</v>
      </c>
      <c r="AQ118" s="887"/>
      <c r="AR118" s="887"/>
      <c r="AS118" s="887"/>
      <c r="AT118" s="888"/>
      <c r="AU118" s="919"/>
      <c r="AV118" s="920"/>
      <c r="AW118" s="920"/>
      <c r="AX118" s="920"/>
      <c r="AY118" s="920"/>
      <c r="AZ118" s="825" t="s">
        <v>475</v>
      </c>
      <c r="BA118" s="826"/>
      <c r="BB118" s="826"/>
      <c r="BC118" s="826"/>
      <c r="BD118" s="826"/>
      <c r="BE118" s="826"/>
      <c r="BF118" s="826"/>
      <c r="BG118" s="826"/>
      <c r="BH118" s="826"/>
      <c r="BI118" s="826"/>
      <c r="BJ118" s="826"/>
      <c r="BK118" s="826"/>
      <c r="BL118" s="826"/>
      <c r="BM118" s="826"/>
      <c r="BN118" s="826"/>
      <c r="BO118" s="826"/>
      <c r="BP118" s="827"/>
      <c r="BQ118" s="866" t="s">
        <v>131</v>
      </c>
      <c r="BR118" s="832"/>
      <c r="BS118" s="832"/>
      <c r="BT118" s="832"/>
      <c r="BU118" s="832"/>
      <c r="BV118" s="832" t="s">
        <v>130</v>
      </c>
      <c r="BW118" s="832"/>
      <c r="BX118" s="832"/>
      <c r="BY118" s="832"/>
      <c r="BZ118" s="832"/>
      <c r="CA118" s="832" t="s">
        <v>446</v>
      </c>
      <c r="CB118" s="832"/>
      <c r="CC118" s="832"/>
      <c r="CD118" s="832"/>
      <c r="CE118" s="832"/>
      <c r="CF118" s="862" t="s">
        <v>444</v>
      </c>
      <c r="CG118" s="863"/>
      <c r="CH118" s="863"/>
      <c r="CI118" s="863"/>
      <c r="CJ118" s="863"/>
      <c r="CK118" s="914"/>
      <c r="CL118" s="808"/>
      <c r="CM118" s="802" t="s">
        <v>476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451</v>
      </c>
      <c r="DH118" s="767"/>
      <c r="DI118" s="767"/>
      <c r="DJ118" s="767"/>
      <c r="DK118" s="768"/>
      <c r="DL118" s="769" t="s">
        <v>130</v>
      </c>
      <c r="DM118" s="767"/>
      <c r="DN118" s="767"/>
      <c r="DO118" s="767"/>
      <c r="DP118" s="768"/>
      <c r="DQ118" s="769" t="s">
        <v>130</v>
      </c>
      <c r="DR118" s="767"/>
      <c r="DS118" s="767"/>
      <c r="DT118" s="767"/>
      <c r="DU118" s="768"/>
      <c r="DV118" s="811" t="s">
        <v>469</v>
      </c>
      <c r="DW118" s="812"/>
      <c r="DX118" s="812"/>
      <c r="DY118" s="812"/>
      <c r="DZ118" s="813"/>
    </row>
    <row r="119" spans="1:130" s="224" customFormat="1" ht="26.25" customHeight="1" x14ac:dyDescent="0.15">
      <c r="A119" s="805" t="s">
        <v>442</v>
      </c>
      <c r="B119" s="806"/>
      <c r="C119" s="847" t="s">
        <v>443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131</v>
      </c>
      <c r="AB119" s="876"/>
      <c r="AC119" s="876"/>
      <c r="AD119" s="876"/>
      <c r="AE119" s="877"/>
      <c r="AF119" s="878" t="s">
        <v>131</v>
      </c>
      <c r="AG119" s="876"/>
      <c r="AH119" s="876"/>
      <c r="AI119" s="876"/>
      <c r="AJ119" s="877"/>
      <c r="AK119" s="878" t="s">
        <v>131</v>
      </c>
      <c r="AL119" s="876"/>
      <c r="AM119" s="876"/>
      <c r="AN119" s="876"/>
      <c r="AO119" s="877"/>
      <c r="AP119" s="879" t="s">
        <v>444</v>
      </c>
      <c r="AQ119" s="880"/>
      <c r="AR119" s="880"/>
      <c r="AS119" s="880"/>
      <c r="AT119" s="881"/>
      <c r="AU119" s="921"/>
      <c r="AV119" s="922"/>
      <c r="AW119" s="922"/>
      <c r="AX119" s="922"/>
      <c r="AY119" s="922"/>
      <c r="AZ119" s="247" t="s">
        <v>189</v>
      </c>
      <c r="BA119" s="247"/>
      <c r="BB119" s="247"/>
      <c r="BC119" s="247"/>
      <c r="BD119" s="247"/>
      <c r="BE119" s="247"/>
      <c r="BF119" s="247"/>
      <c r="BG119" s="247"/>
      <c r="BH119" s="247"/>
      <c r="BI119" s="247"/>
      <c r="BJ119" s="247"/>
      <c r="BK119" s="247"/>
      <c r="BL119" s="247"/>
      <c r="BM119" s="247"/>
      <c r="BN119" s="247"/>
      <c r="BO119" s="864" t="s">
        <v>477</v>
      </c>
      <c r="BP119" s="865"/>
      <c r="BQ119" s="866">
        <v>15150946</v>
      </c>
      <c r="BR119" s="832"/>
      <c r="BS119" s="832"/>
      <c r="BT119" s="832"/>
      <c r="BU119" s="832"/>
      <c r="BV119" s="832">
        <v>14726252</v>
      </c>
      <c r="BW119" s="832"/>
      <c r="BX119" s="832"/>
      <c r="BY119" s="832"/>
      <c r="BZ119" s="832"/>
      <c r="CA119" s="832">
        <v>14784687</v>
      </c>
      <c r="CB119" s="832"/>
      <c r="CC119" s="832"/>
      <c r="CD119" s="832"/>
      <c r="CE119" s="832"/>
      <c r="CF119" s="735"/>
      <c r="CG119" s="736"/>
      <c r="CH119" s="736"/>
      <c r="CI119" s="736"/>
      <c r="CJ119" s="821"/>
      <c r="CK119" s="915"/>
      <c r="CL119" s="810"/>
      <c r="CM119" s="825" t="s">
        <v>478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131</v>
      </c>
      <c r="DH119" s="751"/>
      <c r="DI119" s="751"/>
      <c r="DJ119" s="751"/>
      <c r="DK119" s="752"/>
      <c r="DL119" s="753" t="s">
        <v>131</v>
      </c>
      <c r="DM119" s="751"/>
      <c r="DN119" s="751"/>
      <c r="DO119" s="751"/>
      <c r="DP119" s="752"/>
      <c r="DQ119" s="753" t="s">
        <v>457</v>
      </c>
      <c r="DR119" s="751"/>
      <c r="DS119" s="751"/>
      <c r="DT119" s="751"/>
      <c r="DU119" s="752"/>
      <c r="DV119" s="835" t="s">
        <v>446</v>
      </c>
      <c r="DW119" s="836"/>
      <c r="DX119" s="836"/>
      <c r="DY119" s="836"/>
      <c r="DZ119" s="837"/>
    </row>
    <row r="120" spans="1:130" s="224" customFormat="1" ht="26.25" customHeight="1" x14ac:dyDescent="0.15">
      <c r="A120" s="807"/>
      <c r="B120" s="808"/>
      <c r="C120" s="802" t="s">
        <v>450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469</v>
      </c>
      <c r="AB120" s="767"/>
      <c r="AC120" s="767"/>
      <c r="AD120" s="767"/>
      <c r="AE120" s="768"/>
      <c r="AF120" s="769" t="s">
        <v>446</v>
      </c>
      <c r="AG120" s="767"/>
      <c r="AH120" s="767"/>
      <c r="AI120" s="767"/>
      <c r="AJ120" s="768"/>
      <c r="AK120" s="769" t="s">
        <v>130</v>
      </c>
      <c r="AL120" s="767"/>
      <c r="AM120" s="767"/>
      <c r="AN120" s="767"/>
      <c r="AO120" s="768"/>
      <c r="AP120" s="811" t="s">
        <v>417</v>
      </c>
      <c r="AQ120" s="812"/>
      <c r="AR120" s="812"/>
      <c r="AS120" s="812"/>
      <c r="AT120" s="813"/>
      <c r="AU120" s="867" t="s">
        <v>479</v>
      </c>
      <c r="AV120" s="868"/>
      <c r="AW120" s="868"/>
      <c r="AX120" s="868"/>
      <c r="AY120" s="869"/>
      <c r="AZ120" s="847" t="s">
        <v>480</v>
      </c>
      <c r="BA120" s="795"/>
      <c r="BB120" s="795"/>
      <c r="BC120" s="795"/>
      <c r="BD120" s="795"/>
      <c r="BE120" s="795"/>
      <c r="BF120" s="795"/>
      <c r="BG120" s="795"/>
      <c r="BH120" s="795"/>
      <c r="BI120" s="795"/>
      <c r="BJ120" s="795"/>
      <c r="BK120" s="795"/>
      <c r="BL120" s="795"/>
      <c r="BM120" s="795"/>
      <c r="BN120" s="795"/>
      <c r="BO120" s="795"/>
      <c r="BP120" s="796"/>
      <c r="BQ120" s="848">
        <v>10183824</v>
      </c>
      <c r="BR120" s="829"/>
      <c r="BS120" s="829"/>
      <c r="BT120" s="829"/>
      <c r="BU120" s="829"/>
      <c r="BV120" s="829">
        <v>11835469</v>
      </c>
      <c r="BW120" s="829"/>
      <c r="BX120" s="829"/>
      <c r="BY120" s="829"/>
      <c r="BZ120" s="829"/>
      <c r="CA120" s="829">
        <v>12585388</v>
      </c>
      <c r="CB120" s="829"/>
      <c r="CC120" s="829"/>
      <c r="CD120" s="829"/>
      <c r="CE120" s="829"/>
      <c r="CF120" s="853">
        <v>268.7</v>
      </c>
      <c r="CG120" s="854"/>
      <c r="CH120" s="854"/>
      <c r="CI120" s="854"/>
      <c r="CJ120" s="854"/>
      <c r="CK120" s="855" t="s">
        <v>481</v>
      </c>
      <c r="CL120" s="839"/>
      <c r="CM120" s="839"/>
      <c r="CN120" s="839"/>
      <c r="CO120" s="840"/>
      <c r="CP120" s="859" t="s">
        <v>482</v>
      </c>
      <c r="CQ120" s="860"/>
      <c r="CR120" s="860"/>
      <c r="CS120" s="860"/>
      <c r="CT120" s="860"/>
      <c r="CU120" s="860"/>
      <c r="CV120" s="860"/>
      <c r="CW120" s="860"/>
      <c r="CX120" s="860"/>
      <c r="CY120" s="860"/>
      <c r="CZ120" s="860"/>
      <c r="DA120" s="860"/>
      <c r="DB120" s="860"/>
      <c r="DC120" s="860"/>
      <c r="DD120" s="860"/>
      <c r="DE120" s="860"/>
      <c r="DF120" s="861"/>
      <c r="DG120" s="848">
        <v>422636</v>
      </c>
      <c r="DH120" s="829"/>
      <c r="DI120" s="829"/>
      <c r="DJ120" s="829"/>
      <c r="DK120" s="829"/>
      <c r="DL120" s="829">
        <v>384662</v>
      </c>
      <c r="DM120" s="829"/>
      <c r="DN120" s="829"/>
      <c r="DO120" s="829"/>
      <c r="DP120" s="829"/>
      <c r="DQ120" s="829">
        <v>352203</v>
      </c>
      <c r="DR120" s="829"/>
      <c r="DS120" s="829"/>
      <c r="DT120" s="829"/>
      <c r="DU120" s="829"/>
      <c r="DV120" s="830">
        <v>7.5</v>
      </c>
      <c r="DW120" s="830"/>
      <c r="DX120" s="830"/>
      <c r="DY120" s="830"/>
      <c r="DZ120" s="831"/>
    </row>
    <row r="121" spans="1:130" s="224" customFormat="1" ht="26.25" customHeight="1" x14ac:dyDescent="0.15">
      <c r="A121" s="807"/>
      <c r="B121" s="808"/>
      <c r="C121" s="850" t="s">
        <v>483</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131</v>
      </c>
      <c r="AB121" s="767"/>
      <c r="AC121" s="767"/>
      <c r="AD121" s="767"/>
      <c r="AE121" s="768"/>
      <c r="AF121" s="769" t="s">
        <v>444</v>
      </c>
      <c r="AG121" s="767"/>
      <c r="AH121" s="767"/>
      <c r="AI121" s="767"/>
      <c r="AJ121" s="768"/>
      <c r="AK121" s="769" t="s">
        <v>444</v>
      </c>
      <c r="AL121" s="767"/>
      <c r="AM121" s="767"/>
      <c r="AN121" s="767"/>
      <c r="AO121" s="768"/>
      <c r="AP121" s="811" t="s">
        <v>446</v>
      </c>
      <c r="AQ121" s="812"/>
      <c r="AR121" s="812"/>
      <c r="AS121" s="812"/>
      <c r="AT121" s="813"/>
      <c r="AU121" s="870"/>
      <c r="AV121" s="871"/>
      <c r="AW121" s="871"/>
      <c r="AX121" s="871"/>
      <c r="AY121" s="872"/>
      <c r="AZ121" s="802" t="s">
        <v>484</v>
      </c>
      <c r="BA121" s="739"/>
      <c r="BB121" s="739"/>
      <c r="BC121" s="739"/>
      <c r="BD121" s="739"/>
      <c r="BE121" s="739"/>
      <c r="BF121" s="739"/>
      <c r="BG121" s="739"/>
      <c r="BH121" s="739"/>
      <c r="BI121" s="739"/>
      <c r="BJ121" s="739"/>
      <c r="BK121" s="739"/>
      <c r="BL121" s="739"/>
      <c r="BM121" s="739"/>
      <c r="BN121" s="739"/>
      <c r="BO121" s="739"/>
      <c r="BP121" s="740"/>
      <c r="BQ121" s="803">
        <v>1898713</v>
      </c>
      <c r="BR121" s="804"/>
      <c r="BS121" s="804"/>
      <c r="BT121" s="804"/>
      <c r="BU121" s="804"/>
      <c r="BV121" s="804">
        <v>1126536</v>
      </c>
      <c r="BW121" s="804"/>
      <c r="BX121" s="804"/>
      <c r="BY121" s="804"/>
      <c r="BZ121" s="804"/>
      <c r="CA121" s="804">
        <v>832388</v>
      </c>
      <c r="CB121" s="804"/>
      <c r="CC121" s="804"/>
      <c r="CD121" s="804"/>
      <c r="CE121" s="804"/>
      <c r="CF121" s="862">
        <v>17.8</v>
      </c>
      <c r="CG121" s="863"/>
      <c r="CH121" s="863"/>
      <c r="CI121" s="863"/>
      <c r="CJ121" s="863"/>
      <c r="CK121" s="856"/>
      <c r="CL121" s="842"/>
      <c r="CM121" s="842"/>
      <c r="CN121" s="842"/>
      <c r="CO121" s="843"/>
      <c r="CP121" s="822" t="s">
        <v>485</v>
      </c>
      <c r="CQ121" s="823"/>
      <c r="CR121" s="823"/>
      <c r="CS121" s="823"/>
      <c r="CT121" s="823"/>
      <c r="CU121" s="823"/>
      <c r="CV121" s="823"/>
      <c r="CW121" s="823"/>
      <c r="CX121" s="823"/>
      <c r="CY121" s="823"/>
      <c r="CZ121" s="823"/>
      <c r="DA121" s="823"/>
      <c r="DB121" s="823"/>
      <c r="DC121" s="823"/>
      <c r="DD121" s="823"/>
      <c r="DE121" s="823"/>
      <c r="DF121" s="824"/>
      <c r="DG121" s="803">
        <v>214481</v>
      </c>
      <c r="DH121" s="804"/>
      <c r="DI121" s="804"/>
      <c r="DJ121" s="804"/>
      <c r="DK121" s="804"/>
      <c r="DL121" s="804">
        <v>226209</v>
      </c>
      <c r="DM121" s="804"/>
      <c r="DN121" s="804"/>
      <c r="DO121" s="804"/>
      <c r="DP121" s="804"/>
      <c r="DQ121" s="804">
        <v>263455</v>
      </c>
      <c r="DR121" s="804"/>
      <c r="DS121" s="804"/>
      <c r="DT121" s="804"/>
      <c r="DU121" s="804"/>
      <c r="DV121" s="781">
        <v>5.6</v>
      </c>
      <c r="DW121" s="781"/>
      <c r="DX121" s="781"/>
      <c r="DY121" s="781"/>
      <c r="DZ121" s="782"/>
    </row>
    <row r="122" spans="1:130" s="224" customFormat="1" ht="26.25" customHeight="1" x14ac:dyDescent="0.15">
      <c r="A122" s="807"/>
      <c r="B122" s="808"/>
      <c r="C122" s="802" t="s">
        <v>463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131</v>
      </c>
      <c r="AB122" s="767"/>
      <c r="AC122" s="767"/>
      <c r="AD122" s="767"/>
      <c r="AE122" s="768"/>
      <c r="AF122" s="769" t="s">
        <v>417</v>
      </c>
      <c r="AG122" s="767"/>
      <c r="AH122" s="767"/>
      <c r="AI122" s="767"/>
      <c r="AJ122" s="768"/>
      <c r="AK122" s="769" t="s">
        <v>451</v>
      </c>
      <c r="AL122" s="767"/>
      <c r="AM122" s="767"/>
      <c r="AN122" s="767"/>
      <c r="AO122" s="768"/>
      <c r="AP122" s="811" t="s">
        <v>457</v>
      </c>
      <c r="AQ122" s="812"/>
      <c r="AR122" s="812"/>
      <c r="AS122" s="812"/>
      <c r="AT122" s="813"/>
      <c r="AU122" s="870"/>
      <c r="AV122" s="871"/>
      <c r="AW122" s="871"/>
      <c r="AX122" s="871"/>
      <c r="AY122" s="872"/>
      <c r="AZ122" s="825" t="s">
        <v>486</v>
      </c>
      <c r="BA122" s="826"/>
      <c r="BB122" s="826"/>
      <c r="BC122" s="826"/>
      <c r="BD122" s="826"/>
      <c r="BE122" s="826"/>
      <c r="BF122" s="826"/>
      <c r="BG122" s="826"/>
      <c r="BH122" s="826"/>
      <c r="BI122" s="826"/>
      <c r="BJ122" s="826"/>
      <c r="BK122" s="826"/>
      <c r="BL122" s="826"/>
      <c r="BM122" s="826"/>
      <c r="BN122" s="826"/>
      <c r="BO122" s="826"/>
      <c r="BP122" s="827"/>
      <c r="BQ122" s="866">
        <v>8128120</v>
      </c>
      <c r="BR122" s="832"/>
      <c r="BS122" s="832"/>
      <c r="BT122" s="832"/>
      <c r="BU122" s="832"/>
      <c r="BV122" s="832">
        <v>7829393</v>
      </c>
      <c r="BW122" s="832"/>
      <c r="BX122" s="832"/>
      <c r="BY122" s="832"/>
      <c r="BZ122" s="832"/>
      <c r="CA122" s="832">
        <v>8100401</v>
      </c>
      <c r="CB122" s="832"/>
      <c r="CC122" s="832"/>
      <c r="CD122" s="832"/>
      <c r="CE122" s="832"/>
      <c r="CF122" s="833">
        <v>172.9</v>
      </c>
      <c r="CG122" s="834"/>
      <c r="CH122" s="834"/>
      <c r="CI122" s="834"/>
      <c r="CJ122" s="834"/>
      <c r="CK122" s="856"/>
      <c r="CL122" s="842"/>
      <c r="CM122" s="842"/>
      <c r="CN122" s="842"/>
      <c r="CO122" s="843"/>
      <c r="CP122" s="822" t="s">
        <v>487</v>
      </c>
      <c r="CQ122" s="823"/>
      <c r="CR122" s="823"/>
      <c r="CS122" s="823"/>
      <c r="CT122" s="823"/>
      <c r="CU122" s="823"/>
      <c r="CV122" s="823"/>
      <c r="CW122" s="823"/>
      <c r="CX122" s="823"/>
      <c r="CY122" s="823"/>
      <c r="CZ122" s="823"/>
      <c r="DA122" s="823"/>
      <c r="DB122" s="823"/>
      <c r="DC122" s="823"/>
      <c r="DD122" s="823"/>
      <c r="DE122" s="823"/>
      <c r="DF122" s="824"/>
      <c r="DG122" s="803">
        <v>61787</v>
      </c>
      <c r="DH122" s="804"/>
      <c r="DI122" s="804"/>
      <c r="DJ122" s="804"/>
      <c r="DK122" s="804"/>
      <c r="DL122" s="804">
        <v>55457</v>
      </c>
      <c r="DM122" s="804"/>
      <c r="DN122" s="804"/>
      <c r="DO122" s="804"/>
      <c r="DP122" s="804"/>
      <c r="DQ122" s="804">
        <v>44231</v>
      </c>
      <c r="DR122" s="804"/>
      <c r="DS122" s="804"/>
      <c r="DT122" s="804"/>
      <c r="DU122" s="804"/>
      <c r="DV122" s="781">
        <v>0.9</v>
      </c>
      <c r="DW122" s="781"/>
      <c r="DX122" s="781"/>
      <c r="DY122" s="781"/>
      <c r="DZ122" s="782"/>
    </row>
    <row r="123" spans="1:130" s="224" customFormat="1" ht="26.25" customHeight="1" x14ac:dyDescent="0.15">
      <c r="A123" s="807"/>
      <c r="B123" s="808"/>
      <c r="C123" s="802" t="s">
        <v>471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131</v>
      </c>
      <c r="AB123" s="767"/>
      <c r="AC123" s="767"/>
      <c r="AD123" s="767"/>
      <c r="AE123" s="768"/>
      <c r="AF123" s="769" t="s">
        <v>131</v>
      </c>
      <c r="AG123" s="767"/>
      <c r="AH123" s="767"/>
      <c r="AI123" s="767"/>
      <c r="AJ123" s="768"/>
      <c r="AK123" s="769" t="s">
        <v>457</v>
      </c>
      <c r="AL123" s="767"/>
      <c r="AM123" s="767"/>
      <c r="AN123" s="767"/>
      <c r="AO123" s="768"/>
      <c r="AP123" s="811" t="s">
        <v>130</v>
      </c>
      <c r="AQ123" s="812"/>
      <c r="AR123" s="812"/>
      <c r="AS123" s="812"/>
      <c r="AT123" s="813"/>
      <c r="AU123" s="873"/>
      <c r="AV123" s="874"/>
      <c r="AW123" s="874"/>
      <c r="AX123" s="874"/>
      <c r="AY123" s="874"/>
      <c r="AZ123" s="247" t="s">
        <v>189</v>
      </c>
      <c r="BA123" s="247"/>
      <c r="BB123" s="247"/>
      <c r="BC123" s="247"/>
      <c r="BD123" s="247"/>
      <c r="BE123" s="247"/>
      <c r="BF123" s="247"/>
      <c r="BG123" s="247"/>
      <c r="BH123" s="247"/>
      <c r="BI123" s="247"/>
      <c r="BJ123" s="247"/>
      <c r="BK123" s="247"/>
      <c r="BL123" s="247"/>
      <c r="BM123" s="247"/>
      <c r="BN123" s="247"/>
      <c r="BO123" s="864" t="s">
        <v>488</v>
      </c>
      <c r="BP123" s="865"/>
      <c r="BQ123" s="819">
        <v>20210657</v>
      </c>
      <c r="BR123" s="820"/>
      <c r="BS123" s="820"/>
      <c r="BT123" s="820"/>
      <c r="BU123" s="820"/>
      <c r="BV123" s="820">
        <v>20791398</v>
      </c>
      <c r="BW123" s="820"/>
      <c r="BX123" s="820"/>
      <c r="BY123" s="820"/>
      <c r="BZ123" s="820"/>
      <c r="CA123" s="820">
        <v>21518177</v>
      </c>
      <c r="CB123" s="820"/>
      <c r="CC123" s="820"/>
      <c r="CD123" s="820"/>
      <c r="CE123" s="820"/>
      <c r="CF123" s="735"/>
      <c r="CG123" s="736"/>
      <c r="CH123" s="736"/>
      <c r="CI123" s="736"/>
      <c r="CJ123" s="821"/>
      <c r="CK123" s="856"/>
      <c r="CL123" s="842"/>
      <c r="CM123" s="842"/>
      <c r="CN123" s="842"/>
      <c r="CO123" s="843"/>
      <c r="CP123" s="822" t="s">
        <v>489</v>
      </c>
      <c r="CQ123" s="823"/>
      <c r="CR123" s="823"/>
      <c r="CS123" s="823"/>
      <c r="CT123" s="823"/>
      <c r="CU123" s="823"/>
      <c r="CV123" s="823"/>
      <c r="CW123" s="823"/>
      <c r="CX123" s="823"/>
      <c r="CY123" s="823"/>
      <c r="CZ123" s="823"/>
      <c r="DA123" s="823"/>
      <c r="DB123" s="823"/>
      <c r="DC123" s="823"/>
      <c r="DD123" s="823"/>
      <c r="DE123" s="823"/>
      <c r="DF123" s="824"/>
      <c r="DG123" s="766" t="s">
        <v>131</v>
      </c>
      <c r="DH123" s="767"/>
      <c r="DI123" s="767"/>
      <c r="DJ123" s="767"/>
      <c r="DK123" s="768"/>
      <c r="DL123" s="769" t="s">
        <v>417</v>
      </c>
      <c r="DM123" s="767"/>
      <c r="DN123" s="767"/>
      <c r="DO123" s="767"/>
      <c r="DP123" s="768"/>
      <c r="DQ123" s="769" t="s">
        <v>444</v>
      </c>
      <c r="DR123" s="767"/>
      <c r="DS123" s="767"/>
      <c r="DT123" s="767"/>
      <c r="DU123" s="768"/>
      <c r="DV123" s="811" t="s">
        <v>457</v>
      </c>
      <c r="DW123" s="812"/>
      <c r="DX123" s="812"/>
      <c r="DY123" s="812"/>
      <c r="DZ123" s="813"/>
    </row>
    <row r="124" spans="1:130" s="224" customFormat="1" ht="26.25" customHeight="1" thickBot="1" x14ac:dyDescent="0.2">
      <c r="A124" s="807"/>
      <c r="B124" s="808"/>
      <c r="C124" s="802" t="s">
        <v>474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417</v>
      </c>
      <c r="AB124" s="767"/>
      <c r="AC124" s="767"/>
      <c r="AD124" s="767"/>
      <c r="AE124" s="768"/>
      <c r="AF124" s="769" t="s">
        <v>131</v>
      </c>
      <c r="AG124" s="767"/>
      <c r="AH124" s="767"/>
      <c r="AI124" s="767"/>
      <c r="AJ124" s="768"/>
      <c r="AK124" s="769" t="s">
        <v>417</v>
      </c>
      <c r="AL124" s="767"/>
      <c r="AM124" s="767"/>
      <c r="AN124" s="767"/>
      <c r="AO124" s="768"/>
      <c r="AP124" s="811" t="s">
        <v>417</v>
      </c>
      <c r="AQ124" s="812"/>
      <c r="AR124" s="812"/>
      <c r="AS124" s="812"/>
      <c r="AT124" s="813"/>
      <c r="AU124" s="814" t="s">
        <v>490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457</v>
      </c>
      <c r="BR124" s="818"/>
      <c r="BS124" s="818"/>
      <c r="BT124" s="818"/>
      <c r="BU124" s="818"/>
      <c r="BV124" s="818" t="s">
        <v>417</v>
      </c>
      <c r="BW124" s="818"/>
      <c r="BX124" s="818"/>
      <c r="BY124" s="818"/>
      <c r="BZ124" s="818"/>
      <c r="CA124" s="818" t="s">
        <v>457</v>
      </c>
      <c r="CB124" s="818"/>
      <c r="CC124" s="818"/>
      <c r="CD124" s="818"/>
      <c r="CE124" s="818"/>
      <c r="CF124" s="713"/>
      <c r="CG124" s="714"/>
      <c r="CH124" s="714"/>
      <c r="CI124" s="714"/>
      <c r="CJ124" s="849"/>
      <c r="CK124" s="857"/>
      <c r="CL124" s="857"/>
      <c r="CM124" s="857"/>
      <c r="CN124" s="857"/>
      <c r="CO124" s="858"/>
      <c r="CP124" s="822" t="s">
        <v>491</v>
      </c>
      <c r="CQ124" s="823"/>
      <c r="CR124" s="823"/>
      <c r="CS124" s="823"/>
      <c r="CT124" s="823"/>
      <c r="CU124" s="823"/>
      <c r="CV124" s="823"/>
      <c r="CW124" s="823"/>
      <c r="CX124" s="823"/>
      <c r="CY124" s="823"/>
      <c r="CZ124" s="823"/>
      <c r="DA124" s="823"/>
      <c r="DB124" s="823"/>
      <c r="DC124" s="823"/>
      <c r="DD124" s="823"/>
      <c r="DE124" s="823"/>
      <c r="DF124" s="824"/>
      <c r="DG124" s="750" t="s">
        <v>469</v>
      </c>
      <c r="DH124" s="751"/>
      <c r="DI124" s="751"/>
      <c r="DJ124" s="751"/>
      <c r="DK124" s="752"/>
      <c r="DL124" s="753" t="s">
        <v>469</v>
      </c>
      <c r="DM124" s="751"/>
      <c r="DN124" s="751"/>
      <c r="DO124" s="751"/>
      <c r="DP124" s="752"/>
      <c r="DQ124" s="753" t="s">
        <v>451</v>
      </c>
      <c r="DR124" s="751"/>
      <c r="DS124" s="751"/>
      <c r="DT124" s="751"/>
      <c r="DU124" s="752"/>
      <c r="DV124" s="835" t="s">
        <v>444</v>
      </c>
      <c r="DW124" s="836"/>
      <c r="DX124" s="836"/>
      <c r="DY124" s="836"/>
      <c r="DZ124" s="837"/>
    </row>
    <row r="125" spans="1:130" s="224" customFormat="1" ht="26.25" customHeight="1" x14ac:dyDescent="0.15">
      <c r="A125" s="807"/>
      <c r="B125" s="808"/>
      <c r="C125" s="802" t="s">
        <v>476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444</v>
      </c>
      <c r="AB125" s="767"/>
      <c r="AC125" s="767"/>
      <c r="AD125" s="767"/>
      <c r="AE125" s="768"/>
      <c r="AF125" s="769" t="s">
        <v>469</v>
      </c>
      <c r="AG125" s="767"/>
      <c r="AH125" s="767"/>
      <c r="AI125" s="767"/>
      <c r="AJ125" s="768"/>
      <c r="AK125" s="769" t="s">
        <v>417</v>
      </c>
      <c r="AL125" s="767"/>
      <c r="AM125" s="767"/>
      <c r="AN125" s="767"/>
      <c r="AO125" s="768"/>
      <c r="AP125" s="811" t="s">
        <v>469</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492</v>
      </c>
      <c r="CL125" s="839"/>
      <c r="CM125" s="839"/>
      <c r="CN125" s="839"/>
      <c r="CO125" s="840"/>
      <c r="CP125" s="847" t="s">
        <v>493</v>
      </c>
      <c r="CQ125" s="795"/>
      <c r="CR125" s="795"/>
      <c r="CS125" s="795"/>
      <c r="CT125" s="795"/>
      <c r="CU125" s="795"/>
      <c r="CV125" s="795"/>
      <c r="CW125" s="795"/>
      <c r="CX125" s="795"/>
      <c r="CY125" s="795"/>
      <c r="CZ125" s="795"/>
      <c r="DA125" s="795"/>
      <c r="DB125" s="795"/>
      <c r="DC125" s="795"/>
      <c r="DD125" s="795"/>
      <c r="DE125" s="795"/>
      <c r="DF125" s="796"/>
      <c r="DG125" s="848" t="s">
        <v>469</v>
      </c>
      <c r="DH125" s="829"/>
      <c r="DI125" s="829"/>
      <c r="DJ125" s="829"/>
      <c r="DK125" s="829"/>
      <c r="DL125" s="829" t="s">
        <v>469</v>
      </c>
      <c r="DM125" s="829"/>
      <c r="DN125" s="829"/>
      <c r="DO125" s="829"/>
      <c r="DP125" s="829"/>
      <c r="DQ125" s="829" t="s">
        <v>469</v>
      </c>
      <c r="DR125" s="829"/>
      <c r="DS125" s="829"/>
      <c r="DT125" s="829"/>
      <c r="DU125" s="829"/>
      <c r="DV125" s="830" t="s">
        <v>417</v>
      </c>
      <c r="DW125" s="830"/>
      <c r="DX125" s="830"/>
      <c r="DY125" s="830"/>
      <c r="DZ125" s="831"/>
    </row>
    <row r="126" spans="1:130" s="224" customFormat="1" ht="26.25" customHeight="1" thickBot="1" x14ac:dyDescent="0.2">
      <c r="A126" s="807"/>
      <c r="B126" s="808"/>
      <c r="C126" s="802" t="s">
        <v>478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131</v>
      </c>
      <c r="AB126" s="767"/>
      <c r="AC126" s="767"/>
      <c r="AD126" s="767"/>
      <c r="AE126" s="768"/>
      <c r="AF126" s="769" t="s">
        <v>444</v>
      </c>
      <c r="AG126" s="767"/>
      <c r="AH126" s="767"/>
      <c r="AI126" s="767"/>
      <c r="AJ126" s="768"/>
      <c r="AK126" s="769" t="s">
        <v>444</v>
      </c>
      <c r="AL126" s="767"/>
      <c r="AM126" s="767"/>
      <c r="AN126" s="767"/>
      <c r="AO126" s="768"/>
      <c r="AP126" s="811" t="s">
        <v>417</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494</v>
      </c>
      <c r="CQ126" s="739"/>
      <c r="CR126" s="739"/>
      <c r="CS126" s="739"/>
      <c r="CT126" s="739"/>
      <c r="CU126" s="739"/>
      <c r="CV126" s="739"/>
      <c r="CW126" s="739"/>
      <c r="CX126" s="739"/>
      <c r="CY126" s="739"/>
      <c r="CZ126" s="739"/>
      <c r="DA126" s="739"/>
      <c r="DB126" s="739"/>
      <c r="DC126" s="739"/>
      <c r="DD126" s="739"/>
      <c r="DE126" s="739"/>
      <c r="DF126" s="740"/>
      <c r="DG126" s="803" t="s">
        <v>469</v>
      </c>
      <c r="DH126" s="804"/>
      <c r="DI126" s="804"/>
      <c r="DJ126" s="804"/>
      <c r="DK126" s="804"/>
      <c r="DL126" s="804" t="s">
        <v>417</v>
      </c>
      <c r="DM126" s="804"/>
      <c r="DN126" s="804"/>
      <c r="DO126" s="804"/>
      <c r="DP126" s="804"/>
      <c r="DQ126" s="804" t="s">
        <v>417</v>
      </c>
      <c r="DR126" s="804"/>
      <c r="DS126" s="804"/>
      <c r="DT126" s="804"/>
      <c r="DU126" s="804"/>
      <c r="DV126" s="781" t="s">
        <v>131</v>
      </c>
      <c r="DW126" s="781"/>
      <c r="DX126" s="781"/>
      <c r="DY126" s="781"/>
      <c r="DZ126" s="782"/>
    </row>
    <row r="127" spans="1:130" s="224" customFormat="1" ht="26.25" customHeight="1" x14ac:dyDescent="0.15">
      <c r="A127" s="809"/>
      <c r="B127" s="810"/>
      <c r="C127" s="825" t="s">
        <v>495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148</v>
      </c>
      <c r="AB127" s="767"/>
      <c r="AC127" s="767"/>
      <c r="AD127" s="767"/>
      <c r="AE127" s="768"/>
      <c r="AF127" s="769">
        <v>235</v>
      </c>
      <c r="AG127" s="767"/>
      <c r="AH127" s="767"/>
      <c r="AI127" s="767"/>
      <c r="AJ127" s="768"/>
      <c r="AK127" s="769">
        <v>241</v>
      </c>
      <c r="AL127" s="767"/>
      <c r="AM127" s="767"/>
      <c r="AN127" s="767"/>
      <c r="AO127" s="768"/>
      <c r="AP127" s="811">
        <v>0</v>
      </c>
      <c r="AQ127" s="812"/>
      <c r="AR127" s="812"/>
      <c r="AS127" s="812"/>
      <c r="AT127" s="813"/>
      <c r="AU127" s="226"/>
      <c r="AV127" s="226"/>
      <c r="AW127" s="226"/>
      <c r="AX127" s="828" t="s">
        <v>496</v>
      </c>
      <c r="AY127" s="799"/>
      <c r="AZ127" s="799"/>
      <c r="BA127" s="799"/>
      <c r="BB127" s="799"/>
      <c r="BC127" s="799"/>
      <c r="BD127" s="799"/>
      <c r="BE127" s="800"/>
      <c r="BF127" s="798" t="s">
        <v>497</v>
      </c>
      <c r="BG127" s="799"/>
      <c r="BH127" s="799"/>
      <c r="BI127" s="799"/>
      <c r="BJ127" s="799"/>
      <c r="BK127" s="799"/>
      <c r="BL127" s="800"/>
      <c r="BM127" s="798" t="s">
        <v>498</v>
      </c>
      <c r="BN127" s="799"/>
      <c r="BO127" s="799"/>
      <c r="BP127" s="799"/>
      <c r="BQ127" s="799"/>
      <c r="BR127" s="799"/>
      <c r="BS127" s="800"/>
      <c r="BT127" s="798" t="s">
        <v>499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500</v>
      </c>
      <c r="CQ127" s="739"/>
      <c r="CR127" s="739"/>
      <c r="CS127" s="739"/>
      <c r="CT127" s="739"/>
      <c r="CU127" s="739"/>
      <c r="CV127" s="739"/>
      <c r="CW127" s="739"/>
      <c r="CX127" s="739"/>
      <c r="CY127" s="739"/>
      <c r="CZ127" s="739"/>
      <c r="DA127" s="739"/>
      <c r="DB127" s="739"/>
      <c r="DC127" s="739"/>
      <c r="DD127" s="739"/>
      <c r="DE127" s="739"/>
      <c r="DF127" s="740"/>
      <c r="DG127" s="803" t="s">
        <v>417</v>
      </c>
      <c r="DH127" s="804"/>
      <c r="DI127" s="804"/>
      <c r="DJ127" s="804"/>
      <c r="DK127" s="804"/>
      <c r="DL127" s="804" t="s">
        <v>417</v>
      </c>
      <c r="DM127" s="804"/>
      <c r="DN127" s="804"/>
      <c r="DO127" s="804"/>
      <c r="DP127" s="804"/>
      <c r="DQ127" s="804" t="s">
        <v>131</v>
      </c>
      <c r="DR127" s="804"/>
      <c r="DS127" s="804"/>
      <c r="DT127" s="804"/>
      <c r="DU127" s="804"/>
      <c r="DV127" s="781" t="s">
        <v>469</v>
      </c>
      <c r="DW127" s="781"/>
      <c r="DX127" s="781"/>
      <c r="DY127" s="781"/>
      <c r="DZ127" s="782"/>
    </row>
    <row r="128" spans="1:130" s="224" customFormat="1" ht="26.25" customHeight="1" thickBot="1" x14ac:dyDescent="0.2">
      <c r="A128" s="783" t="s">
        <v>501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502</v>
      </c>
      <c r="X128" s="785"/>
      <c r="Y128" s="785"/>
      <c r="Z128" s="786"/>
      <c r="AA128" s="787">
        <v>100470</v>
      </c>
      <c r="AB128" s="788"/>
      <c r="AC128" s="788"/>
      <c r="AD128" s="788"/>
      <c r="AE128" s="789"/>
      <c r="AF128" s="790">
        <v>89753</v>
      </c>
      <c r="AG128" s="788"/>
      <c r="AH128" s="788"/>
      <c r="AI128" s="788"/>
      <c r="AJ128" s="789"/>
      <c r="AK128" s="790">
        <v>91772</v>
      </c>
      <c r="AL128" s="788"/>
      <c r="AM128" s="788"/>
      <c r="AN128" s="788"/>
      <c r="AO128" s="789"/>
      <c r="AP128" s="791"/>
      <c r="AQ128" s="792"/>
      <c r="AR128" s="792"/>
      <c r="AS128" s="792"/>
      <c r="AT128" s="793"/>
      <c r="AU128" s="226"/>
      <c r="AV128" s="226"/>
      <c r="AW128" s="226"/>
      <c r="AX128" s="794" t="s">
        <v>503</v>
      </c>
      <c r="AY128" s="795"/>
      <c r="AZ128" s="795"/>
      <c r="BA128" s="795"/>
      <c r="BB128" s="795"/>
      <c r="BC128" s="795"/>
      <c r="BD128" s="795"/>
      <c r="BE128" s="796"/>
      <c r="BF128" s="773" t="s">
        <v>131</v>
      </c>
      <c r="BG128" s="774"/>
      <c r="BH128" s="774"/>
      <c r="BI128" s="774"/>
      <c r="BJ128" s="774"/>
      <c r="BK128" s="774"/>
      <c r="BL128" s="797"/>
      <c r="BM128" s="773">
        <v>14.73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504</v>
      </c>
      <c r="CQ128" s="717"/>
      <c r="CR128" s="717"/>
      <c r="CS128" s="717"/>
      <c r="CT128" s="717"/>
      <c r="CU128" s="717"/>
      <c r="CV128" s="717"/>
      <c r="CW128" s="717"/>
      <c r="CX128" s="717"/>
      <c r="CY128" s="717"/>
      <c r="CZ128" s="717"/>
      <c r="DA128" s="717"/>
      <c r="DB128" s="717"/>
      <c r="DC128" s="717"/>
      <c r="DD128" s="717"/>
      <c r="DE128" s="717"/>
      <c r="DF128" s="718"/>
      <c r="DG128" s="777" t="s">
        <v>417</v>
      </c>
      <c r="DH128" s="778"/>
      <c r="DI128" s="778"/>
      <c r="DJ128" s="778"/>
      <c r="DK128" s="778"/>
      <c r="DL128" s="778" t="s">
        <v>449</v>
      </c>
      <c r="DM128" s="778"/>
      <c r="DN128" s="778"/>
      <c r="DO128" s="778"/>
      <c r="DP128" s="778"/>
      <c r="DQ128" s="778" t="s">
        <v>417</v>
      </c>
      <c r="DR128" s="778"/>
      <c r="DS128" s="778"/>
      <c r="DT128" s="778"/>
      <c r="DU128" s="778"/>
      <c r="DV128" s="779" t="s">
        <v>451</v>
      </c>
      <c r="DW128" s="779"/>
      <c r="DX128" s="779"/>
      <c r="DY128" s="779"/>
      <c r="DZ128" s="780"/>
    </row>
    <row r="129" spans="1:131" s="224" customFormat="1" ht="26.25" customHeight="1" x14ac:dyDescent="0.15">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505</v>
      </c>
      <c r="X129" s="764"/>
      <c r="Y129" s="764"/>
      <c r="Z129" s="765"/>
      <c r="AA129" s="766">
        <v>5351219</v>
      </c>
      <c r="AB129" s="767"/>
      <c r="AC129" s="767"/>
      <c r="AD129" s="767"/>
      <c r="AE129" s="768"/>
      <c r="AF129" s="769">
        <v>5641853</v>
      </c>
      <c r="AG129" s="767"/>
      <c r="AH129" s="767"/>
      <c r="AI129" s="767"/>
      <c r="AJ129" s="768"/>
      <c r="AK129" s="769">
        <v>5440555</v>
      </c>
      <c r="AL129" s="767"/>
      <c r="AM129" s="767"/>
      <c r="AN129" s="767"/>
      <c r="AO129" s="768"/>
      <c r="AP129" s="770"/>
      <c r="AQ129" s="771"/>
      <c r="AR129" s="771"/>
      <c r="AS129" s="771"/>
      <c r="AT129" s="772"/>
      <c r="AU129" s="227"/>
      <c r="AV129" s="227"/>
      <c r="AW129" s="227"/>
      <c r="AX129" s="738" t="s">
        <v>506</v>
      </c>
      <c r="AY129" s="739"/>
      <c r="AZ129" s="739"/>
      <c r="BA129" s="739"/>
      <c r="BB129" s="739"/>
      <c r="BC129" s="739"/>
      <c r="BD129" s="739"/>
      <c r="BE129" s="740"/>
      <c r="BF129" s="757" t="s">
        <v>469</v>
      </c>
      <c r="BG129" s="758"/>
      <c r="BH129" s="758"/>
      <c r="BI129" s="758"/>
      <c r="BJ129" s="758"/>
      <c r="BK129" s="758"/>
      <c r="BL129" s="759"/>
      <c r="BM129" s="757">
        <v>19.73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508</v>
      </c>
      <c r="X130" s="764"/>
      <c r="Y130" s="764"/>
      <c r="Z130" s="765"/>
      <c r="AA130" s="766">
        <v>759277</v>
      </c>
      <c r="AB130" s="767"/>
      <c r="AC130" s="767"/>
      <c r="AD130" s="767"/>
      <c r="AE130" s="768"/>
      <c r="AF130" s="769">
        <v>765828</v>
      </c>
      <c r="AG130" s="767"/>
      <c r="AH130" s="767"/>
      <c r="AI130" s="767"/>
      <c r="AJ130" s="768"/>
      <c r="AK130" s="769">
        <v>756583</v>
      </c>
      <c r="AL130" s="767"/>
      <c r="AM130" s="767"/>
      <c r="AN130" s="767"/>
      <c r="AO130" s="768"/>
      <c r="AP130" s="770"/>
      <c r="AQ130" s="771"/>
      <c r="AR130" s="771"/>
      <c r="AS130" s="771"/>
      <c r="AT130" s="772"/>
      <c r="AU130" s="227"/>
      <c r="AV130" s="227"/>
      <c r="AW130" s="227"/>
      <c r="AX130" s="738" t="s">
        <v>509</v>
      </c>
      <c r="AY130" s="739"/>
      <c r="AZ130" s="739"/>
      <c r="BA130" s="739"/>
      <c r="BB130" s="739"/>
      <c r="BC130" s="739"/>
      <c r="BD130" s="739"/>
      <c r="BE130" s="740"/>
      <c r="BF130" s="741">
        <v>10.5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510</v>
      </c>
      <c r="X131" s="748"/>
      <c r="Y131" s="748"/>
      <c r="Z131" s="749"/>
      <c r="AA131" s="750">
        <v>4591942</v>
      </c>
      <c r="AB131" s="751"/>
      <c r="AC131" s="751"/>
      <c r="AD131" s="751"/>
      <c r="AE131" s="752"/>
      <c r="AF131" s="753">
        <v>4876025</v>
      </c>
      <c r="AG131" s="751"/>
      <c r="AH131" s="751"/>
      <c r="AI131" s="751"/>
      <c r="AJ131" s="752"/>
      <c r="AK131" s="753">
        <v>4683972</v>
      </c>
      <c r="AL131" s="751"/>
      <c r="AM131" s="751"/>
      <c r="AN131" s="751"/>
      <c r="AO131" s="752"/>
      <c r="AP131" s="754"/>
      <c r="AQ131" s="755"/>
      <c r="AR131" s="755"/>
      <c r="AS131" s="755"/>
      <c r="AT131" s="756"/>
      <c r="AU131" s="227"/>
      <c r="AV131" s="227"/>
      <c r="AW131" s="227"/>
      <c r="AX131" s="716" t="s">
        <v>511</v>
      </c>
      <c r="AY131" s="717"/>
      <c r="AZ131" s="717"/>
      <c r="BA131" s="717"/>
      <c r="BB131" s="717"/>
      <c r="BC131" s="717"/>
      <c r="BD131" s="717"/>
      <c r="BE131" s="718"/>
      <c r="BF131" s="719" t="s">
        <v>131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512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513</v>
      </c>
      <c r="W132" s="729"/>
      <c r="X132" s="729"/>
      <c r="Y132" s="729"/>
      <c r="Z132" s="730"/>
      <c r="AA132" s="731">
        <v>10.357665669999999</v>
      </c>
      <c r="AB132" s="732"/>
      <c r="AC132" s="732"/>
      <c r="AD132" s="732"/>
      <c r="AE132" s="733"/>
      <c r="AF132" s="734">
        <v>10.71784907</v>
      </c>
      <c r="AG132" s="732"/>
      <c r="AH132" s="732"/>
      <c r="AI132" s="732"/>
      <c r="AJ132" s="733"/>
      <c r="AK132" s="734">
        <v>10.55102379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514</v>
      </c>
      <c r="W133" s="708"/>
      <c r="X133" s="708"/>
      <c r="Y133" s="708"/>
      <c r="Z133" s="709"/>
      <c r="AA133" s="710">
        <v>8.1</v>
      </c>
      <c r="AB133" s="711"/>
      <c r="AC133" s="711"/>
      <c r="AD133" s="711"/>
      <c r="AE133" s="712"/>
      <c r="AF133" s="710">
        <v>9.6</v>
      </c>
      <c r="AG133" s="711"/>
      <c r="AH133" s="711"/>
      <c r="AI133" s="711"/>
      <c r="AJ133" s="712"/>
      <c r="AK133" s="710">
        <v>10.5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lujP0Emo7Yq4GikXev/aBCgi0GUicE3n+ZrwJ7wEpUejJHbRMnY1Li0dwNsn32lCnyDMdiM/d4Bt9doDPsLag==" saltValue="FoXQB4WFQwC4ic9GtJbS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EfEOmq7sVZBGi4BLyU2WxJhqNoXrvDngdlCv1wllF5UTFSdZzQpiqu7fIUKm+NDXpeXeueDNjlxx8pkUpcK6w==" saltValue="jgghF1xVQcWW7iz1mHQU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pmPgn89DIYg4WwkFlTVmM1j/Dld95GprPCwHJ1uaiuh6vuciQzFzSnlOwWCf1YIop7KyHhiTKMvH0AGViKO1A==" saltValue="j9vyTrfv9BVQ2mZXZ0Kn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517</v>
      </c>
      <c r="AL6" s="260"/>
      <c r="AM6" s="260"/>
      <c r="AN6" s="260"/>
    </row>
    <row r="7" spans="1:46" ht="13.5" customHeight="1" x14ac:dyDescent="0.15">
      <c r="A7" s="259"/>
      <c r="AK7" s="262"/>
      <c r="AL7" s="263"/>
      <c r="AM7" s="263"/>
      <c r="AN7" s="264"/>
      <c r="AO7" s="1105" t="s">
        <v>518</v>
      </c>
      <c r="AP7" s="265"/>
      <c r="AQ7" s="266" t="s">
        <v>519</v>
      </c>
      <c r="AR7" s="267"/>
    </row>
    <row r="8" spans="1:46" x14ac:dyDescent="0.15">
      <c r="A8" s="259"/>
      <c r="AK8" s="268"/>
      <c r="AL8" s="269"/>
      <c r="AM8" s="269"/>
      <c r="AN8" s="270"/>
      <c r="AO8" s="1106"/>
      <c r="AP8" s="271" t="s">
        <v>520</v>
      </c>
      <c r="AQ8" s="272" t="s">
        <v>521</v>
      </c>
      <c r="AR8" s="273" t="s">
        <v>522</v>
      </c>
    </row>
    <row r="9" spans="1:46" x14ac:dyDescent="0.15">
      <c r="A9" s="259"/>
      <c r="AK9" s="1117" t="s">
        <v>523</v>
      </c>
      <c r="AL9" s="1118"/>
      <c r="AM9" s="1118"/>
      <c r="AN9" s="1119"/>
      <c r="AO9" s="274">
        <v>1518954</v>
      </c>
      <c r="AP9" s="274">
        <v>126801</v>
      </c>
      <c r="AQ9" s="275">
        <v>121814</v>
      </c>
      <c r="AR9" s="276">
        <v>4.0999999999999996</v>
      </c>
    </row>
    <row r="10" spans="1:46" ht="13.5" customHeight="1" x14ac:dyDescent="0.15">
      <c r="A10" s="259"/>
      <c r="AK10" s="1117" t="s">
        <v>524</v>
      </c>
      <c r="AL10" s="1118"/>
      <c r="AM10" s="1118"/>
      <c r="AN10" s="1119"/>
      <c r="AO10" s="277">
        <v>346005</v>
      </c>
      <c r="AP10" s="277">
        <v>28884</v>
      </c>
      <c r="AQ10" s="278">
        <v>18777</v>
      </c>
      <c r="AR10" s="279">
        <v>53.8</v>
      </c>
    </row>
    <row r="11" spans="1:46" ht="13.5" customHeight="1" x14ac:dyDescent="0.15">
      <c r="A11" s="259"/>
      <c r="AK11" s="1117" t="s">
        <v>525</v>
      </c>
      <c r="AL11" s="1118"/>
      <c r="AM11" s="1118"/>
      <c r="AN11" s="1119"/>
      <c r="AO11" s="277">
        <v>74299</v>
      </c>
      <c r="AP11" s="277">
        <v>6202</v>
      </c>
      <c r="AQ11" s="278">
        <v>3489</v>
      </c>
      <c r="AR11" s="279">
        <v>77.8</v>
      </c>
    </row>
    <row r="12" spans="1:46" ht="13.5" customHeight="1" x14ac:dyDescent="0.15">
      <c r="A12" s="259"/>
      <c r="AK12" s="1117" t="s">
        <v>526</v>
      </c>
      <c r="AL12" s="1118"/>
      <c r="AM12" s="1118"/>
      <c r="AN12" s="1119"/>
      <c r="AO12" s="277" t="s">
        <v>527</v>
      </c>
      <c r="AP12" s="277" t="s">
        <v>527</v>
      </c>
      <c r="AQ12" s="278" t="s">
        <v>527</v>
      </c>
      <c r="AR12" s="279" t="s">
        <v>527</v>
      </c>
    </row>
    <row r="13" spans="1:46" ht="13.5" customHeight="1" x14ac:dyDescent="0.15">
      <c r="A13" s="259"/>
      <c r="AK13" s="1117" t="s">
        <v>528</v>
      </c>
      <c r="AL13" s="1118"/>
      <c r="AM13" s="1118"/>
      <c r="AN13" s="1119"/>
      <c r="AO13" s="277">
        <v>37046</v>
      </c>
      <c r="AP13" s="277">
        <v>3093</v>
      </c>
      <c r="AQ13" s="278">
        <v>6796</v>
      </c>
      <c r="AR13" s="279">
        <v>-54.5</v>
      </c>
    </row>
    <row r="14" spans="1:46" ht="13.5" customHeight="1" x14ac:dyDescent="0.15">
      <c r="A14" s="259"/>
      <c r="AK14" s="1117" t="s">
        <v>529</v>
      </c>
      <c r="AL14" s="1118"/>
      <c r="AM14" s="1118"/>
      <c r="AN14" s="1119"/>
      <c r="AO14" s="277">
        <v>60574</v>
      </c>
      <c r="AP14" s="277">
        <v>5057</v>
      </c>
      <c r="AQ14" s="278">
        <v>2572</v>
      </c>
      <c r="AR14" s="279">
        <v>96.6</v>
      </c>
    </row>
    <row r="15" spans="1:46" ht="13.5" customHeight="1" x14ac:dyDescent="0.15">
      <c r="A15" s="259"/>
      <c r="AK15" s="1120" t="s">
        <v>530</v>
      </c>
      <c r="AL15" s="1121"/>
      <c r="AM15" s="1121"/>
      <c r="AN15" s="1122"/>
      <c r="AO15" s="277">
        <v>-97216</v>
      </c>
      <c r="AP15" s="277">
        <v>-8116</v>
      </c>
      <c r="AQ15" s="278">
        <v>-9119</v>
      </c>
      <c r="AR15" s="279">
        <v>-11</v>
      </c>
    </row>
    <row r="16" spans="1:46" x14ac:dyDescent="0.15">
      <c r="A16" s="259"/>
      <c r="AK16" s="1120" t="s">
        <v>189</v>
      </c>
      <c r="AL16" s="1121"/>
      <c r="AM16" s="1121"/>
      <c r="AN16" s="1122"/>
      <c r="AO16" s="277">
        <v>1939662</v>
      </c>
      <c r="AP16" s="277">
        <v>161922</v>
      </c>
      <c r="AQ16" s="278">
        <v>144330</v>
      </c>
      <c r="AR16" s="279">
        <v>12.2</v>
      </c>
    </row>
    <row r="17" spans="1:46" x14ac:dyDescent="0.15">
      <c r="A17" s="259"/>
    </row>
    <row r="18" spans="1:46" x14ac:dyDescent="0.15">
      <c r="A18" s="259"/>
      <c r="AQ18" s="280"/>
      <c r="AR18" s="280"/>
    </row>
    <row r="19" spans="1:46" x14ac:dyDescent="0.15">
      <c r="A19" s="259"/>
      <c r="AK19" s="255" t="s">
        <v>531</v>
      </c>
    </row>
    <row r="20" spans="1:46" x14ac:dyDescent="0.15">
      <c r="A20" s="259"/>
      <c r="AK20" s="281"/>
      <c r="AL20" s="282"/>
      <c r="AM20" s="282"/>
      <c r="AN20" s="283"/>
      <c r="AO20" s="284" t="s">
        <v>532</v>
      </c>
      <c r="AP20" s="285" t="s">
        <v>533</v>
      </c>
      <c r="AQ20" s="286" t="s">
        <v>534</v>
      </c>
      <c r="AR20" s="287"/>
    </row>
    <row r="21" spans="1:46" s="260" customFormat="1" x14ac:dyDescent="0.15">
      <c r="A21" s="288"/>
      <c r="AK21" s="1123" t="s">
        <v>535</v>
      </c>
      <c r="AL21" s="1124"/>
      <c r="AM21" s="1124"/>
      <c r="AN21" s="1125"/>
      <c r="AO21" s="289">
        <v>14.61</v>
      </c>
      <c r="AP21" s="290">
        <v>12.76</v>
      </c>
      <c r="AQ21" s="291">
        <v>1.85</v>
      </c>
      <c r="AS21" s="292"/>
      <c r="AT21" s="288"/>
    </row>
    <row r="22" spans="1:46" s="260" customFormat="1" x14ac:dyDescent="0.15">
      <c r="A22" s="288"/>
      <c r="AK22" s="1123" t="s">
        <v>536</v>
      </c>
      <c r="AL22" s="1124"/>
      <c r="AM22" s="1124"/>
      <c r="AN22" s="1125"/>
      <c r="AO22" s="293">
        <v>91.7</v>
      </c>
      <c r="AP22" s="294">
        <v>95.6</v>
      </c>
      <c r="AQ22" s="295">
        <v>-3.9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537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538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539</v>
      </c>
      <c r="AL29" s="260"/>
      <c r="AM29" s="260"/>
      <c r="AN29" s="260"/>
      <c r="AS29" s="302"/>
    </row>
    <row r="30" spans="1:46" ht="13.5" customHeight="1" x14ac:dyDescent="0.15">
      <c r="A30" s="259"/>
      <c r="AK30" s="262"/>
      <c r="AL30" s="263"/>
      <c r="AM30" s="263"/>
      <c r="AN30" s="264"/>
      <c r="AO30" s="1105" t="s">
        <v>518</v>
      </c>
      <c r="AP30" s="265"/>
      <c r="AQ30" s="266" t="s">
        <v>519</v>
      </c>
      <c r="AR30" s="267"/>
    </row>
    <row r="31" spans="1:46" x14ac:dyDescent="0.15">
      <c r="A31" s="259"/>
      <c r="AK31" s="268"/>
      <c r="AL31" s="269"/>
      <c r="AM31" s="269"/>
      <c r="AN31" s="270"/>
      <c r="AO31" s="1106"/>
      <c r="AP31" s="271" t="s">
        <v>520</v>
      </c>
      <c r="AQ31" s="272" t="s">
        <v>521</v>
      </c>
      <c r="AR31" s="273" t="s">
        <v>522</v>
      </c>
    </row>
    <row r="32" spans="1:46" ht="27" customHeight="1" x14ac:dyDescent="0.15">
      <c r="A32" s="259"/>
      <c r="AK32" s="1107" t="s">
        <v>540</v>
      </c>
      <c r="AL32" s="1108"/>
      <c r="AM32" s="1108"/>
      <c r="AN32" s="1109"/>
      <c r="AO32" s="303">
        <v>1242875</v>
      </c>
      <c r="AP32" s="303">
        <v>103754</v>
      </c>
      <c r="AQ32" s="304">
        <v>83451</v>
      </c>
      <c r="AR32" s="305">
        <v>24.3</v>
      </c>
    </row>
    <row r="33" spans="1:46" ht="13.5" customHeight="1" x14ac:dyDescent="0.15">
      <c r="A33" s="259"/>
      <c r="AK33" s="1107" t="s">
        <v>541</v>
      </c>
      <c r="AL33" s="1108"/>
      <c r="AM33" s="1108"/>
      <c r="AN33" s="1109"/>
      <c r="AO33" s="303" t="s">
        <v>527</v>
      </c>
      <c r="AP33" s="303" t="s">
        <v>527</v>
      </c>
      <c r="AQ33" s="304" t="s">
        <v>527</v>
      </c>
      <c r="AR33" s="305" t="s">
        <v>527</v>
      </c>
    </row>
    <row r="34" spans="1:46" ht="27" customHeight="1" x14ac:dyDescent="0.15">
      <c r="A34" s="259"/>
      <c r="AK34" s="1107" t="s">
        <v>542</v>
      </c>
      <c r="AL34" s="1108"/>
      <c r="AM34" s="1108"/>
      <c r="AN34" s="1109"/>
      <c r="AO34" s="303" t="s">
        <v>527</v>
      </c>
      <c r="AP34" s="303" t="s">
        <v>527</v>
      </c>
      <c r="AQ34" s="304" t="s">
        <v>527</v>
      </c>
      <c r="AR34" s="305" t="s">
        <v>527</v>
      </c>
    </row>
    <row r="35" spans="1:46" ht="27" customHeight="1" x14ac:dyDescent="0.15">
      <c r="A35" s="259"/>
      <c r="AK35" s="1107" t="s">
        <v>543</v>
      </c>
      <c r="AL35" s="1108"/>
      <c r="AM35" s="1108"/>
      <c r="AN35" s="1109"/>
      <c r="AO35" s="303">
        <v>90124</v>
      </c>
      <c r="AP35" s="303">
        <v>7523</v>
      </c>
      <c r="AQ35" s="304">
        <v>28003</v>
      </c>
      <c r="AR35" s="305">
        <v>-73.099999999999994</v>
      </c>
    </row>
    <row r="36" spans="1:46" ht="27" customHeight="1" x14ac:dyDescent="0.15">
      <c r="A36" s="259"/>
      <c r="AK36" s="1107" t="s">
        <v>544</v>
      </c>
      <c r="AL36" s="1108"/>
      <c r="AM36" s="1108"/>
      <c r="AN36" s="1109"/>
      <c r="AO36" s="303">
        <v>9322</v>
      </c>
      <c r="AP36" s="303">
        <v>778</v>
      </c>
      <c r="AQ36" s="304">
        <v>3357</v>
      </c>
      <c r="AR36" s="305">
        <v>-76.8</v>
      </c>
    </row>
    <row r="37" spans="1:46" ht="13.5" customHeight="1" x14ac:dyDescent="0.15">
      <c r="A37" s="259"/>
      <c r="AK37" s="1107" t="s">
        <v>545</v>
      </c>
      <c r="AL37" s="1108"/>
      <c r="AM37" s="1108"/>
      <c r="AN37" s="1109"/>
      <c r="AO37" s="303">
        <v>241</v>
      </c>
      <c r="AP37" s="303">
        <v>20</v>
      </c>
      <c r="AQ37" s="304">
        <v>824</v>
      </c>
      <c r="AR37" s="305">
        <v>-97.6</v>
      </c>
    </row>
    <row r="38" spans="1:46" ht="27" customHeight="1" x14ac:dyDescent="0.15">
      <c r="A38" s="259"/>
      <c r="AK38" s="1110" t="s">
        <v>546</v>
      </c>
      <c r="AL38" s="1111"/>
      <c r="AM38" s="1111"/>
      <c r="AN38" s="1112"/>
      <c r="AO38" s="306" t="s">
        <v>527</v>
      </c>
      <c r="AP38" s="306" t="s">
        <v>527</v>
      </c>
      <c r="AQ38" s="307">
        <v>11</v>
      </c>
      <c r="AR38" s="295" t="s">
        <v>527</v>
      </c>
      <c r="AS38" s="302"/>
    </row>
    <row r="39" spans="1:46" x14ac:dyDescent="0.15">
      <c r="A39" s="259"/>
      <c r="AK39" s="1110" t="s">
        <v>547</v>
      </c>
      <c r="AL39" s="1111"/>
      <c r="AM39" s="1111"/>
      <c r="AN39" s="1112"/>
      <c r="AO39" s="303">
        <v>-91772</v>
      </c>
      <c r="AP39" s="303">
        <v>-7661</v>
      </c>
      <c r="AQ39" s="304">
        <v>-3327</v>
      </c>
      <c r="AR39" s="305">
        <v>130.30000000000001</v>
      </c>
      <c r="AS39" s="302"/>
    </row>
    <row r="40" spans="1:46" ht="27" customHeight="1" x14ac:dyDescent="0.15">
      <c r="A40" s="259"/>
      <c r="AK40" s="1107" t="s">
        <v>548</v>
      </c>
      <c r="AL40" s="1108"/>
      <c r="AM40" s="1108"/>
      <c r="AN40" s="1109"/>
      <c r="AO40" s="303">
        <v>-756583</v>
      </c>
      <c r="AP40" s="303">
        <v>-63159</v>
      </c>
      <c r="AQ40" s="304">
        <v>-75351</v>
      </c>
      <c r="AR40" s="305">
        <v>-16.2</v>
      </c>
      <c r="AS40" s="302"/>
    </row>
    <row r="41" spans="1:46" x14ac:dyDescent="0.15">
      <c r="A41" s="259"/>
      <c r="AK41" s="1113" t="s">
        <v>301</v>
      </c>
      <c r="AL41" s="1114"/>
      <c r="AM41" s="1114"/>
      <c r="AN41" s="1115"/>
      <c r="AO41" s="303">
        <v>494207</v>
      </c>
      <c r="AP41" s="303">
        <v>41256</v>
      </c>
      <c r="AQ41" s="304">
        <v>36968</v>
      </c>
      <c r="AR41" s="305">
        <v>11.6</v>
      </c>
      <c r="AS41" s="302"/>
    </row>
    <row r="42" spans="1:46" x14ac:dyDescent="0.15">
      <c r="A42" s="259"/>
      <c r="AK42" s="308" t="s">
        <v>549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550</v>
      </c>
    </row>
    <row r="48" spans="1:46" x14ac:dyDescent="0.15">
      <c r="A48" s="259"/>
      <c r="AK48" s="313" t="s">
        <v>551</v>
      </c>
      <c r="AL48" s="313"/>
      <c r="AM48" s="313"/>
      <c r="AN48" s="313"/>
      <c r="AO48" s="313"/>
      <c r="AP48" s="313"/>
      <c r="AQ48" s="314"/>
      <c r="AR48" s="313"/>
    </row>
    <row r="49" spans="1:44" ht="13.5" customHeight="1" x14ac:dyDescent="0.15">
      <c r="A49" s="259"/>
      <c r="AK49" s="315"/>
      <c r="AL49" s="316"/>
      <c r="AM49" s="1100" t="s">
        <v>518</v>
      </c>
      <c r="AN49" s="1102" t="s">
        <v>552</v>
      </c>
      <c r="AO49" s="1103"/>
      <c r="AP49" s="1103"/>
      <c r="AQ49" s="1103"/>
      <c r="AR49" s="1104"/>
    </row>
    <row r="50" spans="1:44" x14ac:dyDescent="0.15">
      <c r="A50" s="259"/>
      <c r="AK50" s="317"/>
      <c r="AL50" s="318"/>
      <c r="AM50" s="1101"/>
      <c r="AN50" s="319" t="s">
        <v>553</v>
      </c>
      <c r="AO50" s="320" t="s">
        <v>554</v>
      </c>
      <c r="AP50" s="321" t="s">
        <v>555</v>
      </c>
      <c r="AQ50" s="322" t="s">
        <v>556</v>
      </c>
      <c r="AR50" s="323" t="s">
        <v>557</v>
      </c>
    </row>
    <row r="51" spans="1:44" x14ac:dyDescent="0.15">
      <c r="A51" s="259"/>
      <c r="AK51" s="315" t="s">
        <v>558</v>
      </c>
      <c r="AL51" s="316"/>
      <c r="AM51" s="324">
        <v>6951509</v>
      </c>
      <c r="AN51" s="325">
        <v>535267</v>
      </c>
      <c r="AO51" s="326">
        <v>-40</v>
      </c>
      <c r="AP51" s="327">
        <v>115050</v>
      </c>
      <c r="AQ51" s="328">
        <v>1</v>
      </c>
      <c r="AR51" s="329">
        <v>-41</v>
      </c>
    </row>
    <row r="52" spans="1:44" x14ac:dyDescent="0.15">
      <c r="A52" s="259"/>
      <c r="AK52" s="330"/>
      <c r="AL52" s="331" t="s">
        <v>559</v>
      </c>
      <c r="AM52" s="332">
        <v>760372</v>
      </c>
      <c r="AN52" s="333">
        <v>58549</v>
      </c>
      <c r="AO52" s="334">
        <v>-59.7</v>
      </c>
      <c r="AP52" s="335">
        <v>53792</v>
      </c>
      <c r="AQ52" s="336">
        <v>1.2</v>
      </c>
      <c r="AR52" s="337">
        <v>-60.9</v>
      </c>
    </row>
    <row r="53" spans="1:44" x14ac:dyDescent="0.15">
      <c r="A53" s="259"/>
      <c r="AK53" s="315" t="s">
        <v>560</v>
      </c>
      <c r="AL53" s="316"/>
      <c r="AM53" s="324">
        <v>5935546</v>
      </c>
      <c r="AN53" s="325">
        <v>467697</v>
      </c>
      <c r="AO53" s="326">
        <v>-12.6</v>
      </c>
      <c r="AP53" s="327">
        <v>118252</v>
      </c>
      <c r="AQ53" s="328">
        <v>2.8</v>
      </c>
      <c r="AR53" s="329">
        <v>-15.4</v>
      </c>
    </row>
    <row r="54" spans="1:44" x14ac:dyDescent="0.15">
      <c r="A54" s="259"/>
      <c r="AK54" s="330"/>
      <c r="AL54" s="331" t="s">
        <v>559</v>
      </c>
      <c r="AM54" s="332">
        <v>1397424</v>
      </c>
      <c r="AN54" s="333">
        <v>110111</v>
      </c>
      <c r="AO54" s="334">
        <v>88.1</v>
      </c>
      <c r="AP54" s="335">
        <v>49994</v>
      </c>
      <c r="AQ54" s="336">
        <v>-7.1</v>
      </c>
      <c r="AR54" s="337">
        <v>95.2</v>
      </c>
    </row>
    <row r="55" spans="1:44" x14ac:dyDescent="0.15">
      <c r="A55" s="259"/>
      <c r="AK55" s="315" t="s">
        <v>561</v>
      </c>
      <c r="AL55" s="316"/>
      <c r="AM55" s="324">
        <v>5309758</v>
      </c>
      <c r="AN55" s="325">
        <v>427310</v>
      </c>
      <c r="AO55" s="326">
        <v>-8.6</v>
      </c>
      <c r="AP55" s="327">
        <v>120302</v>
      </c>
      <c r="AQ55" s="328">
        <v>1.7</v>
      </c>
      <c r="AR55" s="329">
        <v>-10.3</v>
      </c>
    </row>
    <row r="56" spans="1:44" x14ac:dyDescent="0.15">
      <c r="A56" s="259"/>
      <c r="AK56" s="330"/>
      <c r="AL56" s="331" t="s">
        <v>559</v>
      </c>
      <c r="AM56" s="332">
        <v>951258</v>
      </c>
      <c r="AN56" s="333">
        <v>76554</v>
      </c>
      <c r="AO56" s="334">
        <v>-30.5</v>
      </c>
      <c r="AP56" s="335">
        <v>59328</v>
      </c>
      <c r="AQ56" s="336">
        <v>18.7</v>
      </c>
      <c r="AR56" s="337">
        <v>-49.2</v>
      </c>
    </row>
    <row r="57" spans="1:44" x14ac:dyDescent="0.15">
      <c r="A57" s="259"/>
      <c r="AK57" s="315" t="s">
        <v>562</v>
      </c>
      <c r="AL57" s="316"/>
      <c r="AM57" s="324">
        <v>2549326</v>
      </c>
      <c r="AN57" s="325">
        <v>208653</v>
      </c>
      <c r="AO57" s="326">
        <v>-51.2</v>
      </c>
      <c r="AP57" s="327">
        <v>114841</v>
      </c>
      <c r="AQ57" s="328">
        <v>-4.5</v>
      </c>
      <c r="AR57" s="329">
        <v>-46.7</v>
      </c>
    </row>
    <row r="58" spans="1:44" x14ac:dyDescent="0.15">
      <c r="A58" s="259"/>
      <c r="AK58" s="330"/>
      <c r="AL58" s="331" t="s">
        <v>559</v>
      </c>
      <c r="AM58" s="332">
        <v>450624</v>
      </c>
      <c r="AN58" s="333">
        <v>36882</v>
      </c>
      <c r="AO58" s="334">
        <v>-51.8</v>
      </c>
      <c r="AP58" s="335">
        <v>51589</v>
      </c>
      <c r="AQ58" s="336">
        <v>-13</v>
      </c>
      <c r="AR58" s="337">
        <v>-38.799999999999997</v>
      </c>
    </row>
    <row r="59" spans="1:44" x14ac:dyDescent="0.15">
      <c r="A59" s="259"/>
      <c r="AK59" s="315" t="s">
        <v>563</v>
      </c>
      <c r="AL59" s="316"/>
      <c r="AM59" s="324">
        <v>2492921</v>
      </c>
      <c r="AN59" s="325">
        <v>208108</v>
      </c>
      <c r="AO59" s="326">
        <v>-0.3</v>
      </c>
      <c r="AP59" s="327">
        <v>124145</v>
      </c>
      <c r="AQ59" s="328">
        <v>8.1</v>
      </c>
      <c r="AR59" s="329">
        <v>-8.4</v>
      </c>
    </row>
    <row r="60" spans="1:44" x14ac:dyDescent="0.15">
      <c r="A60" s="259"/>
      <c r="AK60" s="330"/>
      <c r="AL60" s="331" t="s">
        <v>559</v>
      </c>
      <c r="AM60" s="332">
        <v>670017</v>
      </c>
      <c r="AN60" s="333">
        <v>55933</v>
      </c>
      <c r="AO60" s="334">
        <v>51.7</v>
      </c>
      <c r="AP60" s="335">
        <v>54761</v>
      </c>
      <c r="AQ60" s="336">
        <v>6.1</v>
      </c>
      <c r="AR60" s="337">
        <v>45.6</v>
      </c>
    </row>
    <row r="61" spans="1:44" x14ac:dyDescent="0.15">
      <c r="A61" s="259"/>
      <c r="AK61" s="315" t="s">
        <v>564</v>
      </c>
      <c r="AL61" s="338"/>
      <c r="AM61" s="324">
        <v>4647812</v>
      </c>
      <c r="AN61" s="325">
        <v>369407</v>
      </c>
      <c r="AO61" s="326">
        <v>-22.5</v>
      </c>
      <c r="AP61" s="327">
        <v>118518</v>
      </c>
      <c r="AQ61" s="339">
        <v>1.8</v>
      </c>
      <c r="AR61" s="329">
        <v>-24.3</v>
      </c>
    </row>
    <row r="62" spans="1:44" x14ac:dyDescent="0.15">
      <c r="A62" s="259"/>
      <c r="AK62" s="330"/>
      <c r="AL62" s="331" t="s">
        <v>559</v>
      </c>
      <c r="AM62" s="332">
        <v>845939</v>
      </c>
      <c r="AN62" s="333">
        <v>67606</v>
      </c>
      <c r="AO62" s="334">
        <v>-0.4</v>
      </c>
      <c r="AP62" s="335">
        <v>53893</v>
      </c>
      <c r="AQ62" s="336">
        <v>1.2</v>
      </c>
      <c r="AR62" s="337">
        <v>-1.6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7SjGZMXghj+6AyDmmymMFgVPIKWLsAauMQ+KsBaY/UyKgv6lWnAuoth9ki+IqDmol2mXX7MGgPTP2qkL7zzDeg==" saltValue="Q9ubpOgeAcrB+8xtomBo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566</v>
      </c>
    </row>
    <row r="121" spans="125:125" ht="13.5" hidden="1" customHeight="1" x14ac:dyDescent="0.15">
      <c r="DU121" s="253"/>
    </row>
  </sheetData>
  <sheetProtection algorithmName="SHA-512" hashValue="9arZzRXpUVnant98ltEi25HHkEqdyrRE+6KY2BGS7fQjAQcjfqrG6+MTP2Gdkl2J6ttHpu+Sz3c7SraOWzE+XA==" saltValue="sr5Ak/UDWfhW8+tJKucV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567</v>
      </c>
    </row>
  </sheetData>
  <sheetProtection algorithmName="SHA-512" hashValue="nz6hs9tvrSV+9M7rkhrwhXeWdzbhvu0aPL/yaBMGRBPBwykRSuLwAdD/fd4MpNAtLSASpegYUu2DL1AwK2thqg==" saltValue="SE3rkuWFrkulWpKHtnbR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26" t="s">
        <v>3</v>
      </c>
      <c r="D47" s="1126"/>
      <c r="E47" s="1127"/>
      <c r="F47" s="11">
        <v>75.709999999999994</v>
      </c>
      <c r="G47" s="12">
        <v>88.16</v>
      </c>
      <c r="H47" s="12">
        <v>79.86</v>
      </c>
      <c r="I47" s="12">
        <v>99.33</v>
      </c>
      <c r="J47" s="13">
        <v>103.1</v>
      </c>
    </row>
    <row r="48" spans="2:10" ht="57.75" customHeight="1" x14ac:dyDescent="0.15">
      <c r="B48" s="14"/>
      <c r="C48" s="1128" t="s">
        <v>4</v>
      </c>
      <c r="D48" s="1128"/>
      <c r="E48" s="1129"/>
      <c r="F48" s="15">
        <v>30.49</v>
      </c>
      <c r="G48" s="16">
        <v>29.64</v>
      </c>
      <c r="H48" s="16">
        <v>27.77</v>
      </c>
      <c r="I48" s="16">
        <v>24.18</v>
      </c>
      <c r="J48" s="17">
        <v>13.41</v>
      </c>
    </row>
    <row r="49" spans="2:10" ht="57.75" customHeight="1" thickBot="1" x14ac:dyDescent="0.2">
      <c r="B49" s="18"/>
      <c r="C49" s="1130" t="s">
        <v>5</v>
      </c>
      <c r="D49" s="1130"/>
      <c r="E49" s="1131"/>
      <c r="F49" s="19" t="s">
        <v>573</v>
      </c>
      <c r="G49" s="20" t="s">
        <v>574</v>
      </c>
      <c r="H49" s="20" t="s">
        <v>575</v>
      </c>
      <c r="I49" s="20">
        <v>8.1199999999999992</v>
      </c>
      <c r="J49" s="21" t="s">
        <v>576</v>
      </c>
    </row>
    <row r="50" spans="2:10" x14ac:dyDescent="0.15"/>
  </sheetData>
  <sheetProtection algorithmName="SHA-512" hashValue="uFRKnUJBwvvh6yaQCF46T4JoDx4dL8etOJb3aFdr9k6+H28fbxzD4mr2dAM1RDPkHJwvEBi/r23rOamRl6UpUA==" saltValue="FR4QNGXTvsAa3J8aLKki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36" t="s">
        <v>577</v>
      </c>
      <c r="D34" s="1136"/>
      <c r="E34" s="1137"/>
      <c r="F34" s="32">
        <v>30.49</v>
      </c>
      <c r="G34" s="33">
        <v>29.63</v>
      </c>
      <c r="H34" s="33">
        <v>27.77</v>
      </c>
      <c r="I34" s="33">
        <v>24.17</v>
      </c>
      <c r="J34" s="34">
        <v>13.41</v>
      </c>
      <c r="K34" s="22"/>
      <c r="L34" s="22"/>
      <c r="M34" s="22"/>
      <c r="N34" s="22"/>
      <c r="O34" s="22"/>
      <c r="P34" s="22"/>
    </row>
    <row r="35" spans="1:16" ht="39" customHeight="1" x14ac:dyDescent="0.15">
      <c r="A35" s="22"/>
      <c r="B35" s="35"/>
      <c r="C35" s="1132" t="s">
        <v>578</v>
      </c>
      <c r="D35" s="1132"/>
      <c r="E35" s="1133"/>
      <c r="F35" s="36">
        <v>0</v>
      </c>
      <c r="G35" s="37">
        <v>0</v>
      </c>
      <c r="H35" s="37">
        <v>2.37</v>
      </c>
      <c r="I35" s="37">
        <v>3.92</v>
      </c>
      <c r="J35" s="38">
        <v>5.27</v>
      </c>
      <c r="K35" s="22"/>
      <c r="L35" s="22"/>
      <c r="M35" s="22"/>
      <c r="N35" s="22"/>
      <c r="O35" s="22"/>
      <c r="P35" s="22"/>
    </row>
    <row r="36" spans="1:16" ht="39" customHeight="1" x14ac:dyDescent="0.15">
      <c r="A36" s="22"/>
      <c r="B36" s="35"/>
      <c r="C36" s="1132" t="s">
        <v>579</v>
      </c>
      <c r="D36" s="1132"/>
      <c r="E36" s="1133"/>
      <c r="F36" s="36">
        <v>4.5999999999999996</v>
      </c>
      <c r="G36" s="37">
        <v>2.2799999999999998</v>
      </c>
      <c r="H36" s="37">
        <v>2.82</v>
      </c>
      <c r="I36" s="37">
        <v>2.73</v>
      </c>
      <c r="J36" s="38">
        <v>2.2400000000000002</v>
      </c>
      <c r="K36" s="22"/>
      <c r="L36" s="22"/>
      <c r="M36" s="22"/>
      <c r="N36" s="22"/>
      <c r="O36" s="22"/>
      <c r="P36" s="22"/>
    </row>
    <row r="37" spans="1:16" ht="39" customHeight="1" x14ac:dyDescent="0.15">
      <c r="A37" s="22"/>
      <c r="B37" s="35"/>
      <c r="C37" s="1132" t="s">
        <v>580</v>
      </c>
      <c r="D37" s="1132"/>
      <c r="E37" s="1133"/>
      <c r="F37" s="36">
        <v>1.71</v>
      </c>
      <c r="G37" s="37">
        <v>1.8</v>
      </c>
      <c r="H37" s="37">
        <v>0.91</v>
      </c>
      <c r="I37" s="37">
        <v>0.91</v>
      </c>
      <c r="J37" s="38">
        <v>1.85</v>
      </c>
      <c r="K37" s="22"/>
      <c r="L37" s="22"/>
      <c r="M37" s="22"/>
      <c r="N37" s="22"/>
      <c r="O37" s="22"/>
      <c r="P37" s="22"/>
    </row>
    <row r="38" spans="1:16" ht="39" customHeight="1" x14ac:dyDescent="0.15">
      <c r="A38" s="22"/>
      <c r="B38" s="35"/>
      <c r="C38" s="1132" t="s">
        <v>581</v>
      </c>
      <c r="D38" s="1132"/>
      <c r="E38" s="1133"/>
      <c r="F38" s="36">
        <v>2.91</v>
      </c>
      <c r="G38" s="37">
        <v>0</v>
      </c>
      <c r="H38" s="37">
        <v>0</v>
      </c>
      <c r="I38" s="37">
        <v>0</v>
      </c>
      <c r="J38" s="38">
        <v>1.78</v>
      </c>
      <c r="K38" s="22"/>
      <c r="L38" s="22"/>
      <c r="M38" s="22"/>
      <c r="N38" s="22"/>
      <c r="O38" s="22"/>
      <c r="P38" s="22"/>
    </row>
    <row r="39" spans="1:16" ht="39" customHeight="1" x14ac:dyDescent="0.15">
      <c r="A39" s="22"/>
      <c r="B39" s="35"/>
      <c r="C39" s="1132" t="s">
        <v>582</v>
      </c>
      <c r="D39" s="1132"/>
      <c r="E39" s="1133"/>
      <c r="F39" s="36">
        <v>0.39</v>
      </c>
      <c r="G39" s="37">
        <v>0.49</v>
      </c>
      <c r="H39" s="37">
        <v>0.61</v>
      </c>
      <c r="I39" s="37">
        <v>0.56999999999999995</v>
      </c>
      <c r="J39" s="38">
        <v>0.55000000000000004</v>
      </c>
      <c r="K39" s="22"/>
      <c r="L39" s="22"/>
      <c r="M39" s="22"/>
      <c r="N39" s="22"/>
      <c r="O39" s="22"/>
      <c r="P39" s="22"/>
    </row>
    <row r="40" spans="1:16" ht="39" customHeight="1" x14ac:dyDescent="0.15">
      <c r="A40" s="22"/>
      <c r="B40" s="35"/>
      <c r="C40" s="1132" t="s">
        <v>583</v>
      </c>
      <c r="D40" s="1132"/>
      <c r="E40" s="1133"/>
      <c r="F40" s="36">
        <v>7.0000000000000007E-2</v>
      </c>
      <c r="G40" s="37">
        <v>0.2</v>
      </c>
      <c r="H40" s="37">
        <v>0.77</v>
      </c>
      <c r="I40" s="37">
        <v>0.05</v>
      </c>
      <c r="J40" s="38">
        <v>0.45</v>
      </c>
      <c r="K40" s="22"/>
      <c r="L40" s="22"/>
      <c r="M40" s="22"/>
      <c r="N40" s="22"/>
      <c r="O40" s="22"/>
      <c r="P40" s="22"/>
    </row>
    <row r="41" spans="1:16" ht="39" customHeight="1" x14ac:dyDescent="0.15">
      <c r="A41" s="22"/>
      <c r="B41" s="35"/>
      <c r="C41" s="1132" t="s">
        <v>584</v>
      </c>
      <c r="D41" s="1132"/>
      <c r="E41" s="1133"/>
      <c r="F41" s="36">
        <v>0</v>
      </c>
      <c r="G41" s="37">
        <v>0</v>
      </c>
      <c r="H41" s="37">
        <v>0</v>
      </c>
      <c r="I41" s="37">
        <v>0</v>
      </c>
      <c r="J41" s="38">
        <v>0.21</v>
      </c>
      <c r="K41" s="22"/>
      <c r="L41" s="22"/>
      <c r="M41" s="22"/>
      <c r="N41" s="22"/>
      <c r="O41" s="22"/>
      <c r="P41" s="22"/>
    </row>
    <row r="42" spans="1:16" ht="39" customHeight="1" x14ac:dyDescent="0.15">
      <c r="A42" s="22"/>
      <c r="B42" s="39"/>
      <c r="C42" s="1132" t="s">
        <v>585</v>
      </c>
      <c r="D42" s="1132"/>
      <c r="E42" s="1133"/>
      <c r="F42" s="36" t="s">
        <v>527</v>
      </c>
      <c r="G42" s="37" t="s">
        <v>527</v>
      </c>
      <c r="H42" s="37" t="s">
        <v>527</v>
      </c>
      <c r="I42" s="37" t="s">
        <v>527</v>
      </c>
      <c r="J42" s="38" t="s">
        <v>527</v>
      </c>
      <c r="K42" s="22"/>
      <c r="L42" s="22"/>
      <c r="M42" s="22"/>
      <c r="N42" s="22"/>
      <c r="O42" s="22"/>
      <c r="P42" s="22"/>
    </row>
    <row r="43" spans="1:16" ht="39" customHeight="1" thickBot="1" x14ac:dyDescent="0.2">
      <c r="A43" s="22"/>
      <c r="B43" s="40"/>
      <c r="C43" s="1134" t="s">
        <v>586</v>
      </c>
      <c r="D43" s="1134"/>
      <c r="E43" s="1135"/>
      <c r="F43" s="41">
        <v>0.19</v>
      </c>
      <c r="G43" s="42">
        <v>0.1</v>
      </c>
      <c r="H43" s="42">
        <v>0.15</v>
      </c>
      <c r="I43" s="42">
        <v>0.11</v>
      </c>
      <c r="J43" s="43">
        <v>7.0000000000000007E-2</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xtEVqBmjRZJeWGywiWYqHEj7Nt5fQ7a1EJYvAbCqQTVngzG4/jjeMG47BQ3d7vXX9+nD8H3XAA9GIKRN6NJfg==" saltValue="D4VGdGi6GVJZowN88ooc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15">
      <c r="A45" s="46"/>
      <c r="B45" s="1161" t="s">
        <v>10</v>
      </c>
      <c r="C45" s="1162"/>
      <c r="D45" s="56"/>
      <c r="E45" s="1167" t="s">
        <v>11</v>
      </c>
      <c r="F45" s="1167"/>
      <c r="G45" s="1167"/>
      <c r="H45" s="1167"/>
      <c r="I45" s="1167"/>
      <c r="J45" s="1168"/>
      <c r="K45" s="57">
        <v>874</v>
      </c>
      <c r="L45" s="58">
        <v>1010</v>
      </c>
      <c r="M45" s="58">
        <v>1231</v>
      </c>
      <c r="N45" s="58">
        <v>1286</v>
      </c>
      <c r="O45" s="59">
        <v>1243</v>
      </c>
      <c r="P45" s="46"/>
      <c r="Q45" s="46"/>
      <c r="R45" s="46"/>
      <c r="S45" s="46"/>
      <c r="T45" s="46"/>
      <c r="U45" s="46"/>
    </row>
    <row r="46" spans="1:21" ht="30.75" customHeight="1" x14ac:dyDescent="0.15">
      <c r="A46" s="46"/>
      <c r="B46" s="1163"/>
      <c r="C46" s="1164"/>
      <c r="D46" s="60"/>
      <c r="E46" s="1140" t="s">
        <v>12</v>
      </c>
      <c r="F46" s="1140"/>
      <c r="G46" s="1140"/>
      <c r="H46" s="1140"/>
      <c r="I46" s="1140"/>
      <c r="J46" s="1141"/>
      <c r="K46" s="61" t="s">
        <v>527</v>
      </c>
      <c r="L46" s="62" t="s">
        <v>527</v>
      </c>
      <c r="M46" s="62" t="s">
        <v>527</v>
      </c>
      <c r="N46" s="62" t="s">
        <v>527</v>
      </c>
      <c r="O46" s="63" t="s">
        <v>527</v>
      </c>
      <c r="P46" s="46"/>
      <c r="Q46" s="46"/>
      <c r="R46" s="46"/>
      <c r="S46" s="46"/>
      <c r="T46" s="46"/>
      <c r="U46" s="46"/>
    </row>
    <row r="47" spans="1:21" ht="30.75" customHeight="1" x14ac:dyDescent="0.15">
      <c r="A47" s="46"/>
      <c r="B47" s="1163"/>
      <c r="C47" s="1164"/>
      <c r="D47" s="60"/>
      <c r="E47" s="1140" t="s">
        <v>13</v>
      </c>
      <c r="F47" s="1140"/>
      <c r="G47" s="1140"/>
      <c r="H47" s="1140"/>
      <c r="I47" s="1140"/>
      <c r="J47" s="1141"/>
      <c r="K47" s="61" t="s">
        <v>527</v>
      </c>
      <c r="L47" s="62" t="s">
        <v>527</v>
      </c>
      <c r="M47" s="62" t="s">
        <v>527</v>
      </c>
      <c r="N47" s="62" t="s">
        <v>527</v>
      </c>
      <c r="O47" s="63" t="s">
        <v>527</v>
      </c>
      <c r="P47" s="46"/>
      <c r="Q47" s="46"/>
      <c r="R47" s="46"/>
      <c r="S47" s="46"/>
      <c r="T47" s="46"/>
      <c r="U47" s="46"/>
    </row>
    <row r="48" spans="1:21" ht="30.75" customHeight="1" x14ac:dyDescent="0.15">
      <c r="A48" s="46"/>
      <c r="B48" s="1163"/>
      <c r="C48" s="1164"/>
      <c r="D48" s="60"/>
      <c r="E48" s="1140" t="s">
        <v>14</v>
      </c>
      <c r="F48" s="1140"/>
      <c r="G48" s="1140"/>
      <c r="H48" s="1140"/>
      <c r="I48" s="1140"/>
      <c r="J48" s="1141"/>
      <c r="K48" s="61">
        <v>175</v>
      </c>
      <c r="L48" s="62">
        <v>176</v>
      </c>
      <c r="M48" s="62">
        <v>94</v>
      </c>
      <c r="N48" s="62">
        <v>82</v>
      </c>
      <c r="O48" s="63">
        <v>90</v>
      </c>
      <c r="P48" s="46"/>
      <c r="Q48" s="46"/>
      <c r="R48" s="46"/>
      <c r="S48" s="46"/>
      <c r="T48" s="46"/>
      <c r="U48" s="46"/>
    </row>
    <row r="49" spans="1:21" ht="30.75" customHeight="1" x14ac:dyDescent="0.15">
      <c r="A49" s="46"/>
      <c r="B49" s="1163"/>
      <c r="C49" s="1164"/>
      <c r="D49" s="60"/>
      <c r="E49" s="1140" t="s">
        <v>15</v>
      </c>
      <c r="F49" s="1140"/>
      <c r="G49" s="1140"/>
      <c r="H49" s="1140"/>
      <c r="I49" s="1140"/>
      <c r="J49" s="1141"/>
      <c r="K49" s="61">
        <v>11</v>
      </c>
      <c r="L49" s="62">
        <v>10</v>
      </c>
      <c r="M49" s="62">
        <v>9</v>
      </c>
      <c r="N49" s="62">
        <v>9</v>
      </c>
      <c r="O49" s="63">
        <v>9</v>
      </c>
      <c r="P49" s="46"/>
      <c r="Q49" s="46"/>
      <c r="R49" s="46"/>
      <c r="S49" s="46"/>
      <c r="T49" s="46"/>
      <c r="U49" s="46"/>
    </row>
    <row r="50" spans="1:21" ht="30.75" customHeight="1" x14ac:dyDescent="0.15">
      <c r="A50" s="46"/>
      <c r="B50" s="1163"/>
      <c r="C50" s="1164"/>
      <c r="D50" s="60"/>
      <c r="E50" s="1140" t="s">
        <v>16</v>
      </c>
      <c r="F50" s="1140"/>
      <c r="G50" s="1140"/>
      <c r="H50" s="1140"/>
      <c r="I50" s="1140"/>
      <c r="J50" s="1141"/>
      <c r="K50" s="61">
        <v>1</v>
      </c>
      <c r="L50" s="62">
        <v>0</v>
      </c>
      <c r="M50" s="62">
        <v>0</v>
      </c>
      <c r="N50" s="62">
        <v>0</v>
      </c>
      <c r="O50" s="63">
        <v>0</v>
      </c>
      <c r="P50" s="46"/>
      <c r="Q50" s="46"/>
      <c r="R50" s="46"/>
      <c r="S50" s="46"/>
      <c r="T50" s="46"/>
      <c r="U50" s="46"/>
    </row>
    <row r="51" spans="1:21" ht="30.75" customHeight="1" x14ac:dyDescent="0.15">
      <c r="A51" s="46"/>
      <c r="B51" s="1165"/>
      <c r="C51" s="1166"/>
      <c r="D51" s="64"/>
      <c r="E51" s="1140" t="s">
        <v>17</v>
      </c>
      <c r="F51" s="1140"/>
      <c r="G51" s="1140"/>
      <c r="H51" s="1140"/>
      <c r="I51" s="1140"/>
      <c r="J51" s="1141"/>
      <c r="K51" s="61" t="s">
        <v>527</v>
      </c>
      <c r="L51" s="62" t="s">
        <v>527</v>
      </c>
      <c r="M51" s="62" t="s">
        <v>527</v>
      </c>
      <c r="N51" s="62" t="s">
        <v>527</v>
      </c>
      <c r="O51" s="63" t="s">
        <v>527</v>
      </c>
      <c r="P51" s="46"/>
      <c r="Q51" s="46"/>
      <c r="R51" s="46"/>
      <c r="S51" s="46"/>
      <c r="T51" s="46"/>
      <c r="U51" s="46"/>
    </row>
    <row r="52" spans="1:21" ht="30.75" customHeight="1" x14ac:dyDescent="0.15">
      <c r="A52" s="46"/>
      <c r="B52" s="1138" t="s">
        <v>18</v>
      </c>
      <c r="C52" s="1139"/>
      <c r="D52" s="64"/>
      <c r="E52" s="1140" t="s">
        <v>19</v>
      </c>
      <c r="F52" s="1140"/>
      <c r="G52" s="1140"/>
      <c r="H52" s="1140"/>
      <c r="I52" s="1140"/>
      <c r="J52" s="1141"/>
      <c r="K52" s="61">
        <v>787</v>
      </c>
      <c r="L52" s="62">
        <v>845</v>
      </c>
      <c r="M52" s="62">
        <v>859</v>
      </c>
      <c r="N52" s="62">
        <v>856</v>
      </c>
      <c r="O52" s="63">
        <v>849</v>
      </c>
      <c r="P52" s="46"/>
      <c r="Q52" s="46"/>
      <c r="R52" s="46"/>
      <c r="S52" s="46"/>
      <c r="T52" s="46"/>
      <c r="U52" s="46"/>
    </row>
    <row r="53" spans="1:21" ht="30.75" customHeight="1" thickBot="1" x14ac:dyDescent="0.2">
      <c r="A53" s="46"/>
      <c r="B53" s="1142" t="s">
        <v>20</v>
      </c>
      <c r="C53" s="1143"/>
      <c r="D53" s="65"/>
      <c r="E53" s="1144" t="s">
        <v>21</v>
      </c>
      <c r="F53" s="1144"/>
      <c r="G53" s="1144"/>
      <c r="H53" s="1144"/>
      <c r="I53" s="1144"/>
      <c r="J53" s="1145"/>
      <c r="K53" s="66">
        <v>274</v>
      </c>
      <c r="L53" s="67">
        <v>351</v>
      </c>
      <c r="M53" s="67">
        <v>475</v>
      </c>
      <c r="N53" s="67">
        <v>521</v>
      </c>
      <c r="O53" s="68">
        <v>493</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587</v>
      </c>
      <c r="P56" s="46"/>
      <c r="Q56" s="46"/>
      <c r="R56" s="46"/>
      <c r="S56" s="46"/>
      <c r="T56" s="46"/>
      <c r="U56" s="46"/>
    </row>
    <row r="57" spans="1:21" ht="31.5" customHeight="1" thickBot="1" x14ac:dyDescent="0.2">
      <c r="A57" s="46"/>
      <c r="B57" s="74"/>
      <c r="C57" s="75"/>
      <c r="D57" s="75"/>
      <c r="E57" s="76"/>
      <c r="F57" s="76"/>
      <c r="G57" s="76"/>
      <c r="H57" s="76"/>
      <c r="I57" s="76"/>
      <c r="J57" s="77" t="s">
        <v>2</v>
      </c>
      <c r="K57" s="78" t="s">
        <v>588</v>
      </c>
      <c r="L57" s="79" t="s">
        <v>589</v>
      </c>
      <c r="M57" s="79" t="s">
        <v>590</v>
      </c>
      <c r="N57" s="79" t="s">
        <v>591</v>
      </c>
      <c r="O57" s="80" t="s">
        <v>592</v>
      </c>
      <c r="P57" s="46"/>
      <c r="Q57" s="46"/>
      <c r="R57" s="46"/>
      <c r="S57" s="46"/>
      <c r="T57" s="46"/>
      <c r="U57" s="46"/>
    </row>
    <row r="58" spans="1:21" ht="31.5" customHeight="1" x14ac:dyDescent="0.15">
      <c r="B58" s="1146" t="s">
        <v>25</v>
      </c>
      <c r="C58" s="1147"/>
      <c r="D58" s="1152" t="s">
        <v>26</v>
      </c>
      <c r="E58" s="1153"/>
      <c r="F58" s="1153"/>
      <c r="G58" s="1153"/>
      <c r="H58" s="1153"/>
      <c r="I58" s="1153"/>
      <c r="J58" s="1154"/>
      <c r="K58" s="81"/>
      <c r="L58" s="82"/>
      <c r="M58" s="82"/>
      <c r="N58" s="82"/>
      <c r="O58" s="83"/>
    </row>
    <row r="59" spans="1:21" ht="31.5" customHeight="1" x14ac:dyDescent="0.15">
      <c r="B59" s="1148"/>
      <c r="C59" s="1149"/>
      <c r="D59" s="1155" t="s">
        <v>27</v>
      </c>
      <c r="E59" s="1156"/>
      <c r="F59" s="1156"/>
      <c r="G59" s="1156"/>
      <c r="H59" s="1156"/>
      <c r="I59" s="1156"/>
      <c r="J59" s="1157"/>
      <c r="K59" s="84"/>
      <c r="L59" s="85"/>
      <c r="M59" s="85"/>
      <c r="N59" s="85"/>
      <c r="O59" s="86"/>
    </row>
    <row r="60" spans="1:21" ht="31.5" customHeight="1" thickBot="1" x14ac:dyDescent="0.2">
      <c r="B60" s="1150"/>
      <c r="C60" s="1151"/>
      <c r="D60" s="1158" t="s">
        <v>28</v>
      </c>
      <c r="E60" s="1159"/>
      <c r="F60" s="1159"/>
      <c r="G60" s="1159"/>
      <c r="H60" s="1159"/>
      <c r="I60" s="1159"/>
      <c r="J60" s="1160"/>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DaS4/T2Ucfi3cJERZ5NY/LrHO/R/BGtzTTIul24jrZmVyoQA3MiydeaMZk2pCBwWpKrBEiU7JNRernDkTgKtg==" saltValue="7/tBDhk8F2tKzedi/pcQ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568</v>
      </c>
      <c r="J40" s="101" t="s">
        <v>569</v>
      </c>
      <c r="K40" s="101" t="s">
        <v>570</v>
      </c>
      <c r="L40" s="101" t="s">
        <v>571</v>
      </c>
      <c r="M40" s="102" t="s">
        <v>572</v>
      </c>
    </row>
    <row r="41" spans="2:13" ht="27.75" customHeight="1" x14ac:dyDescent="0.15">
      <c r="B41" s="1181" t="s">
        <v>31</v>
      </c>
      <c r="C41" s="1182"/>
      <c r="D41" s="103"/>
      <c r="E41" s="1183" t="s">
        <v>32</v>
      </c>
      <c r="F41" s="1183"/>
      <c r="G41" s="1183"/>
      <c r="H41" s="1184"/>
      <c r="I41" s="342">
        <v>12742</v>
      </c>
      <c r="J41" s="343">
        <v>13228</v>
      </c>
      <c r="K41" s="343">
        <v>13711</v>
      </c>
      <c r="L41" s="343">
        <v>13329</v>
      </c>
      <c r="M41" s="344">
        <v>13360</v>
      </c>
    </row>
    <row r="42" spans="2:13" ht="27.75" customHeight="1" x14ac:dyDescent="0.15">
      <c r="B42" s="1171"/>
      <c r="C42" s="1172"/>
      <c r="D42" s="104"/>
      <c r="E42" s="1175" t="s">
        <v>33</v>
      </c>
      <c r="F42" s="1175"/>
      <c r="G42" s="1175"/>
      <c r="H42" s="1176"/>
      <c r="I42" s="345" t="s">
        <v>527</v>
      </c>
      <c r="J42" s="346" t="s">
        <v>527</v>
      </c>
      <c r="K42" s="346" t="s">
        <v>527</v>
      </c>
      <c r="L42" s="346" t="s">
        <v>527</v>
      </c>
      <c r="M42" s="347" t="s">
        <v>527</v>
      </c>
    </row>
    <row r="43" spans="2:13" ht="27.75" customHeight="1" x14ac:dyDescent="0.15">
      <c r="B43" s="1171"/>
      <c r="C43" s="1172"/>
      <c r="D43" s="104"/>
      <c r="E43" s="1175" t="s">
        <v>34</v>
      </c>
      <c r="F43" s="1175"/>
      <c r="G43" s="1175"/>
      <c r="H43" s="1176"/>
      <c r="I43" s="345">
        <v>1728</v>
      </c>
      <c r="J43" s="346">
        <v>1589</v>
      </c>
      <c r="K43" s="346">
        <v>699</v>
      </c>
      <c r="L43" s="346">
        <v>666</v>
      </c>
      <c r="M43" s="347">
        <v>660</v>
      </c>
    </row>
    <row r="44" spans="2:13" ht="27.75" customHeight="1" x14ac:dyDescent="0.15">
      <c r="B44" s="1171"/>
      <c r="C44" s="1172"/>
      <c r="D44" s="104"/>
      <c r="E44" s="1175" t="s">
        <v>35</v>
      </c>
      <c r="F44" s="1175"/>
      <c r="G44" s="1175"/>
      <c r="H44" s="1176"/>
      <c r="I44" s="345">
        <v>49</v>
      </c>
      <c r="J44" s="346">
        <v>40</v>
      </c>
      <c r="K44" s="346">
        <v>32</v>
      </c>
      <c r="L44" s="346">
        <v>23</v>
      </c>
      <c r="M44" s="347">
        <v>14</v>
      </c>
    </row>
    <row r="45" spans="2:13" ht="27.75" customHeight="1" x14ac:dyDescent="0.15">
      <c r="B45" s="1171"/>
      <c r="C45" s="1172"/>
      <c r="D45" s="104"/>
      <c r="E45" s="1175" t="s">
        <v>36</v>
      </c>
      <c r="F45" s="1175"/>
      <c r="G45" s="1175"/>
      <c r="H45" s="1176"/>
      <c r="I45" s="345">
        <v>797</v>
      </c>
      <c r="J45" s="346">
        <v>703</v>
      </c>
      <c r="K45" s="346">
        <v>709</v>
      </c>
      <c r="L45" s="346">
        <v>708</v>
      </c>
      <c r="M45" s="347">
        <v>751</v>
      </c>
    </row>
    <row r="46" spans="2:13" ht="27.75" customHeight="1" x14ac:dyDescent="0.15">
      <c r="B46" s="1171"/>
      <c r="C46" s="1172"/>
      <c r="D46" s="105"/>
      <c r="E46" s="1175" t="s">
        <v>37</v>
      </c>
      <c r="F46" s="1175"/>
      <c r="G46" s="1175"/>
      <c r="H46" s="1176"/>
      <c r="I46" s="345" t="s">
        <v>527</v>
      </c>
      <c r="J46" s="346">
        <v>9</v>
      </c>
      <c r="K46" s="346" t="s">
        <v>527</v>
      </c>
      <c r="L46" s="346" t="s">
        <v>527</v>
      </c>
      <c r="M46" s="347" t="s">
        <v>527</v>
      </c>
    </row>
    <row r="47" spans="2:13" ht="27.75" customHeight="1" x14ac:dyDescent="0.15">
      <c r="B47" s="1171"/>
      <c r="C47" s="1172"/>
      <c r="D47" s="106"/>
      <c r="E47" s="1185" t="s">
        <v>38</v>
      </c>
      <c r="F47" s="1186"/>
      <c r="G47" s="1186"/>
      <c r="H47" s="1187"/>
      <c r="I47" s="345" t="s">
        <v>527</v>
      </c>
      <c r="J47" s="346" t="s">
        <v>527</v>
      </c>
      <c r="K47" s="346" t="s">
        <v>527</v>
      </c>
      <c r="L47" s="346" t="s">
        <v>527</v>
      </c>
      <c r="M47" s="347" t="s">
        <v>527</v>
      </c>
    </row>
    <row r="48" spans="2:13" ht="27.75" customHeight="1" x14ac:dyDescent="0.15">
      <c r="B48" s="1171"/>
      <c r="C48" s="1172"/>
      <c r="D48" s="104"/>
      <c r="E48" s="1175" t="s">
        <v>39</v>
      </c>
      <c r="F48" s="1175"/>
      <c r="G48" s="1175"/>
      <c r="H48" s="1176"/>
      <c r="I48" s="345" t="s">
        <v>527</v>
      </c>
      <c r="J48" s="346" t="s">
        <v>527</v>
      </c>
      <c r="K48" s="346" t="s">
        <v>527</v>
      </c>
      <c r="L48" s="346" t="s">
        <v>527</v>
      </c>
      <c r="M48" s="347" t="s">
        <v>527</v>
      </c>
    </row>
    <row r="49" spans="2:13" ht="27.75" customHeight="1" x14ac:dyDescent="0.15">
      <c r="B49" s="1173"/>
      <c r="C49" s="1174"/>
      <c r="D49" s="104"/>
      <c r="E49" s="1175" t="s">
        <v>40</v>
      </c>
      <c r="F49" s="1175"/>
      <c r="G49" s="1175"/>
      <c r="H49" s="1176"/>
      <c r="I49" s="345" t="s">
        <v>527</v>
      </c>
      <c r="J49" s="346" t="s">
        <v>527</v>
      </c>
      <c r="K49" s="346" t="s">
        <v>527</v>
      </c>
      <c r="L49" s="346" t="s">
        <v>527</v>
      </c>
      <c r="M49" s="347" t="s">
        <v>527</v>
      </c>
    </row>
    <row r="50" spans="2:13" ht="27.75" customHeight="1" x14ac:dyDescent="0.15">
      <c r="B50" s="1169" t="s">
        <v>41</v>
      </c>
      <c r="C50" s="1170"/>
      <c r="D50" s="107"/>
      <c r="E50" s="1175" t="s">
        <v>42</v>
      </c>
      <c r="F50" s="1175"/>
      <c r="G50" s="1175"/>
      <c r="H50" s="1176"/>
      <c r="I50" s="345">
        <v>7957</v>
      </c>
      <c r="J50" s="346">
        <v>9351</v>
      </c>
      <c r="K50" s="346">
        <v>10184</v>
      </c>
      <c r="L50" s="346">
        <v>11835</v>
      </c>
      <c r="M50" s="347">
        <v>12585</v>
      </c>
    </row>
    <row r="51" spans="2:13" ht="27.75" customHeight="1" x14ac:dyDescent="0.15">
      <c r="B51" s="1171"/>
      <c r="C51" s="1172"/>
      <c r="D51" s="104"/>
      <c r="E51" s="1175" t="s">
        <v>43</v>
      </c>
      <c r="F51" s="1175"/>
      <c r="G51" s="1175"/>
      <c r="H51" s="1176"/>
      <c r="I51" s="345">
        <v>2210</v>
      </c>
      <c r="J51" s="346">
        <v>2680</v>
      </c>
      <c r="K51" s="346">
        <v>1899</v>
      </c>
      <c r="L51" s="346">
        <v>1127</v>
      </c>
      <c r="M51" s="347">
        <v>832</v>
      </c>
    </row>
    <row r="52" spans="2:13" ht="27.75" customHeight="1" x14ac:dyDescent="0.15">
      <c r="B52" s="1173"/>
      <c r="C52" s="1174"/>
      <c r="D52" s="104"/>
      <c r="E52" s="1175" t="s">
        <v>44</v>
      </c>
      <c r="F52" s="1175"/>
      <c r="G52" s="1175"/>
      <c r="H52" s="1176"/>
      <c r="I52" s="345">
        <v>7974</v>
      </c>
      <c r="J52" s="346">
        <v>7904</v>
      </c>
      <c r="K52" s="346">
        <v>8128</v>
      </c>
      <c r="L52" s="346">
        <v>7829</v>
      </c>
      <c r="M52" s="347">
        <v>8100</v>
      </c>
    </row>
    <row r="53" spans="2:13" ht="27.75" customHeight="1" thickBot="1" x14ac:dyDescent="0.2">
      <c r="B53" s="1177" t="s">
        <v>45</v>
      </c>
      <c r="C53" s="1178"/>
      <c r="D53" s="108"/>
      <c r="E53" s="1179" t="s">
        <v>46</v>
      </c>
      <c r="F53" s="1179"/>
      <c r="G53" s="1179"/>
      <c r="H53" s="1180"/>
      <c r="I53" s="348">
        <v>-2824</v>
      </c>
      <c r="J53" s="349">
        <v>-4367</v>
      </c>
      <c r="K53" s="349">
        <v>-5060</v>
      </c>
      <c r="L53" s="349">
        <v>-6065</v>
      </c>
      <c r="M53" s="350">
        <v>-6733</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Gdsr553dSquAObCE70Y5w4BRqbp/sOLcnjGI89CCO48zMyHNL7gYxb8tAxgVCRPuwu19519v1RUEqAGlVZzTKA==" saltValue="LF5CQMHp6QTuvFWwPcPj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570</v>
      </c>
      <c r="G54" s="117" t="s">
        <v>571</v>
      </c>
      <c r="H54" s="118" t="s">
        <v>572</v>
      </c>
    </row>
    <row r="55" spans="2:8" ht="52.5" customHeight="1" x14ac:dyDescent="0.15">
      <c r="B55" s="119"/>
      <c r="C55" s="1196" t="s">
        <v>49</v>
      </c>
      <c r="D55" s="1196"/>
      <c r="E55" s="1197"/>
      <c r="F55" s="120">
        <v>4274</v>
      </c>
      <c r="G55" s="120">
        <v>5604</v>
      </c>
      <c r="H55" s="121">
        <v>5609</v>
      </c>
    </row>
    <row r="56" spans="2:8" ht="52.5" customHeight="1" x14ac:dyDescent="0.15">
      <c r="B56" s="122"/>
      <c r="C56" s="1198" t="s">
        <v>50</v>
      </c>
      <c r="D56" s="1198"/>
      <c r="E56" s="1199"/>
      <c r="F56" s="123">
        <v>9</v>
      </c>
      <c r="G56" s="123">
        <v>9</v>
      </c>
      <c r="H56" s="124">
        <v>9</v>
      </c>
    </row>
    <row r="57" spans="2:8" ht="53.25" customHeight="1" x14ac:dyDescent="0.15">
      <c r="B57" s="122"/>
      <c r="C57" s="1200" t="s">
        <v>51</v>
      </c>
      <c r="D57" s="1200"/>
      <c r="E57" s="1201"/>
      <c r="F57" s="125">
        <v>6207</v>
      </c>
      <c r="G57" s="125">
        <v>6537</v>
      </c>
      <c r="H57" s="126">
        <v>7275</v>
      </c>
    </row>
    <row r="58" spans="2:8" ht="45.75" customHeight="1" x14ac:dyDescent="0.15">
      <c r="B58" s="127"/>
      <c r="C58" s="1188" t="s">
        <v>600</v>
      </c>
      <c r="D58" s="1189"/>
      <c r="E58" s="1190"/>
      <c r="F58" s="128">
        <v>3503</v>
      </c>
      <c r="G58" s="128">
        <v>4323</v>
      </c>
      <c r="H58" s="129">
        <v>5157</v>
      </c>
    </row>
    <row r="59" spans="2:8" ht="45.75" customHeight="1" x14ac:dyDescent="0.15">
      <c r="B59" s="127"/>
      <c r="C59" s="1188" t="s">
        <v>601</v>
      </c>
      <c r="D59" s="1189"/>
      <c r="E59" s="1190"/>
      <c r="F59" s="128">
        <v>1152</v>
      </c>
      <c r="G59" s="128">
        <v>1158</v>
      </c>
      <c r="H59" s="129">
        <v>1161</v>
      </c>
    </row>
    <row r="60" spans="2:8" ht="45.75" customHeight="1" x14ac:dyDescent="0.15">
      <c r="B60" s="127"/>
      <c r="C60" s="1188" t="s">
        <v>602</v>
      </c>
      <c r="D60" s="1189"/>
      <c r="E60" s="1190"/>
      <c r="F60" s="128">
        <v>985</v>
      </c>
      <c r="G60" s="128">
        <v>683</v>
      </c>
      <c r="H60" s="129">
        <v>524</v>
      </c>
    </row>
    <row r="61" spans="2:8" ht="45.75" customHeight="1" x14ac:dyDescent="0.15">
      <c r="B61" s="127"/>
      <c r="C61" s="1188" t="s">
        <v>603</v>
      </c>
      <c r="D61" s="1189"/>
      <c r="E61" s="1190"/>
      <c r="F61" s="128">
        <v>114</v>
      </c>
      <c r="G61" s="128">
        <v>132</v>
      </c>
      <c r="H61" s="129">
        <v>181</v>
      </c>
    </row>
    <row r="62" spans="2:8" ht="45.75" customHeight="1" thickBot="1" x14ac:dyDescent="0.2">
      <c r="B62" s="130"/>
      <c r="C62" s="1191" t="s">
        <v>604</v>
      </c>
      <c r="D62" s="1192"/>
      <c r="E62" s="1193"/>
      <c r="F62" s="131">
        <v>23</v>
      </c>
      <c r="G62" s="131">
        <v>44</v>
      </c>
      <c r="H62" s="132">
        <v>72</v>
      </c>
    </row>
    <row r="63" spans="2:8" ht="52.5" customHeight="1" thickBot="1" x14ac:dyDescent="0.2">
      <c r="B63" s="133"/>
      <c r="C63" s="1194" t="s">
        <v>52</v>
      </c>
      <c r="D63" s="1194"/>
      <c r="E63" s="1195"/>
      <c r="F63" s="134">
        <v>10490</v>
      </c>
      <c r="G63" s="134">
        <v>12151</v>
      </c>
      <c r="H63" s="135">
        <v>12893</v>
      </c>
    </row>
    <row r="64" spans="2:8" x14ac:dyDescent="0.15"/>
  </sheetData>
  <sheetProtection algorithmName="SHA-512" hashValue="S8WhL0u6ri1krwD+6reEZr+rswN3rTnVaNGIDTTHSu8KAIzck+tyeg7j4y0xQCcd/ZF/LUO7aI0Ox1U81BmLug==" saltValue="Zeu1xzG7jsfnfz1azjd0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49"/>
      <c r="B1" s="1248"/>
      <c r="DD1" s="255"/>
      <c r="DE1" s="255"/>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5"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5"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5"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5"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5"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5"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5"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5"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5"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5"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5"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5" x14ac:dyDescent="0.15">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5" x14ac:dyDescent="0.15">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5" x14ac:dyDescent="0.15">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5" x14ac:dyDescent="0.15">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5" x14ac:dyDescent="0.15">
      <c r="DD19" s="255"/>
      <c r="DE19" s="255"/>
    </row>
    <row r="20" spans="1:109" ht="13.5" x14ac:dyDescent="0.15">
      <c r="DD20" s="255"/>
      <c r="DE20" s="255"/>
    </row>
    <row r="21" spans="1:109" ht="17.25" customHeight="1" x14ac:dyDescent="0.15">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615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611</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31" t="s">
        <v>614</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609</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568</v>
      </c>
      <c r="BQ50" s="1205"/>
      <c r="BR50" s="1205"/>
      <c r="BS50" s="1205"/>
      <c r="BT50" s="1205"/>
      <c r="BU50" s="1205"/>
      <c r="BV50" s="1205"/>
      <c r="BW50" s="1205"/>
      <c r="BX50" s="1205" t="s">
        <v>569</v>
      </c>
      <c r="BY50" s="1205"/>
      <c r="BZ50" s="1205"/>
      <c r="CA50" s="1205"/>
      <c r="CB50" s="1205"/>
      <c r="CC50" s="1205"/>
      <c r="CD50" s="1205"/>
      <c r="CE50" s="1205"/>
      <c r="CF50" s="1205" t="s">
        <v>570</v>
      </c>
      <c r="CG50" s="1205"/>
      <c r="CH50" s="1205"/>
      <c r="CI50" s="1205"/>
      <c r="CJ50" s="1205"/>
      <c r="CK50" s="1205"/>
      <c r="CL50" s="1205"/>
      <c r="CM50" s="1205"/>
      <c r="CN50" s="1205" t="s">
        <v>571</v>
      </c>
      <c r="CO50" s="1205"/>
      <c r="CP50" s="1205"/>
      <c r="CQ50" s="1205"/>
      <c r="CR50" s="1205"/>
      <c r="CS50" s="1205"/>
      <c r="CT50" s="1205"/>
      <c r="CU50" s="1205"/>
      <c r="CV50" s="1205" t="s">
        <v>572</v>
      </c>
      <c r="CW50" s="1205"/>
      <c r="CX50" s="1205"/>
      <c r="CY50" s="1205"/>
      <c r="CZ50" s="1205"/>
      <c r="DA50" s="1205"/>
      <c r="DB50" s="1205"/>
      <c r="DC50" s="1205"/>
    </row>
    <row r="51" spans="1:109" ht="13.5" customHeight="1" x14ac:dyDescent="0.15">
      <c r="B51" s="259"/>
      <c r="G51" s="1212"/>
      <c r="H51" s="1212"/>
      <c r="I51" s="1244"/>
      <c r="J51" s="1244"/>
      <c r="K51" s="1211"/>
      <c r="L51" s="1211"/>
      <c r="M51" s="1211"/>
      <c r="N51" s="1211"/>
      <c r="AM51" s="1210"/>
      <c r="AN51" s="1204" t="s">
        <v>608</v>
      </c>
      <c r="AO51" s="1204"/>
      <c r="AP51" s="1204"/>
      <c r="AQ51" s="1204"/>
      <c r="AR51" s="1204"/>
      <c r="AS51" s="1204"/>
      <c r="AT51" s="1204"/>
      <c r="AU51" s="1204"/>
      <c r="AV51" s="1204"/>
      <c r="AW51" s="1204"/>
      <c r="AX51" s="1204"/>
      <c r="AY51" s="1204"/>
      <c r="AZ51" s="1204"/>
      <c r="BA51" s="1204"/>
      <c r="BB51" s="1204" t="s">
        <v>606</v>
      </c>
      <c r="BC51" s="1204"/>
      <c r="BD51" s="1204"/>
      <c r="BE51" s="1204"/>
      <c r="BF51" s="1204"/>
      <c r="BG51" s="1204"/>
      <c r="BH51" s="1204"/>
      <c r="BI51" s="1204"/>
      <c r="BJ51" s="1204"/>
      <c r="BK51" s="1204"/>
      <c r="BL51" s="1204"/>
      <c r="BM51" s="1204"/>
      <c r="BN51" s="1204"/>
      <c r="BO51" s="1204"/>
      <c r="BP51" s="1203"/>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5" x14ac:dyDescent="0.1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613</v>
      </c>
      <c r="BC53" s="1204"/>
      <c r="BD53" s="1204"/>
      <c r="BE53" s="1204"/>
      <c r="BF53" s="1204"/>
      <c r="BG53" s="1204"/>
      <c r="BH53" s="1204"/>
      <c r="BI53" s="1204"/>
      <c r="BJ53" s="1204"/>
      <c r="BK53" s="1204"/>
      <c r="BL53" s="1204"/>
      <c r="BM53" s="1204"/>
      <c r="BN53" s="1204"/>
      <c r="BO53" s="1204"/>
      <c r="BP53" s="1203">
        <v>36.5</v>
      </c>
      <c r="BQ53" s="1203"/>
      <c r="BR53" s="1203"/>
      <c r="BS53" s="1203"/>
      <c r="BT53" s="1203"/>
      <c r="BU53" s="1203"/>
      <c r="BV53" s="1203"/>
      <c r="BW53" s="1203"/>
      <c r="BX53" s="1203">
        <v>36.799999999999997</v>
      </c>
      <c r="BY53" s="1203"/>
      <c r="BZ53" s="1203"/>
      <c r="CA53" s="1203"/>
      <c r="CB53" s="1203"/>
      <c r="CC53" s="1203"/>
      <c r="CD53" s="1203"/>
      <c r="CE53" s="1203"/>
      <c r="CF53" s="1203">
        <v>38.9</v>
      </c>
      <c r="CG53" s="1203"/>
      <c r="CH53" s="1203"/>
      <c r="CI53" s="1203"/>
      <c r="CJ53" s="1203"/>
      <c r="CK53" s="1203"/>
      <c r="CL53" s="1203"/>
      <c r="CM53" s="1203"/>
      <c r="CN53" s="1203">
        <v>41.3</v>
      </c>
      <c r="CO53" s="1203"/>
      <c r="CP53" s="1203"/>
      <c r="CQ53" s="1203"/>
      <c r="CR53" s="1203"/>
      <c r="CS53" s="1203"/>
      <c r="CT53" s="1203"/>
      <c r="CU53" s="1203"/>
      <c r="CV53" s="1203">
        <v>42.8</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607</v>
      </c>
      <c r="AO55" s="1205"/>
      <c r="AP55" s="1205"/>
      <c r="AQ55" s="1205"/>
      <c r="AR55" s="1205"/>
      <c r="AS55" s="1205"/>
      <c r="AT55" s="1205"/>
      <c r="AU55" s="1205"/>
      <c r="AV55" s="1205"/>
      <c r="AW55" s="1205"/>
      <c r="AX55" s="1205"/>
      <c r="AY55" s="1205"/>
      <c r="AZ55" s="1205"/>
      <c r="BA55" s="1205"/>
      <c r="BB55" s="1204" t="s">
        <v>606</v>
      </c>
      <c r="BC55" s="1204"/>
      <c r="BD55" s="1204"/>
      <c r="BE55" s="1204"/>
      <c r="BF55" s="1204"/>
      <c r="BG55" s="1204"/>
      <c r="BH55" s="1204"/>
      <c r="BI55" s="1204"/>
      <c r="BJ55" s="1204"/>
      <c r="BK55" s="1204"/>
      <c r="BL55" s="1204"/>
      <c r="BM55" s="1204"/>
      <c r="BN55" s="1204"/>
      <c r="BO55" s="1204"/>
      <c r="BP55" s="1203">
        <v>48.4</v>
      </c>
      <c r="BQ55" s="1203"/>
      <c r="BR55" s="1203"/>
      <c r="BS55" s="1203"/>
      <c r="BT55" s="1203"/>
      <c r="BU55" s="1203"/>
      <c r="BV55" s="1203"/>
      <c r="BW55" s="1203"/>
      <c r="BX55" s="1203">
        <v>43</v>
      </c>
      <c r="BY55" s="1203"/>
      <c r="BZ55" s="1203"/>
      <c r="CA55" s="1203"/>
      <c r="CB55" s="1203"/>
      <c r="CC55" s="1203"/>
      <c r="CD55" s="1203"/>
      <c r="CE55" s="1203"/>
      <c r="CF55" s="1203">
        <v>32.4</v>
      </c>
      <c r="CG55" s="1203"/>
      <c r="CH55" s="1203"/>
      <c r="CI55" s="1203"/>
      <c r="CJ55" s="1203"/>
      <c r="CK55" s="1203"/>
      <c r="CL55" s="1203"/>
      <c r="CM55" s="1203"/>
      <c r="CN55" s="1203">
        <v>20</v>
      </c>
      <c r="CO55" s="1203"/>
      <c r="CP55" s="1203"/>
      <c r="CQ55" s="1203"/>
      <c r="CR55" s="1203"/>
      <c r="CS55" s="1203"/>
      <c r="CT55" s="1203"/>
      <c r="CU55" s="1203"/>
      <c r="CV55" s="1203">
        <v>7.4</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613</v>
      </c>
      <c r="BC57" s="1204"/>
      <c r="BD57" s="1204"/>
      <c r="BE57" s="1204"/>
      <c r="BF57" s="1204"/>
      <c r="BG57" s="1204"/>
      <c r="BH57" s="1204"/>
      <c r="BI57" s="1204"/>
      <c r="BJ57" s="1204"/>
      <c r="BK57" s="1204"/>
      <c r="BL57" s="1204"/>
      <c r="BM57" s="1204"/>
      <c r="BN57" s="1204"/>
      <c r="BO57" s="1204"/>
      <c r="BP57" s="1203">
        <v>61.8</v>
      </c>
      <c r="BQ57" s="1203"/>
      <c r="BR57" s="1203"/>
      <c r="BS57" s="1203"/>
      <c r="BT57" s="1203"/>
      <c r="BU57" s="1203"/>
      <c r="BV57" s="1203"/>
      <c r="BW57" s="1203"/>
      <c r="BX57" s="1203">
        <v>62.8</v>
      </c>
      <c r="BY57" s="1203"/>
      <c r="BZ57" s="1203"/>
      <c r="CA57" s="1203"/>
      <c r="CB57" s="1203"/>
      <c r="CC57" s="1203"/>
      <c r="CD57" s="1203"/>
      <c r="CE57" s="1203"/>
      <c r="CF57" s="1203">
        <v>64.2</v>
      </c>
      <c r="CG57" s="1203"/>
      <c r="CH57" s="1203"/>
      <c r="CI57" s="1203"/>
      <c r="CJ57" s="1203"/>
      <c r="CK57" s="1203"/>
      <c r="CL57" s="1203"/>
      <c r="CM57" s="1203"/>
      <c r="CN57" s="1203">
        <v>67</v>
      </c>
      <c r="CO57" s="1203"/>
      <c r="CP57" s="1203"/>
      <c r="CQ57" s="1203"/>
      <c r="CR57" s="1203"/>
      <c r="CS57" s="1203"/>
      <c r="CT57" s="1203"/>
      <c r="CU57" s="1203"/>
      <c r="CV57" s="1203">
        <v>67.8</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612</v>
      </c>
    </row>
    <row r="64" spans="1:109" ht="13.5" x14ac:dyDescent="0.15">
      <c r="B64" s="259"/>
      <c r="G64" s="1233"/>
      <c r="I64" s="1235"/>
      <c r="J64" s="1235"/>
      <c r="K64" s="1235"/>
      <c r="L64" s="1235"/>
      <c r="M64" s="1235"/>
      <c r="N64" s="1234"/>
      <c r="AM64" s="1233"/>
      <c r="AN64" s="1233" t="s">
        <v>611</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610</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609</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568</v>
      </c>
      <c r="BQ72" s="1205"/>
      <c r="BR72" s="1205"/>
      <c r="BS72" s="1205"/>
      <c r="BT72" s="1205"/>
      <c r="BU72" s="1205"/>
      <c r="BV72" s="1205"/>
      <c r="BW72" s="1205"/>
      <c r="BX72" s="1205" t="s">
        <v>569</v>
      </c>
      <c r="BY72" s="1205"/>
      <c r="BZ72" s="1205"/>
      <c r="CA72" s="1205"/>
      <c r="CB72" s="1205"/>
      <c r="CC72" s="1205"/>
      <c r="CD72" s="1205"/>
      <c r="CE72" s="1205"/>
      <c r="CF72" s="1205" t="s">
        <v>570</v>
      </c>
      <c r="CG72" s="1205"/>
      <c r="CH72" s="1205"/>
      <c r="CI72" s="1205"/>
      <c r="CJ72" s="1205"/>
      <c r="CK72" s="1205"/>
      <c r="CL72" s="1205"/>
      <c r="CM72" s="1205"/>
      <c r="CN72" s="1205" t="s">
        <v>571</v>
      </c>
      <c r="CO72" s="1205"/>
      <c r="CP72" s="1205"/>
      <c r="CQ72" s="1205"/>
      <c r="CR72" s="1205"/>
      <c r="CS72" s="1205"/>
      <c r="CT72" s="1205"/>
      <c r="CU72" s="1205"/>
      <c r="CV72" s="1205" t="s">
        <v>572</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608</v>
      </c>
      <c r="AO73" s="1204"/>
      <c r="AP73" s="1204"/>
      <c r="AQ73" s="1204"/>
      <c r="AR73" s="1204"/>
      <c r="AS73" s="1204"/>
      <c r="AT73" s="1204"/>
      <c r="AU73" s="1204"/>
      <c r="AV73" s="1204"/>
      <c r="AW73" s="1204"/>
      <c r="AX73" s="1204"/>
      <c r="AY73" s="1204"/>
      <c r="AZ73" s="1204"/>
      <c r="BA73" s="1204"/>
      <c r="BB73" s="1204" t="s">
        <v>606</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605</v>
      </c>
      <c r="BC75" s="1204"/>
      <c r="BD75" s="1204"/>
      <c r="BE75" s="1204"/>
      <c r="BF75" s="1204"/>
      <c r="BG75" s="1204"/>
      <c r="BH75" s="1204"/>
      <c r="BI75" s="1204"/>
      <c r="BJ75" s="1204"/>
      <c r="BK75" s="1204"/>
      <c r="BL75" s="1204"/>
      <c r="BM75" s="1204"/>
      <c r="BN75" s="1204"/>
      <c r="BO75" s="1204"/>
      <c r="BP75" s="1203">
        <v>6.9</v>
      </c>
      <c r="BQ75" s="1203"/>
      <c r="BR75" s="1203"/>
      <c r="BS75" s="1203"/>
      <c r="BT75" s="1203"/>
      <c r="BU75" s="1203"/>
      <c r="BV75" s="1203"/>
      <c r="BW75" s="1203"/>
      <c r="BX75" s="1203">
        <v>6.5</v>
      </c>
      <c r="BY75" s="1203"/>
      <c r="BZ75" s="1203"/>
      <c r="CA75" s="1203"/>
      <c r="CB75" s="1203"/>
      <c r="CC75" s="1203"/>
      <c r="CD75" s="1203"/>
      <c r="CE75" s="1203"/>
      <c r="CF75" s="1203">
        <v>8.1</v>
      </c>
      <c r="CG75" s="1203"/>
      <c r="CH75" s="1203"/>
      <c r="CI75" s="1203"/>
      <c r="CJ75" s="1203"/>
      <c r="CK75" s="1203"/>
      <c r="CL75" s="1203"/>
      <c r="CM75" s="1203"/>
      <c r="CN75" s="1203">
        <v>9.6</v>
      </c>
      <c r="CO75" s="1203"/>
      <c r="CP75" s="1203"/>
      <c r="CQ75" s="1203"/>
      <c r="CR75" s="1203"/>
      <c r="CS75" s="1203"/>
      <c r="CT75" s="1203"/>
      <c r="CU75" s="1203"/>
      <c r="CV75" s="1203">
        <v>10.5</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607</v>
      </c>
      <c r="AO77" s="1205"/>
      <c r="AP77" s="1205"/>
      <c r="AQ77" s="1205"/>
      <c r="AR77" s="1205"/>
      <c r="AS77" s="1205"/>
      <c r="AT77" s="1205"/>
      <c r="AU77" s="1205"/>
      <c r="AV77" s="1205"/>
      <c r="AW77" s="1205"/>
      <c r="AX77" s="1205"/>
      <c r="AY77" s="1205"/>
      <c r="AZ77" s="1205"/>
      <c r="BA77" s="1205"/>
      <c r="BB77" s="1204" t="s">
        <v>606</v>
      </c>
      <c r="BC77" s="1204"/>
      <c r="BD77" s="1204"/>
      <c r="BE77" s="1204"/>
      <c r="BF77" s="1204"/>
      <c r="BG77" s="1204"/>
      <c r="BH77" s="1204"/>
      <c r="BI77" s="1204"/>
      <c r="BJ77" s="1204"/>
      <c r="BK77" s="1204"/>
      <c r="BL77" s="1204"/>
      <c r="BM77" s="1204"/>
      <c r="BN77" s="1204"/>
      <c r="BO77" s="1204"/>
      <c r="BP77" s="1203">
        <v>48.4</v>
      </c>
      <c r="BQ77" s="1203"/>
      <c r="BR77" s="1203"/>
      <c r="BS77" s="1203"/>
      <c r="BT77" s="1203"/>
      <c r="BU77" s="1203"/>
      <c r="BV77" s="1203"/>
      <c r="BW77" s="1203"/>
      <c r="BX77" s="1203">
        <v>43</v>
      </c>
      <c r="BY77" s="1203"/>
      <c r="BZ77" s="1203"/>
      <c r="CA77" s="1203"/>
      <c r="CB77" s="1203"/>
      <c r="CC77" s="1203"/>
      <c r="CD77" s="1203"/>
      <c r="CE77" s="1203"/>
      <c r="CF77" s="1203">
        <v>32.4</v>
      </c>
      <c r="CG77" s="1203"/>
      <c r="CH77" s="1203"/>
      <c r="CI77" s="1203"/>
      <c r="CJ77" s="1203"/>
      <c r="CK77" s="1203"/>
      <c r="CL77" s="1203"/>
      <c r="CM77" s="1203"/>
      <c r="CN77" s="1203">
        <v>20</v>
      </c>
      <c r="CO77" s="1203"/>
      <c r="CP77" s="1203"/>
      <c r="CQ77" s="1203"/>
      <c r="CR77" s="1203"/>
      <c r="CS77" s="1203"/>
      <c r="CT77" s="1203"/>
      <c r="CU77" s="1203"/>
      <c r="CV77" s="1203">
        <v>7.4</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605</v>
      </c>
      <c r="BC79" s="1204"/>
      <c r="BD79" s="1204"/>
      <c r="BE79" s="1204"/>
      <c r="BF79" s="1204"/>
      <c r="BG79" s="1204"/>
      <c r="BH79" s="1204"/>
      <c r="BI79" s="1204"/>
      <c r="BJ79" s="1204"/>
      <c r="BK79" s="1204"/>
      <c r="BL79" s="1204"/>
      <c r="BM79" s="1204"/>
      <c r="BN79" s="1204"/>
      <c r="BO79" s="1204"/>
      <c r="BP79" s="1203">
        <v>9.9</v>
      </c>
      <c r="BQ79" s="1203"/>
      <c r="BR79" s="1203"/>
      <c r="BS79" s="1203"/>
      <c r="BT79" s="1203"/>
      <c r="BU79" s="1203"/>
      <c r="BV79" s="1203"/>
      <c r="BW79" s="1203"/>
      <c r="BX79" s="1203">
        <v>9.9</v>
      </c>
      <c r="BY79" s="1203"/>
      <c r="BZ79" s="1203"/>
      <c r="CA79" s="1203"/>
      <c r="CB79" s="1203"/>
      <c r="CC79" s="1203"/>
      <c r="CD79" s="1203"/>
      <c r="CE79" s="1203"/>
      <c r="CF79" s="1203">
        <v>9.5</v>
      </c>
      <c r="CG79" s="1203"/>
      <c r="CH79" s="1203"/>
      <c r="CI79" s="1203"/>
      <c r="CJ79" s="1203"/>
      <c r="CK79" s="1203"/>
      <c r="CL79" s="1203"/>
      <c r="CM79" s="1203"/>
      <c r="CN79" s="1203">
        <v>9.5</v>
      </c>
      <c r="CO79" s="1203"/>
      <c r="CP79" s="1203"/>
      <c r="CQ79" s="1203"/>
      <c r="CR79" s="1203"/>
      <c r="CS79" s="1203"/>
      <c r="CT79" s="1203"/>
      <c r="CU79" s="1203"/>
      <c r="CV79" s="1203">
        <v>9.4</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pK4oFeLWBnAkbqcB1MFzq8fTyG5jCjeJBiP0rYnjOrc0zOOiEJ7/M8mCS6i1kBOdx5BVU5MckOGZnnVVJQ94LA==" saltValue="QYZm5FGpIBrQadvkU29iJ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515</v>
      </c>
    </row>
  </sheetData>
  <sheetProtection algorithmName="SHA-512" hashValue="GkcVWVTUODs1WWUKZ6bpOkBcu8EQ2e3axYI44yWFuZ4aBvNwS1gkvjfyzD7dQJAtkyUnVFDM3TfkUw5qF1Z4qQ==" saltValue="xqFisGCd2tXvYhMQvtNH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515</v>
      </c>
    </row>
  </sheetData>
  <sheetProtection algorithmName="SHA-512" hashValue="Ef/dg0spAArZklhFJHBmAHy1T0kQzAo/F77oNEYoUfC6FdZoiQnRkjEsYn8K9Cjy5BqOyhqCEndrRYA5mrrf4w==" saltValue="v6jaOd9jil30SgLA7/KS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565</v>
      </c>
      <c r="G2" s="149"/>
      <c r="H2" s="150"/>
    </row>
    <row r="3" spans="1:8" x14ac:dyDescent="0.15">
      <c r="A3" s="146" t="s">
        <v>558</v>
      </c>
      <c r="B3" s="151"/>
      <c r="C3" s="152"/>
      <c r="D3" s="153">
        <v>535267</v>
      </c>
      <c r="E3" s="154"/>
      <c r="F3" s="155">
        <v>115050</v>
      </c>
      <c r="G3" s="156"/>
      <c r="H3" s="157"/>
    </row>
    <row r="4" spans="1:8" x14ac:dyDescent="0.15">
      <c r="A4" s="158"/>
      <c r="B4" s="159"/>
      <c r="C4" s="160"/>
      <c r="D4" s="161">
        <v>58549</v>
      </c>
      <c r="E4" s="162"/>
      <c r="F4" s="163">
        <v>53792</v>
      </c>
      <c r="G4" s="164"/>
      <c r="H4" s="165"/>
    </row>
    <row r="5" spans="1:8" x14ac:dyDescent="0.15">
      <c r="A5" s="146" t="s">
        <v>560</v>
      </c>
      <c r="B5" s="151"/>
      <c r="C5" s="152"/>
      <c r="D5" s="153">
        <v>467697</v>
      </c>
      <c r="E5" s="154"/>
      <c r="F5" s="155">
        <v>118252</v>
      </c>
      <c r="G5" s="156"/>
      <c r="H5" s="157"/>
    </row>
    <row r="6" spans="1:8" x14ac:dyDescent="0.15">
      <c r="A6" s="158"/>
      <c r="B6" s="159"/>
      <c r="C6" s="160"/>
      <c r="D6" s="161">
        <v>110111</v>
      </c>
      <c r="E6" s="162"/>
      <c r="F6" s="163">
        <v>49994</v>
      </c>
      <c r="G6" s="164"/>
      <c r="H6" s="165"/>
    </row>
    <row r="7" spans="1:8" x14ac:dyDescent="0.15">
      <c r="A7" s="146" t="s">
        <v>561</v>
      </c>
      <c r="B7" s="151"/>
      <c r="C7" s="152"/>
      <c r="D7" s="153">
        <v>427310</v>
      </c>
      <c r="E7" s="154"/>
      <c r="F7" s="155">
        <v>120302</v>
      </c>
      <c r="G7" s="156"/>
      <c r="H7" s="157"/>
    </row>
    <row r="8" spans="1:8" x14ac:dyDescent="0.15">
      <c r="A8" s="158"/>
      <c r="B8" s="159"/>
      <c r="C8" s="160"/>
      <c r="D8" s="161">
        <v>76554</v>
      </c>
      <c r="E8" s="162"/>
      <c r="F8" s="163">
        <v>59328</v>
      </c>
      <c r="G8" s="164"/>
      <c r="H8" s="165"/>
    </row>
    <row r="9" spans="1:8" x14ac:dyDescent="0.15">
      <c r="A9" s="146" t="s">
        <v>562</v>
      </c>
      <c r="B9" s="151"/>
      <c r="C9" s="152"/>
      <c r="D9" s="153">
        <v>208653</v>
      </c>
      <c r="E9" s="154"/>
      <c r="F9" s="155">
        <v>114841</v>
      </c>
      <c r="G9" s="156"/>
      <c r="H9" s="157"/>
    </row>
    <row r="10" spans="1:8" x14ac:dyDescent="0.15">
      <c r="A10" s="158"/>
      <c r="B10" s="159"/>
      <c r="C10" s="160"/>
      <c r="D10" s="161">
        <v>36882</v>
      </c>
      <c r="E10" s="162"/>
      <c r="F10" s="163">
        <v>51589</v>
      </c>
      <c r="G10" s="164"/>
      <c r="H10" s="165"/>
    </row>
    <row r="11" spans="1:8" x14ac:dyDescent="0.15">
      <c r="A11" s="146" t="s">
        <v>563</v>
      </c>
      <c r="B11" s="151"/>
      <c r="C11" s="152"/>
      <c r="D11" s="153">
        <v>208108</v>
      </c>
      <c r="E11" s="154"/>
      <c r="F11" s="155">
        <v>124145</v>
      </c>
      <c r="G11" s="156"/>
      <c r="H11" s="157"/>
    </row>
    <row r="12" spans="1:8" x14ac:dyDescent="0.15">
      <c r="A12" s="158"/>
      <c r="B12" s="159"/>
      <c r="C12" s="166"/>
      <c r="D12" s="161">
        <v>55933</v>
      </c>
      <c r="E12" s="162"/>
      <c r="F12" s="163">
        <v>54761</v>
      </c>
      <c r="G12" s="164"/>
      <c r="H12" s="165"/>
    </row>
    <row r="13" spans="1:8" x14ac:dyDescent="0.15">
      <c r="A13" s="146"/>
      <c r="B13" s="151"/>
      <c r="C13" s="152"/>
      <c r="D13" s="153">
        <v>369407</v>
      </c>
      <c r="E13" s="154"/>
      <c r="F13" s="155">
        <v>118518</v>
      </c>
      <c r="G13" s="167"/>
      <c r="H13" s="157"/>
    </row>
    <row r="14" spans="1:8" x14ac:dyDescent="0.15">
      <c r="A14" s="158"/>
      <c r="B14" s="159"/>
      <c r="C14" s="160"/>
      <c r="D14" s="161">
        <v>67606</v>
      </c>
      <c r="E14" s="162"/>
      <c r="F14" s="163">
        <v>53893</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30.49</v>
      </c>
      <c r="C19" s="168">
        <f>ROUND(VALUE(SUBSTITUTE(実質収支比率等に係る経年分析!G$48,"▲","-")),2)</f>
        <v>29.64</v>
      </c>
      <c r="D19" s="168">
        <f>ROUND(VALUE(SUBSTITUTE(実質収支比率等に係る経年分析!H$48,"▲","-")),2)</f>
        <v>27.77</v>
      </c>
      <c r="E19" s="168">
        <f>ROUND(VALUE(SUBSTITUTE(実質収支比率等に係る経年分析!I$48,"▲","-")),2)</f>
        <v>24.18</v>
      </c>
      <c r="F19" s="168">
        <f>ROUND(VALUE(SUBSTITUTE(実質収支比率等に係る経年分析!J$48,"▲","-")),2)</f>
        <v>13.41</v>
      </c>
    </row>
    <row r="20" spans="1:11" x14ac:dyDescent="0.15">
      <c r="A20" s="168" t="s">
        <v>56</v>
      </c>
      <c r="B20" s="168">
        <f>ROUND(VALUE(SUBSTITUTE(実質収支比率等に係る経年分析!F$47,"▲","-")),2)</f>
        <v>75.709999999999994</v>
      </c>
      <c r="C20" s="168">
        <f>ROUND(VALUE(SUBSTITUTE(実質収支比率等に係る経年分析!G$47,"▲","-")),2)</f>
        <v>88.16</v>
      </c>
      <c r="D20" s="168">
        <f>ROUND(VALUE(SUBSTITUTE(実質収支比率等に係る経年分析!H$47,"▲","-")),2)</f>
        <v>79.86</v>
      </c>
      <c r="E20" s="168">
        <f>ROUND(VALUE(SUBSTITUTE(実質収支比率等に係る経年分析!I$47,"▲","-")),2)</f>
        <v>99.33</v>
      </c>
      <c r="F20" s="168">
        <f>ROUND(VALUE(SUBSTITUTE(実質収支比率等に係る経年分析!J$47,"▲","-")),2)</f>
        <v>103.1</v>
      </c>
    </row>
    <row r="21" spans="1:11" x14ac:dyDescent="0.15">
      <c r="A21" s="168" t="s">
        <v>57</v>
      </c>
      <c r="B21" s="168">
        <f>IF(ISNUMBER(VALUE(SUBSTITUTE(実質収支比率等に係る経年分析!F$49,"▲","-"))),ROUND(VALUE(SUBSTITUTE(実質収支比率等に係る経年分析!F$49,"▲","-")),2),NA())</f>
        <v>-61.61</v>
      </c>
      <c r="C21" s="168">
        <f>IF(ISNUMBER(VALUE(SUBSTITUTE(実質収支比率等に係る経年分析!G$49,"▲","-"))),ROUND(VALUE(SUBSTITUTE(実質収支比率等に係る経年分析!G$49,"▲","-")),2),NA())</f>
        <v>-3.57</v>
      </c>
      <c r="D21" s="168">
        <f>IF(ISNUMBER(VALUE(SUBSTITUTE(実質収支比率等に係る経年分析!H$49,"▲","-"))),ROUND(VALUE(SUBSTITUTE(実質収支比率等に係る経年分析!H$49,"▲","-")),2),NA())</f>
        <v>-21.48</v>
      </c>
      <c r="E21" s="168">
        <f>IF(ISNUMBER(VALUE(SUBSTITUTE(実質収支比率等に係る経年分析!I$49,"▲","-"))),ROUND(VALUE(SUBSTITUTE(実質収支比率等に係る経年分析!I$49,"▲","-")),2),NA())</f>
        <v>8.1199999999999992</v>
      </c>
      <c r="F21" s="168">
        <f>IF(ISNUMBER(VALUE(SUBSTITUTE(実質収支比率等に係る経年分析!J$49,"▲","-"))),ROUND(VALUE(SUBSTITUTE(実質収支比率等に係る経年分析!J$49,"▲","-")),2),NA())</f>
        <v>-24.4</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7.0000000000000007E-2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漁業集落排水事業特別会計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0.21</v>
      </c>
    </row>
    <row r="30" spans="1:11" x14ac:dyDescent="0.15">
      <c r="A30" s="169" t="str">
        <f>IF(連結実質赤字比率に係る赤字・黒字の構成分析!C$40="",NA(),連結実質赤字比率に係る赤字・黒字の構成分析!C$40)</f>
        <v>公共下水道事業特別会計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0.77</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0.45</v>
      </c>
    </row>
    <row r="31" spans="1:11" x14ac:dyDescent="0.15">
      <c r="A31" s="169" t="str">
        <f>IF(連結実質赤字比率に係る赤字・黒字の構成分析!C$39="",NA(),連結実質赤字比率に係る赤字・黒字の構成分析!C$39)</f>
        <v>訪問看護ステーション事業会計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0.56999999999999995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0.55000000000000004</v>
      </c>
    </row>
    <row r="32" spans="1:11" x14ac:dyDescent="0.15">
      <c r="A32" s="169" t="str">
        <f>IF(連結実質赤字比率に係る赤字・黒字の構成分析!C$38="",NA(),連結実質赤字比率に係る赤字・黒字の構成分析!C$38)</f>
        <v>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2.91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1.78</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1.71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1.85</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4.5999999999999996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2.2799999999999998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2.82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2.2400000000000002</v>
      </c>
    </row>
    <row r="35" spans="1:16" x14ac:dyDescent="0.15">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2.37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3.92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5.27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30.49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29.63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27.77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24.17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13.41</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787</v>
      </c>
      <c r="E42" s="170"/>
      <c r="F42" s="170"/>
      <c r="G42" s="170">
        <f>'実質公債費比率（分子）の構造'!L$52</f>
        <v>845</v>
      </c>
      <c r="H42" s="170"/>
      <c r="I42" s="170"/>
      <c r="J42" s="170">
        <f>'実質公債費比率（分子）の構造'!M$52</f>
        <v>859</v>
      </c>
      <c r="K42" s="170"/>
      <c r="L42" s="170"/>
      <c r="M42" s="170">
        <f>'実質公債費比率（分子）の構造'!N$52</f>
        <v>856</v>
      </c>
      <c r="N42" s="170"/>
      <c r="O42" s="170"/>
      <c r="P42" s="170">
        <f>'実質公債費比率（分子）の構造'!O$52</f>
        <v>849</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f>'実質公債費比率（分子）の構造'!K$50</f>
        <v>1</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67</v>
      </c>
      <c r="B45" s="170">
        <f>'実質公債費比率（分子）の構造'!K$49</f>
        <v>11</v>
      </c>
      <c r="C45" s="170"/>
      <c r="D45" s="170"/>
      <c r="E45" s="170">
        <f>'実質公債費比率（分子）の構造'!L$49</f>
        <v>10</v>
      </c>
      <c r="F45" s="170"/>
      <c r="G45" s="170"/>
      <c r="H45" s="170">
        <f>'実質公債費比率（分子）の構造'!M$49</f>
        <v>9</v>
      </c>
      <c r="I45" s="170"/>
      <c r="J45" s="170"/>
      <c r="K45" s="170">
        <f>'実質公債費比率（分子）の構造'!N$49</f>
        <v>9</v>
      </c>
      <c r="L45" s="170"/>
      <c r="M45" s="170"/>
      <c r="N45" s="170">
        <f>'実質公債費比率（分子）の構造'!O$49</f>
        <v>9</v>
      </c>
      <c r="O45" s="170"/>
      <c r="P45" s="170"/>
    </row>
    <row r="46" spans="1:16" x14ac:dyDescent="0.15">
      <c r="A46" s="170" t="s">
        <v>68</v>
      </c>
      <c r="B46" s="170">
        <f>'実質公債費比率（分子）の構造'!K$48</f>
        <v>175</v>
      </c>
      <c r="C46" s="170"/>
      <c r="D46" s="170"/>
      <c r="E46" s="170">
        <f>'実質公債費比率（分子）の構造'!L$48</f>
        <v>176</v>
      </c>
      <c r="F46" s="170"/>
      <c r="G46" s="170"/>
      <c r="H46" s="170">
        <f>'実質公債費比率（分子）の構造'!M$48</f>
        <v>94</v>
      </c>
      <c r="I46" s="170"/>
      <c r="J46" s="170"/>
      <c r="K46" s="170">
        <f>'実質公債費比率（分子）の構造'!N$48</f>
        <v>82</v>
      </c>
      <c r="L46" s="170"/>
      <c r="M46" s="170"/>
      <c r="N46" s="170">
        <f>'実質公債費比率（分子）の構造'!O$48</f>
        <v>90</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874</v>
      </c>
      <c r="C49" s="170"/>
      <c r="D49" s="170"/>
      <c r="E49" s="170">
        <f>'実質公債費比率（分子）の構造'!L$45</f>
        <v>1010</v>
      </c>
      <c r="F49" s="170"/>
      <c r="G49" s="170"/>
      <c r="H49" s="170">
        <f>'実質公債費比率（分子）の構造'!M$45</f>
        <v>1231</v>
      </c>
      <c r="I49" s="170"/>
      <c r="J49" s="170"/>
      <c r="K49" s="170">
        <f>'実質公債費比率（分子）の構造'!N$45</f>
        <v>1286</v>
      </c>
      <c r="L49" s="170"/>
      <c r="M49" s="170"/>
      <c r="N49" s="170">
        <f>'実質公債費比率（分子）の構造'!O$45</f>
        <v>1243</v>
      </c>
      <c r="O49" s="170"/>
      <c r="P49" s="170"/>
    </row>
    <row r="50" spans="1:16" x14ac:dyDescent="0.15">
      <c r="A50" s="170" t="s">
        <v>72</v>
      </c>
      <c r="B50" s="170" t="e">
        <f>NA()</f>
        <v>#N/A</v>
      </c>
      <c r="C50" s="170">
        <f>IF(ISNUMBER('実質公債費比率（分子）の構造'!K$53),'実質公債費比率（分子）の構造'!K$53,NA())</f>
        <v>274</v>
      </c>
      <c r="D50" s="170" t="e">
        <f>NA()</f>
        <v>#N/A</v>
      </c>
      <c r="E50" s="170" t="e">
        <f>NA()</f>
        <v>#N/A</v>
      </c>
      <c r="F50" s="170">
        <f>IF(ISNUMBER('実質公債費比率（分子）の構造'!L$53),'実質公債費比率（分子）の構造'!L$53,NA())</f>
        <v>351</v>
      </c>
      <c r="G50" s="170" t="e">
        <f>NA()</f>
        <v>#N/A</v>
      </c>
      <c r="H50" s="170" t="e">
        <f>NA()</f>
        <v>#N/A</v>
      </c>
      <c r="I50" s="170">
        <f>IF(ISNUMBER('実質公債費比率（分子）の構造'!M$53),'実質公債費比率（分子）の構造'!M$53,NA())</f>
        <v>475</v>
      </c>
      <c r="J50" s="170" t="e">
        <f>NA()</f>
        <v>#N/A</v>
      </c>
      <c r="K50" s="170" t="e">
        <f>NA()</f>
        <v>#N/A</v>
      </c>
      <c r="L50" s="170">
        <f>IF(ISNUMBER('実質公債費比率（分子）の構造'!N$53),'実質公債費比率（分子）の構造'!N$53,NA())</f>
        <v>521</v>
      </c>
      <c r="M50" s="170" t="e">
        <f>NA()</f>
        <v>#N/A</v>
      </c>
      <c r="N50" s="170" t="e">
        <f>NA()</f>
        <v>#N/A</v>
      </c>
      <c r="O50" s="170">
        <f>IF(ISNUMBER('実質公債費比率（分子）の構造'!O$53),'実質公債費比率（分子）の構造'!O$53,NA())</f>
        <v>493</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7974</v>
      </c>
      <c r="E56" s="169"/>
      <c r="F56" s="169"/>
      <c r="G56" s="169">
        <f>'将来負担比率（分子）の構造'!J$52</f>
        <v>7904</v>
      </c>
      <c r="H56" s="169"/>
      <c r="I56" s="169"/>
      <c r="J56" s="169">
        <f>'将来負担比率（分子）の構造'!K$52</f>
        <v>8128</v>
      </c>
      <c r="K56" s="169"/>
      <c r="L56" s="169"/>
      <c r="M56" s="169">
        <f>'将来負担比率（分子）の構造'!L$52</f>
        <v>7829</v>
      </c>
      <c r="N56" s="169"/>
      <c r="O56" s="169"/>
      <c r="P56" s="169">
        <f>'将来負担比率（分子）の構造'!M$52</f>
        <v>8100</v>
      </c>
    </row>
    <row r="57" spans="1:16" x14ac:dyDescent="0.15">
      <c r="A57" s="169" t="s">
        <v>43</v>
      </c>
      <c r="B57" s="169"/>
      <c r="C57" s="169"/>
      <c r="D57" s="169">
        <f>'将来負担比率（分子）の構造'!I$51</f>
        <v>2210</v>
      </c>
      <c r="E57" s="169"/>
      <c r="F57" s="169"/>
      <c r="G57" s="169">
        <f>'将来負担比率（分子）の構造'!J$51</f>
        <v>2680</v>
      </c>
      <c r="H57" s="169"/>
      <c r="I57" s="169"/>
      <c r="J57" s="169">
        <f>'将来負担比率（分子）の構造'!K$51</f>
        <v>1899</v>
      </c>
      <c r="K57" s="169"/>
      <c r="L57" s="169"/>
      <c r="M57" s="169">
        <f>'将来負担比率（分子）の構造'!L$51</f>
        <v>1127</v>
      </c>
      <c r="N57" s="169"/>
      <c r="O57" s="169"/>
      <c r="P57" s="169">
        <f>'将来負担比率（分子）の構造'!M$51</f>
        <v>832</v>
      </c>
    </row>
    <row r="58" spans="1:16" x14ac:dyDescent="0.15">
      <c r="A58" s="169" t="s">
        <v>42</v>
      </c>
      <c r="B58" s="169"/>
      <c r="C58" s="169"/>
      <c r="D58" s="169">
        <f>'将来負担比率（分子）の構造'!I$50</f>
        <v>7957</v>
      </c>
      <c r="E58" s="169"/>
      <c r="F58" s="169"/>
      <c r="G58" s="169">
        <f>'将来負担比率（分子）の構造'!J$50</f>
        <v>9351</v>
      </c>
      <c r="H58" s="169"/>
      <c r="I58" s="169"/>
      <c r="J58" s="169">
        <f>'将来負担比率（分子）の構造'!K$50</f>
        <v>10184</v>
      </c>
      <c r="K58" s="169"/>
      <c r="L58" s="169"/>
      <c r="M58" s="169">
        <f>'将来負担比率（分子）の構造'!L$50</f>
        <v>11835</v>
      </c>
      <c r="N58" s="169"/>
      <c r="O58" s="169"/>
      <c r="P58" s="169">
        <f>'将来負担比率（分子）の構造'!M$50</f>
        <v>12585</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f>'将来負担比率（分子）の構造'!J$46</f>
        <v>9</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797</v>
      </c>
      <c r="C62" s="169"/>
      <c r="D62" s="169"/>
      <c r="E62" s="169">
        <f>'将来負担比率（分子）の構造'!J$45</f>
        <v>703</v>
      </c>
      <c r="F62" s="169"/>
      <c r="G62" s="169"/>
      <c r="H62" s="169">
        <f>'将来負担比率（分子）の構造'!K$45</f>
        <v>709</v>
      </c>
      <c r="I62" s="169"/>
      <c r="J62" s="169"/>
      <c r="K62" s="169">
        <f>'将来負担比率（分子）の構造'!L$45</f>
        <v>708</v>
      </c>
      <c r="L62" s="169"/>
      <c r="M62" s="169"/>
      <c r="N62" s="169">
        <f>'将来負担比率（分子）の構造'!M$45</f>
        <v>751</v>
      </c>
      <c r="O62" s="169"/>
      <c r="P62" s="169"/>
    </row>
    <row r="63" spans="1:16" x14ac:dyDescent="0.15">
      <c r="A63" s="169" t="s">
        <v>35</v>
      </c>
      <c r="B63" s="169">
        <f>'将来負担比率（分子）の構造'!I$44</f>
        <v>49</v>
      </c>
      <c r="C63" s="169"/>
      <c r="D63" s="169"/>
      <c r="E63" s="169">
        <f>'将来負担比率（分子）の構造'!J$44</f>
        <v>40</v>
      </c>
      <c r="F63" s="169"/>
      <c r="G63" s="169"/>
      <c r="H63" s="169">
        <f>'将来負担比率（分子）の構造'!K$44</f>
        <v>32</v>
      </c>
      <c r="I63" s="169"/>
      <c r="J63" s="169"/>
      <c r="K63" s="169">
        <f>'将来負担比率（分子）の構造'!L$44</f>
        <v>23</v>
      </c>
      <c r="L63" s="169"/>
      <c r="M63" s="169"/>
      <c r="N63" s="169">
        <f>'将来負担比率（分子）の構造'!M$44</f>
        <v>14</v>
      </c>
      <c r="O63" s="169"/>
      <c r="P63" s="169"/>
    </row>
    <row r="64" spans="1:16" x14ac:dyDescent="0.15">
      <c r="A64" s="169" t="s">
        <v>34</v>
      </c>
      <c r="B64" s="169">
        <f>'将来負担比率（分子）の構造'!I$43</f>
        <v>1728</v>
      </c>
      <c r="C64" s="169"/>
      <c r="D64" s="169"/>
      <c r="E64" s="169">
        <f>'将来負担比率（分子）の構造'!J$43</f>
        <v>1589</v>
      </c>
      <c r="F64" s="169"/>
      <c r="G64" s="169"/>
      <c r="H64" s="169">
        <f>'将来負担比率（分子）の構造'!K$43</f>
        <v>699</v>
      </c>
      <c r="I64" s="169"/>
      <c r="J64" s="169"/>
      <c r="K64" s="169">
        <f>'将来負担比率（分子）の構造'!L$43</f>
        <v>666</v>
      </c>
      <c r="L64" s="169"/>
      <c r="M64" s="169"/>
      <c r="N64" s="169">
        <f>'将来負担比率（分子）の構造'!M$43</f>
        <v>660</v>
      </c>
      <c r="O64" s="169"/>
      <c r="P64" s="169"/>
    </row>
    <row r="65" spans="1:16" x14ac:dyDescent="0.15">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32</v>
      </c>
      <c r="B66" s="169">
        <f>'将来負担比率（分子）の構造'!I$41</f>
        <v>12742</v>
      </c>
      <c r="C66" s="169"/>
      <c r="D66" s="169"/>
      <c r="E66" s="169">
        <f>'将来負担比率（分子）の構造'!J$41</f>
        <v>13228</v>
      </c>
      <c r="F66" s="169"/>
      <c r="G66" s="169"/>
      <c r="H66" s="169">
        <f>'将来負担比率（分子）の構造'!K$41</f>
        <v>13711</v>
      </c>
      <c r="I66" s="169"/>
      <c r="J66" s="169"/>
      <c r="K66" s="169">
        <f>'将来負担比率（分子）の構造'!L$41</f>
        <v>13329</v>
      </c>
      <c r="L66" s="169"/>
      <c r="M66" s="169"/>
      <c r="N66" s="169">
        <f>'将来負担比率（分子）の構造'!M$41</f>
        <v>13360</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4274</v>
      </c>
      <c r="C72" s="173">
        <f>基金残高に係る経年分析!G55</f>
        <v>5604</v>
      </c>
      <c r="D72" s="173">
        <f>基金残高に係る経年分析!H55</f>
        <v>5609</v>
      </c>
    </row>
    <row r="73" spans="1:16" x14ac:dyDescent="0.15">
      <c r="A73" s="172" t="s">
        <v>79</v>
      </c>
      <c r="B73" s="173">
        <f>基金残高に係る経年分析!F56</f>
        <v>9</v>
      </c>
      <c r="C73" s="173">
        <f>基金残高に係る経年分析!G56</f>
        <v>9</v>
      </c>
      <c r="D73" s="173">
        <f>基金残高に係る経年分析!H56</f>
        <v>9</v>
      </c>
    </row>
    <row r="74" spans="1:16" x14ac:dyDescent="0.15">
      <c r="A74" s="172" t="s">
        <v>80</v>
      </c>
      <c r="B74" s="173">
        <f>基金残高に係る経年分析!F57</f>
        <v>6207</v>
      </c>
      <c r="C74" s="173">
        <f>基金残高に係る経年分析!G57</f>
        <v>6537</v>
      </c>
      <c r="D74" s="173">
        <f>基金残高に係る経年分析!H57</f>
        <v>7275</v>
      </c>
    </row>
  </sheetData>
  <sheetProtection algorithmName="SHA-512" hashValue="OYU5uMD4uzI+ddM7wYRO8E6aBiTrsc8wrlYQZpwEIhNGjjtw0tw9LOt27jGxouOZavq2zCss1snLP2Ahp91FyQ==" saltValue="oIJssYrR0t/dMPQaaASy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2024-03-14T01:07:47Z</dcterms:created>
  <dcterms:modified xsi:type="dcterms:W3CDTF">2024-09-30T01:24:46Z</dcterms:modified>
  <cp:category/>
</cp:coreProperties>
</file>