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E34" i="9" l="1"/>
  <c r="BE35" i="9" s="1"/>
  <c r="BE36" i="9" s="1"/>
  <c r="BE37" i="9" s="1"/>
  <c r="BE38" i="9" s="1"/>
</calcChain>
</file>

<file path=xl/sharedStrings.xml><?xml version="1.0" encoding="utf-8"?>
<sst xmlns="http://schemas.openxmlformats.org/spreadsheetml/2006/main" count="990" uniqueCount="546">
  <si>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</si>
  <si>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</si>
  <si>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</si>
  <si>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</si>
  <si>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</si>
  <si>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</si>
  <si>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</si>
  <si>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</si>
  <si>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</si>
  <si>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</si>
  <si>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</si>
  <si>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</si>
  <si>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</si>
  <si>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</si>
  <si>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</si>
  <si>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</si>
  <si>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</si>
  <si>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</si>
  <si>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</si>
  <si>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</si>
  <si>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</si>
  <si>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</si>
  <si>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</si>
  <si>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</si>
  <si>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</si>
  <si>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</si>
  <si>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</si>
  <si>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</si>
  <si>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</si>
  <si>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</si>
  <si>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</si>
  <si>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</si>
  <si>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</si>
  <si>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</si>
  <si>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</si>
  <si>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</si>
  <si>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</si>
  <si>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</si>
  <si>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</si>
  <si>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</si>
  <si>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</si>
  <si>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</si>
  <si>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</si>
  <si>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</si>
  <si>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</si>
  <si>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</si>
  <si>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</si>
  <si>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</si>
  <si>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</si>
  <si>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</si>
  <si>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</si>
  <si>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</si>
  <si>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</si>
  <si>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</si>
  <si>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</si>
  <si>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</si>
  <si>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</si>
  <si>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</si>
  <si>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</si>
  <si>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</si>
  <si>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</si>
  <si>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</si>
  <si>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</si>
  <si>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</si>
  <si>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</si>
  <si>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</si>
  <si>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</si>
  <si>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</si>
  <si>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</si>
  <si>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</si>
  <si>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</si>
  <si>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</si>
  <si>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</si>
  <si>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</si>
  <si>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</si>
  <si>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</si>
  <si>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</si>
  <si>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</si>
  <si>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</si>
  <si>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</si>
  <si>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</si>
  <si>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</si>
  <si>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</si>
  <si>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</si>
  <si>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</si>
  <si>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</si>
  <si>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</si>
  <si>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</si>
  <si>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</si>
  <si>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</si>
  <si>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</si>
  <si>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</si>
  <si>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</si>
  <si>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</si>
  <si>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</si>
  <si>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</si>
  <si>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</si>
  <si>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</si>
  <si>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</si>
  <si>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</si>
  <si>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</si>
  <si>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</si>
  <si>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</si>
  <si>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</si>
  <si>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</si>
  <si>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</si>
  <si>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</si>
  <si>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</si>
  <si>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</si>
  <si>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</si>
  <si>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</si>
  <si>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</si>
  <si>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</si>
  <si>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</si>
  <si>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</si>
  <si>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</si>
  <si>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</si>
  <si>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</si>
  <si>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</si>
  <si>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</si>
  <si>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</si>
  <si>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</si>
  <si>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</si>
  <si>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</si>
  <si>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</si>
  <si>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</si>
  <si>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</si>
  <si>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</si>
  <si>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</si>
  <si>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</si>
  <si>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</si>
  <si>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</si>
  <si>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</si>
  <si>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</si>
  <si>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</si>
  <si>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</si>
  <si>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</si>
  <si>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</si>
  <si>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</si>
  <si>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</si>
  <si>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</si>
  <si>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</si>
  <si>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</si>
  <si>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</si>
  <si>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</si>
  <si>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</si>
  <si>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</si>
  <si>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</si>
  <si>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</si>
  <si>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</si>
  <si>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</si>
  <si>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</si>
  <si>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</si>
  <si>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</si>
  <si>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</si>
  <si>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</si>
  <si>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</si>
  <si>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</si>
  <si>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</si>
  <si>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</si>
  <si>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</si>
  <si>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</si>
  <si>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</si>
  <si>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</si>
  <si>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</si>
  <si>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</si>
  <si>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</si>
  <si>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</si>
  <si>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</si>
  <si>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</si>
  <si>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</si>
  <si>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</si>
  <si>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</si>
  <si>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</si>
  <si>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</si>
  <si>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</si>
  <si>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</si>
  <si>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</si>
  <si>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</si>
  <si>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</si>
  <si>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</si>
  <si>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</si>
  <si>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</si>
  <si>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</si>
  <si>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</si>
  <si>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</si>
  <si>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</si>
  <si>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</si>
  <si>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</si>
  <si>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</si>
  <si>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</si>
  <si>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</si>
  <si>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</si>
  <si>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</si>
  <si>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</si>
  <si>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</si>
  <si>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宮城県丸森町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</si>
  <si>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</si>
  <si>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</si>
  <si>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</si>
  <si>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</si>
  <si>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</si>
  <si>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</si>
  <si>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</si>
  <si>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</si>
  <si>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</si>
  <si>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</si>
  <si>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</si>
  <si>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</si>
  <si>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</si>
  <si>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</si>
  <si>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</si>
  <si>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</si>
  <si>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</si>
  <si>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</si>
  <si>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</si>
  <si>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</si>
  <si>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</si>
  <si>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</si>
  <si>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</si>
  <si>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</si>
  <si>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</si>
  <si>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</si>
  <si>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</si>
  <si>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</si>
  <si>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</si>
  <si>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</si>
  <si>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</si>
  <si>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</si>
  <si>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</si>
  <si>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</si>
  <si>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</si>
  <si>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</si>
  <si>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</si>
  <si>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</si>
  <si>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</si>
  <si>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</si>
  <si>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</si>
  <si>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</si>
  <si>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</si>
  <si>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</si>
  <si>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</si>
  <si>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</si>
  <si>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</si>
  <si>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</si>
  <si>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</si>
  <si>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</si>
  <si>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</si>
  <si>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</si>
  <si>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</si>
  <si>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</si>
  <si>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</si>
  <si>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</si>
  <si>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</si>
  <si>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</si>
  <si>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</si>
  <si>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</si>
  <si>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</si>
  <si>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</si>
  <si>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</si>
  <si>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</si>
  <si>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</si>
  <si>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</si>
  <si>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</si>
  <si>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</si>
  <si>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</si>
  <si>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</si>
  <si>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</si>
  <si>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</si>
  <si>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</si>
  <si>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</si>
  <si>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</si>
  <si>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</si>
  <si>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</si>
  <si>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</si>
  <si>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</si>
  <si>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</si>
  <si>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</si>
  <si>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</si>
  <si>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</si>
  <si>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</si>
  <si>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</si>
  <si>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</si>
  <si>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</si>
  <si>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</si>
  <si>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</si>
  <si>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</si>
  <si>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</si>
  <si>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</si>
  <si>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</si>
  <si>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</si>
  <si>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</si>
  <si>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</si>
  <si>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</si>
  <si>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</si>
  <si>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</si>
  <si>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</si>
  <si>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</si>
  <si>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</si>
  <si>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</si>
  <si>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</si>
  <si>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</si>
  <si>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</si>
  <si>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</si>
  <si>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</si>
  <si>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</si>
  <si>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</si>
  <si>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</si>
  <si>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</si>
  <si>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</si>
  <si>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</si>
  <si>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</si>
  <si>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</si>
  <si>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</si>
  <si>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</si>
  <si>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</si>
  <si>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</si>
  <si>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</si>
  <si>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</si>
  <si>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</si>
  <si>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</si>
  <si>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</si>
  <si>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</si>
  <si>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</si>
  <si>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</si>
  <si>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</si>
  <si>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</si>
  <si>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</si>
  <si>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</si>
  <si>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</si>
  <si>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</si>
  <si>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</si>
  <si>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</si>
  <si>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</si>
  <si>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</si>
  <si>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</si>
  <si>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</si>
  <si>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</si>
  <si>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</si>
  <si>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</si>
  <si>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</si>
  <si>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</si>
  <si>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</si>
  <si>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</si>
  <si>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</si>
  <si>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宮城県丸森町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</si>
  <si>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</si>
  <si>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</si>
  <si>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</si>
  <si>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</si>
  <si>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</si>
  <si>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</si>
  <si>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</si>
  <si>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</si>
  <si>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</si>
  <si>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</si>
  <si>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</si>
  <si>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</si>
  <si>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</si>
  <si>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</si>
  <si>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</si>
  <si>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</si>
  <si>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</si>
  <si>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</si>
  <si>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</si>
  <si>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</si>
  <si>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</si>
  <si>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</si>
  <si>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</si>
  <si>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</si>
  <si>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</si>
  <si>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</si>
  <si>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</si>
  <si>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</si>
  <si>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</si>
  <si>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</si>
  <si>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</si>
  <si>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</si>
  <si>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</si>
  <si>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</si>
  <si>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</si>
  <si>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</si>
  <si>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</si>
  <si>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</si>
  <si>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</si>
  <si>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丸森町公共下水道事業特別会計</t>
    <phoneticPr fontId="5"/>
  </si>
  <si>
    <t>法非適用企業</t>
    <phoneticPr fontId="5"/>
  </si>
  <si>
    <t>丸森町農業集落排水事業特別会計</t>
    <phoneticPr fontId="5"/>
  </si>
  <si>
    <t>丸森町営農飲雑用水事業特別会計</t>
    <phoneticPr fontId="5"/>
  </si>
  <si>
    <t>丸森町宅地造成事業特別会計</t>
    <phoneticPr fontId="5"/>
  </si>
  <si>
    <t>丸森町工場団地造成事業特別会計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</si>
  <si>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</si>
  <si>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</si>
  <si>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</si>
  <si>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</si>
  <si>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</si>
  <si>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</si>
  <si>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</si>
  <si>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</si>
  <si>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</si>
  <si>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</si>
  <si>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</si>
  <si>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</si>
  <si>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</si>
  <si>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</si>
  <si>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</si>
  <si>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</si>
  <si>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</si>
  <si>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</si>
  <si>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</si>
  <si>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</si>
  <si>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</si>
  <si>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</si>
  <si>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</si>
  <si>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</si>
  <si>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</si>
  <si>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</si>
  <si>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</si>
  <si>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</si>
  <si>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</si>
  <si>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</si>
  <si>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</si>
  <si>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</si>
  <si>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</si>
  <si>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</si>
  <si>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</si>
  <si>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</si>
  <si>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</si>
  <si>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</si>
  <si>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</si>
  <si>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</si>
  <si>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</si>
  <si>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</si>
  <si>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</si>
  <si>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</si>
  <si>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</si>
  <si>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</si>
  <si>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</si>
  <si>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</si>
  <si>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</si>
  <si>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</si>
  <si>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</si>
  <si>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</si>
  <si>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</si>
  <si>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</si>
  <si>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</si>
  <si>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</si>
  <si>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</si>
  <si>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</si>
  <si>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</si>
  <si>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</si>
  <si>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</si>
  <si>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</si>
  <si>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</si>
  <si>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</si>
  <si>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</si>
  <si>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</si>
  <si>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</si>
  <si>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</si>
  <si>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</si>
  <si>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</si>
  <si>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</si>
  <si>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</si>
  <si>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</si>
  <si>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</si>
  <si>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</si>
  <si>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</si>
  <si>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</si>
  <si>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</si>
  <si>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</si>
  <si>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</si>
  <si>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</si>
  <si>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</si>
  <si>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</si>
  <si>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</si>
  <si>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</si>
  <si>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</si>
  <si>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</si>
  <si>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</si>
  <si>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</si>
  <si>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</si>
  <si>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</si>
  <si>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</si>
  <si>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</si>
  <si>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</si>
  <si>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</si>
  <si>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</si>
  <si>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</si>
  <si>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</si>
  <si>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</si>
  <si>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</si>
  <si>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</si>
  <si>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</si>
  <si>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</si>
  <si>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</si>
  <si>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</si>
  <si>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</si>
  <si>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</si>
  <si>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</si>
  <si>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</si>
  <si>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</si>
  <si>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</si>
  <si>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</si>
  <si>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</si>
  <si>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</si>
  <si>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</si>
  <si>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</si>
  <si>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</si>
  <si>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</si>
  <si>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</si>
  <si>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</si>
  <si>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</si>
  <si>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</si>
  <si>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</si>
  <si>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</si>
  <si>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</si>
  <si>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</si>
  <si>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</si>
  <si>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</si>
  <si>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</si>
  <si>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</si>
  <si>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</si>
  <si>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</si>
  <si>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</si>
  <si>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</si>
  <si>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9.98</t>
  </si>
  <si>
    <t>▲ 4.15</t>
  </si>
  <si>
    <t>一般会計</t>
  </si>
  <si>
    <t>丸森町水道事業会計</t>
  </si>
  <si>
    <t>丸森町病院事業会計</t>
  </si>
  <si>
    <t>丸森町国民健康保険特別会計</t>
  </si>
  <si>
    <t>丸森町介護保険特別会計</t>
  </si>
  <si>
    <t>丸森町公共下水道事業特別会計</t>
  </si>
  <si>
    <t>丸森町後期高齢者医療特別会計</t>
  </si>
  <si>
    <t>丸森町農業集落排水事業特別会計</t>
  </si>
  <si>
    <t>その他会計（赤字）</t>
  </si>
  <si>
    <t>その他会計（黒字）</t>
  </si>
  <si>
    <t>仙南地域広域行政事務組合</t>
    <rPh sb="0" eb="2">
      <t>センナン</t>
    </rPh>
    <rPh sb="2" eb="4">
      <t>チイキ</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</si>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</sst>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82492</c:v>
                </c:pt>
                <c:pt idx="1">
                  <c:v>115558</c:v>
                </c:pt>
                <c:pt idx="2">
                  <c:v>111423</c:v>
                </c:pt>
                <c:pt idx="3">
                  <c:v>106935</c:v>
                </c:pt>
                <c:pt idx="4">
                  <c:v>56856</c:v>
                </c:pt>
              </c:numCache>
            </c:numRef>
          </c:val>
          <c:smooth val="0"/>
        </c:ser>
        <c:dLbls>
          <c:showLegendKey val="0"/>
          <c:showVal val="0"/>
          <c:showCatName val="0"/>
          <c:showSerName val="0"/>
          <c:showPercent val="0"/>
          <c:showBubbleSize val="0"/>
        </c:dLbls>
        <c:marker val="1"/>
        <c:smooth val="0"/>
        <c:axId val="117211136"/>
        <c:axId val="117213056"/>
      </c:lineChart>
      <c:catAx>
        <c:axId val="11721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13056"/>
        <c:crosses val="autoZero"/>
        <c:auto val="1"/>
        <c:lblAlgn val="ctr"/>
        <c:lblOffset val="100"/>
        <c:tickLblSkip val="1"/>
        <c:tickMarkSkip val="1"/>
        <c:noMultiLvlLbl val="0"/>
      </c:catAx>
      <c:valAx>
        <c:axId val="1172130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1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2.5299999999999998</c:v>
                </c:pt>
                <c:pt idx="1">
                  <c:v>12.88</c:v>
                </c:pt>
                <c:pt idx="2">
                  <c:v>11.04</c:v>
                </c:pt>
                <c:pt idx="3">
                  <c:v>5.37</c:v>
                </c:pt>
                <c:pt idx="4">
                  <c:v>9.89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23.82</c:v>
                </c:pt>
                <c:pt idx="1">
                  <c:v>19.96</c:v>
                </c:pt>
                <c:pt idx="2">
                  <c:v>18.91</c:v>
                </c:pt>
                <c:pt idx="3">
                  <c:v>26.5</c:v>
                </c:pt>
                <c:pt idx="4">
                  <c:v>30.14</c:v>
                </c:pt>
              </c:numCache>
            </c:numRef>
          </c:val>
        </c:ser>
        <c:dLbls>
          <c:showLegendKey val="0"/>
          <c:showVal val="0"/>
          <c:showCatName val="0"/>
          <c:showSerName val="0"/>
          <c:showPercent val="0"/>
          <c:showBubbleSize val="0"/>
        </c:dLbls>
        <c:gapWidth val="250"/>
        <c:overlap val="100"/>
        <c:axId val="123985920"/>
        <c:axId val="12398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-0.64</c:v>
                </c:pt>
                <c:pt idx="1">
                  <c:v>4.53</c:v>
                </c:pt>
                <c:pt idx="2">
                  <c:v>-9.98</c:v>
                </c:pt>
                <c:pt idx="3">
                  <c:v>-4.1500000000000004</c:v>
                </c:pt>
                <c:pt idx="4">
                  <c:v>4.67</c:v>
                </c:pt>
              </c:numCache>
            </c:numRef>
          </c:val>
          <c:smooth val="0"/>
        </c:ser>
        <c:dLbls>
          <c:showLegendKey val="0"/>
          <c:showVal val="0"/>
          <c:showCatName val="0"/>
          <c:showSerName val="0"/>
          <c:showPercent val="0"/>
          <c:showBubbleSize val="0"/>
        </c:dLbls>
        <c:marker val="1"/>
        <c:smooth val="0"/>
        <c:axId val="123985920"/>
        <c:axId val="123987840"/>
      </c:lineChart>
      <c:catAx>
        <c:axId val="1239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87840"/>
        <c:crosses val="autoZero"/>
        <c:auto val="1"/>
        <c:lblAlgn val="ctr"/>
        <c:lblOffset val="100"/>
        <c:tickLblSkip val="1"/>
        <c:tickMarkSkip val="1"/>
        <c:noMultiLvlLbl val="0"/>
      </c:catAx>
      <c:valAx>
        <c:axId val="12398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7.0000000000000007E-2</c:v>
                </c:pt>
                <c:pt idx="4">
                  <c:v>#N/A</c:v>
                </c:pt>
                <c:pt idx="5">
                  <c:v>0.06</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丸森町農業集落排水事業特別会計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7.0000000000000007E-2</c:v>
                </c:pt>
                <c:pt idx="4">
                  <c:v>#N/A</c:v>
                </c:pt>
                <c:pt idx="5">
                  <c:v>1.89</c:v>
                </c:pt>
                <c:pt idx="6">
                  <c:v>#N/A</c:v>
                </c:pt>
                <c:pt idx="7">
                  <c:v>0.4</c:v>
                </c:pt>
                <c:pt idx="8">
                  <c:v>#N/A</c:v>
                </c:pt>
                <c:pt idx="9">
                  <c:v>0.04</c:v>
                </c:pt>
              </c:numCache>
            </c:numRef>
          </c:val>
        </c:ser>
        <c:ser>
          <c:idx val="3"/>
          <c:order val="3"/>
          <c:tx>
            <c:strRef>
              <c:f>データシート!$A$30</c:f>
              <c:strCache>
                <c:ptCount val="1"/>
                <c:pt idx="0">
                  <c:v>丸森町後期高齢者医療特別会計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0.03</c:v>
                </c:pt>
                <c:pt idx="8">
                  <c:v>#N/A</c:v>
                </c:pt>
                <c:pt idx="9">
                  <c:v>0.05</c:v>
                </c:pt>
              </c:numCache>
            </c:numRef>
          </c:val>
        </c:ser>
        <c:ser>
          <c:idx val="4"/>
          <c:order val="4"/>
          <c:tx>
            <c:strRef>
              <c:f>データシート!$A$31</c:f>
              <c:strCache>
                <c:ptCount val="1"/>
                <c:pt idx="0">
                  <c:v>丸森町公共下水道事業特別会計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0.35</c:v>
                </c:pt>
                <c:pt idx="4">
                  <c:v>#N/A</c:v>
                </c:pt>
                <c:pt idx="5">
                  <c:v>1.62</c:v>
                </c:pt>
                <c:pt idx="6">
                  <c:v>#N/A</c:v>
                </c:pt>
                <c:pt idx="7">
                  <c:v>1.47</c:v>
                </c:pt>
                <c:pt idx="8">
                  <c:v>#N/A</c:v>
                </c:pt>
                <c:pt idx="9">
                  <c:v>0.11</c:v>
                </c:pt>
              </c:numCache>
            </c:numRef>
          </c:val>
        </c:ser>
        <c:ser>
          <c:idx val="5"/>
          <c:order val="5"/>
          <c:tx>
            <c:strRef>
              <c:f>データシート!$A$32</c:f>
              <c:strCache>
                <c:ptCount val="1"/>
                <c:pt idx="0">
                  <c:v>丸森町介護保険特別会計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0.98</c:v>
                </c:pt>
                <c:pt idx="4">
                  <c:v>#N/A</c:v>
                </c:pt>
                <c:pt idx="5">
                  <c:v>0.98</c:v>
                </c:pt>
                <c:pt idx="6">
                  <c:v>#N/A</c:v>
                </c:pt>
                <c:pt idx="7">
                  <c:v>1.26</c:v>
                </c:pt>
                <c:pt idx="8">
                  <c:v>#N/A</c:v>
                </c:pt>
                <c:pt idx="9">
                  <c:v>1.1000000000000001</c:v>
                </c:pt>
              </c:numCache>
            </c:numRef>
          </c:val>
        </c:ser>
        <c:ser>
          <c:idx val="6"/>
          <c:order val="6"/>
          <c:tx>
            <c:strRef>
              <c:f>データシート!$A$33</c:f>
              <c:strCache>
                <c:ptCount val="1"/>
                <c:pt idx="0">
                  <c:v>丸森町国民健康保険特別会計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2.02</c:v>
                </c:pt>
                <c:pt idx="2">
                  <c:v>#N/A</c:v>
                </c:pt>
                <c:pt idx="3">
                  <c:v>3.35</c:v>
                </c:pt>
                <c:pt idx="4">
                  <c:v>#N/A</c:v>
                </c:pt>
                <c:pt idx="5">
                  <c:v>3.03</c:v>
                </c:pt>
                <c:pt idx="6">
                  <c:v>#N/A</c:v>
                </c:pt>
                <c:pt idx="7">
                  <c:v>2.72</c:v>
                </c:pt>
                <c:pt idx="8">
                  <c:v>#N/A</c:v>
                </c:pt>
                <c:pt idx="9">
                  <c:v>1.95</c:v>
                </c:pt>
              </c:numCache>
            </c:numRef>
          </c:val>
        </c:ser>
        <c:ser>
          <c:idx val="7"/>
          <c:order val="7"/>
          <c:tx>
            <c:strRef>
              <c:f>データシート!$A$34</c:f>
              <c:strCache>
                <c:ptCount val="1"/>
                <c:pt idx="0">
                  <c:v>丸森町病院事業会計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3.24</c:v>
                </c:pt>
                <c:pt idx="2">
                  <c:v>#N/A</c:v>
                </c:pt>
                <c:pt idx="3">
                  <c:v>2.35</c:v>
                </c:pt>
                <c:pt idx="4">
                  <c:v>#N/A</c:v>
                </c:pt>
                <c:pt idx="5">
                  <c:v>3.07</c:v>
                </c:pt>
                <c:pt idx="6">
                  <c:v>#N/A</c:v>
                </c:pt>
                <c:pt idx="7">
                  <c:v>4.8</c:v>
                </c:pt>
                <c:pt idx="8">
                  <c:v>#N/A</c:v>
                </c:pt>
                <c:pt idx="9">
                  <c:v>3.73</c:v>
                </c:pt>
              </c:numCache>
            </c:numRef>
          </c:val>
        </c:ser>
        <c:ser>
          <c:idx val="8"/>
          <c:order val="8"/>
          <c:tx>
            <c:strRef>
              <c:f>データシート!$A$35</c:f>
              <c:strCache>
                <c:ptCount val="1"/>
                <c:pt idx="0">
                  <c:v>丸森町水道事業会計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9.11</c:v>
                </c:pt>
                <c:pt idx="2">
                  <c:v>#N/A</c:v>
                </c:pt>
                <c:pt idx="3">
                  <c:v>8.0299999999999994</c:v>
                </c:pt>
                <c:pt idx="4">
                  <c:v>#N/A</c:v>
                </c:pt>
                <c:pt idx="5">
                  <c:v>8.4499999999999993</c:v>
                </c:pt>
                <c:pt idx="6">
                  <c:v>#N/A</c:v>
                </c:pt>
                <c:pt idx="7">
                  <c:v>8.26</c:v>
                </c:pt>
                <c:pt idx="8">
                  <c:v>#N/A</c:v>
                </c:pt>
                <c:pt idx="9">
                  <c:v>4.68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2.5299999999999998</c:v>
                </c:pt>
                <c:pt idx="2">
                  <c:v>#N/A</c:v>
                </c:pt>
                <c:pt idx="3">
                  <c:v>12.88</c:v>
                </c:pt>
                <c:pt idx="4">
                  <c:v>#N/A</c:v>
                </c:pt>
                <c:pt idx="5">
                  <c:v>11.03</c:v>
                </c:pt>
                <c:pt idx="6">
                  <c:v>#N/A</c:v>
                </c:pt>
                <c:pt idx="7">
                  <c:v>5.36</c:v>
                </c:pt>
                <c:pt idx="8">
                  <c:v>#N/A</c:v>
                </c:pt>
                <c:pt idx="9">
                  <c:v>9.8800000000000008</c:v>
                </c:pt>
              </c:numCache>
            </c:numRef>
          </c:val>
        </c:ser>
        <c:dLbls>
          <c:showLegendKey val="0"/>
          <c:showVal val="0"/>
          <c:showCatName val="0"/>
          <c:showSerName val="0"/>
          <c:showPercent val="0"/>
          <c:showBubbleSize val="0"/>
        </c:dLbls>
        <c:gapWidth val="150"/>
        <c:overlap val="100"/>
        <c:axId val="124106240"/>
        <c:axId val="124107776"/>
      </c:barChart>
      <c:catAx>
        <c:axId val="12410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07776"/>
        <c:crosses val="autoZero"/>
        <c:auto val="1"/>
        <c:lblAlgn val="ctr"/>
        <c:lblOffset val="100"/>
        <c:tickLblSkip val="1"/>
        <c:tickMarkSkip val="1"/>
        <c:noMultiLvlLbl val="0"/>
      </c:catAx>
      <c:valAx>
        <c:axId val="12410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0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887</c:v>
                </c:pt>
                <c:pt idx="5">
                  <c:v>895</c:v>
                </c:pt>
                <c:pt idx="8">
                  <c:v>886</c:v>
                </c:pt>
                <c:pt idx="11">
                  <c:v>857</c:v>
                </c:pt>
                <c:pt idx="14">
                  <c:v>875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16</c:v>
                </c:pt>
                <c:pt idx="6">
                  <c:v>13</c:v>
                </c:pt>
                <c:pt idx="9">
                  <c:v>10</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48</c:v>
                </c:pt>
                <c:pt idx="6">
                  <c:v>39</c:v>
                </c:pt>
                <c:pt idx="9">
                  <c:v>11</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434</c:v>
                </c:pt>
                <c:pt idx="3">
                  <c:v>445</c:v>
                </c:pt>
                <c:pt idx="6">
                  <c:v>422</c:v>
                </c:pt>
                <c:pt idx="9">
                  <c:v>394</c:v>
                </c:pt>
                <c:pt idx="12">
                  <c:v>357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963</c:v>
                </c:pt>
                <c:pt idx="3">
                  <c:v>951</c:v>
                </c:pt>
                <c:pt idx="6">
                  <c:v>913</c:v>
                </c:pt>
                <c:pt idx="9">
                  <c:v>865</c:v>
                </c:pt>
                <c:pt idx="12">
                  <c:v>890</c:v>
                </c:pt>
              </c:numCache>
            </c:numRef>
          </c:val>
        </c:ser>
        <c:dLbls>
          <c:showLegendKey val="0"/>
          <c:showVal val="0"/>
          <c:showCatName val="0"/>
          <c:showSerName val="0"/>
          <c:showPercent val="0"/>
          <c:showBubbleSize val="0"/>
        </c:dLbls>
        <c:gapWidth val="100"/>
        <c:overlap val="100"/>
        <c:axId val="135148672"/>
        <c:axId val="13515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572</c:v>
                </c:pt>
                <c:pt idx="2">
                  <c:v>#N/A</c:v>
                </c:pt>
                <c:pt idx="3">
                  <c:v>#N/A</c:v>
                </c:pt>
                <c:pt idx="4">
                  <c:v>565</c:v>
                </c:pt>
                <c:pt idx="5">
                  <c:v>#N/A</c:v>
                </c:pt>
                <c:pt idx="6">
                  <c:v>#N/A</c:v>
                </c:pt>
                <c:pt idx="7">
                  <c:v>501</c:v>
                </c:pt>
                <c:pt idx="8">
                  <c:v>#N/A</c:v>
                </c:pt>
                <c:pt idx="9">
                  <c:v>#N/A</c:v>
                </c:pt>
                <c:pt idx="10">
                  <c:v>423</c:v>
                </c:pt>
                <c:pt idx="11">
                  <c:v>#N/A</c:v>
                </c:pt>
                <c:pt idx="12">
                  <c:v>#N/A</c:v>
                </c:pt>
                <c:pt idx="13">
                  <c:v>413</c:v>
                </c:pt>
                <c:pt idx="14">
                  <c:v>#N/A</c:v>
                </c:pt>
              </c:numCache>
            </c:numRef>
          </c:val>
          <c:smooth val="0"/>
        </c:ser>
        <c:dLbls>
          <c:showLegendKey val="0"/>
          <c:showVal val="0"/>
          <c:showCatName val="0"/>
          <c:showSerName val="0"/>
          <c:showPercent val="0"/>
          <c:showBubbleSize val="0"/>
        </c:dLbls>
        <c:marker val="1"/>
        <c:smooth val="0"/>
        <c:axId val="135148672"/>
        <c:axId val="135150592"/>
      </c:lineChart>
      <c:catAx>
        <c:axId val="1351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50592"/>
        <c:crosses val="autoZero"/>
        <c:auto val="1"/>
        <c:lblAlgn val="ctr"/>
        <c:lblOffset val="100"/>
        <c:tickLblSkip val="1"/>
        <c:tickMarkSkip val="1"/>
        <c:noMultiLvlLbl val="0"/>
      </c:catAx>
      <c:valAx>
        <c:axId val="13515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4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8845</c:v>
                </c:pt>
                <c:pt idx="5">
                  <c:v>8502</c:v>
                </c:pt>
                <c:pt idx="8">
                  <c:v>8670</c:v>
                </c:pt>
                <c:pt idx="11">
                  <c:v>8797</c:v>
                </c:pt>
                <c:pt idx="14">
                  <c:v>8609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162</c:v>
                </c:pt>
                <c:pt idx="5">
                  <c:v>135</c:v>
                </c:pt>
                <c:pt idx="8">
                  <c:v>100</c:v>
                </c:pt>
                <c:pt idx="11">
                  <c:v>82</c:v>
                </c:pt>
                <c:pt idx="14">
                  <c:v>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2583</c:v>
                </c:pt>
                <c:pt idx="5">
                  <c:v>2214</c:v>
                </c:pt>
                <c:pt idx="8">
                  <c:v>2277</c:v>
                </c:pt>
                <c:pt idx="11">
                  <c:v>2543</c:v>
                </c:pt>
                <c:pt idx="14">
                  <c:v>3013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2373</c:v>
                </c:pt>
                <c:pt idx="3">
                  <c:v>2270</c:v>
                </c:pt>
                <c:pt idx="6">
                  <c:v>2322</c:v>
                </c:pt>
                <c:pt idx="9">
                  <c:v>2187</c:v>
                </c:pt>
                <c:pt idx="12">
                  <c:v>2781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c:v>
                </c:pt>
                <c:pt idx="3">
                  <c:v>86</c:v>
                </c:pt>
                <c:pt idx="6">
                  <c:v>86</c:v>
                </c:pt>
                <c:pt idx="9">
                  <c:v>108</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4400</c:v>
                </c:pt>
                <c:pt idx="3">
                  <c:v>4061</c:v>
                </c:pt>
                <c:pt idx="6">
                  <c:v>3742</c:v>
                </c:pt>
                <c:pt idx="9">
                  <c:v>3741</c:v>
                </c:pt>
                <c:pt idx="12">
                  <c:v>3287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61</c:v>
                </c:pt>
                <c:pt idx="3">
                  <c:v>46</c:v>
                </c:pt>
                <c:pt idx="6">
                  <c:v>13</c:v>
                </c:pt>
                <c:pt idx="9">
                  <c:v>10</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8124</c:v>
                </c:pt>
                <c:pt idx="3">
                  <c:v>8385</c:v>
                </c:pt>
                <c:pt idx="6">
                  <c:v>8543</c:v>
                </c:pt>
                <c:pt idx="9">
                  <c:v>8621</c:v>
                </c:pt>
                <c:pt idx="12">
                  <c:v>8533</c:v>
                </c:pt>
              </c:numCache>
            </c:numRef>
          </c:val>
        </c:ser>
        <c:dLbls>
          <c:showLegendKey val="0"/>
          <c:showVal val="0"/>
          <c:showCatName val="0"/>
          <c:showSerName val="0"/>
          <c:showPercent val="0"/>
          <c:showBubbleSize val="0"/>
        </c:dLbls>
        <c:gapWidth val="100"/>
        <c:overlap val="100"/>
        <c:axId val="135282048"/>
        <c:axId val="13530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3482</c:v>
                </c:pt>
                <c:pt idx="2">
                  <c:v>#N/A</c:v>
                </c:pt>
                <c:pt idx="3">
                  <c:v>#N/A</c:v>
                </c:pt>
                <c:pt idx="4">
                  <c:v>3999</c:v>
                </c:pt>
                <c:pt idx="5">
                  <c:v>#N/A</c:v>
                </c:pt>
                <c:pt idx="6">
                  <c:v>#N/A</c:v>
                </c:pt>
                <c:pt idx="7">
                  <c:v>3659</c:v>
                </c:pt>
                <c:pt idx="8">
                  <c:v>#N/A</c:v>
                </c:pt>
                <c:pt idx="9">
                  <c:v>#N/A</c:v>
                </c:pt>
                <c:pt idx="10">
                  <c:v>3247</c:v>
                </c:pt>
                <c:pt idx="11">
                  <c:v>#N/A</c:v>
                </c:pt>
                <c:pt idx="12">
                  <c:v>#N/A</c:v>
                </c:pt>
                <c:pt idx="13">
                  <c:v>3059</c:v>
                </c:pt>
                <c:pt idx="14">
                  <c:v>#N/A</c:v>
                </c:pt>
              </c:numCache>
            </c:numRef>
          </c:val>
          <c:smooth val="0"/>
        </c:ser>
        <c:dLbls>
          <c:showLegendKey val="0"/>
          <c:showVal val="0"/>
          <c:showCatName val="0"/>
          <c:showSerName val="0"/>
          <c:showPercent val="0"/>
          <c:showBubbleSize val="0"/>
        </c:dLbls>
        <c:marker val="1"/>
        <c:smooth val="0"/>
        <c:axId val="135282048"/>
        <c:axId val="135300608"/>
      </c:lineChart>
      <c:catAx>
        <c:axId val="1352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00608"/>
        <c:crosses val="autoZero"/>
        <c:auto val="1"/>
        <c:lblAlgn val="ctr"/>
        <c:lblOffset val="100"/>
        <c:tickLblSkip val="1"/>
        <c:tickMarkSkip val="1"/>
        <c:noMultiLvlLbl val="0"/>
      </c:catAx>
      <c:valAx>
        <c:axId val="13530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14,845
14,726
273.30
12,025,795
11,413,213
501,964
5,077,034
8,532,830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・人口減少や高齢化率の上昇に加え、町内に中心となる産業がないこと等により財政基盤が弱く、</a:t>
          </a:r>
          <a:r>
            <a:rPr kumimoji="1" lang="en-US" altLang="ja-JP" sz="1100" baseline="0">
              <a:latin typeface="ＭＳ Ｐゴシック"/>
            </a:rPr>
            <a:t>0.27</a:t>
          </a:r>
          <a:r>
            <a:rPr kumimoji="1" lang="ja-JP" altLang="en-US" sz="1100" baseline="0">
              <a:latin typeface="ＭＳ Ｐゴシック"/>
            </a:rPr>
            <a:t>となった。類似団体との比較では平均を</a:t>
          </a:r>
          <a:r>
            <a:rPr kumimoji="1" lang="en-US" altLang="ja-JP" sz="1100" baseline="0">
              <a:latin typeface="ＭＳ Ｐゴシック"/>
            </a:rPr>
            <a:t>0.20</a:t>
          </a:r>
          <a:r>
            <a:rPr kumimoji="1" lang="ja-JP" altLang="en-US" sz="1100" baseline="0">
              <a:latin typeface="ＭＳ Ｐゴシック"/>
            </a:rPr>
            <a:t>ポイント下回っている。</a:t>
          </a:r>
          <a:endParaRPr kumimoji="1" lang="en-US" altLang="ja-JP" sz="1100" baseline="0">
            <a:latin typeface="ＭＳ Ｐゴシック"/>
          </a:endParaRPr>
        </a:p>
        <a:p>
          <a:r>
            <a:rPr kumimoji="1" lang="ja-JP" altLang="en-US" sz="1100" baseline="0">
              <a:latin typeface="ＭＳ Ｐゴシック"/>
            </a:rPr>
            <a:t>・歳入では、新たな課税客体による歳入増加は景気低迷下の中では難しい状況である為、今後は、さらなる収納率向上対策を進めることにより、自主財源の現状維持に努める。</a:t>
          </a:r>
          <a:endParaRPr kumimoji="1" lang="en-US" altLang="ja-JP" sz="1100" baseline="0">
            <a:latin typeface="ＭＳ Ｐゴシック"/>
          </a:endParaRPr>
        </a:p>
        <a:p>
          <a:r>
            <a:rPr kumimoji="1" lang="ja-JP" altLang="ja-JP" sz="1100">
              <a:solidFill>
                <a:schemeClr val="dk1"/>
              </a:solidFill>
              <a:effectLst/>
              <a:latin typeface="+mn-lt"/>
              <a:ea typeface="+mn-ea"/>
              <a:cs typeface="+mn-cs"/>
            </a:rPr>
            <a:t>・歳出では、効率的・効果的に行政経営を行うため、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全事務事業評価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全施策評価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を実施するとともに、定員適正化計画の目標以上の削減を達成した職員数についても、更なる削減に向けた取り組みに努める</a:t>
          </a:r>
          <a:r>
            <a:rPr kumimoji="1" lang="ja-JP" altLang="en-US" sz="1100">
              <a:solidFill>
                <a:schemeClr val="dk1"/>
              </a:solidFill>
              <a:effectLst/>
              <a:latin typeface="+mn-lt"/>
              <a:ea typeface="+mn-ea"/>
              <a:cs typeface="+mn-cs"/>
            </a:rPr>
            <a:t>。</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104775</xdr:rowOff>
    </xdr:to>
    <xdr:cxnSp macro="">
      <xdr:nvCxnSpPr>
        <xdr:cNvPr id="67" name="直線コネクタ 66"/>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124883</xdr:rowOff>
    </xdr:to>
    <xdr:cxnSp macro="">
      <xdr:nvCxnSpPr>
        <xdr:cNvPr id="70" name="直線コネクタ 69"/>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3" name="直線コネクタ 72"/>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6" name="直線コネクタ 75"/>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80" name="テキスト ボックス 79"/>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6" name="円/楕円 85"/>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87"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8" name="円/楕円 87"/>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89" name="テキスト ボックス 88"/>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2" name="円/楕円 91"/>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3" name="テキスト ボックス 92"/>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・経常収支比率は、昨年から</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ポイント下降し、</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になった。行財政改革等の効果以上に、多額となった繰出金の影響を受け、類似団体平均を</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下回った。</a:t>
          </a:r>
          <a:endParaRPr lang="ja-JP" altLang="ja-JP" sz="1400">
            <a:effectLst/>
          </a:endParaRPr>
        </a:p>
        <a:p>
          <a:r>
            <a:rPr kumimoji="1" lang="ja-JP" altLang="ja-JP" sz="1100">
              <a:solidFill>
                <a:schemeClr val="dk1"/>
              </a:solidFill>
              <a:effectLst/>
              <a:latin typeface="+mn-lt"/>
              <a:ea typeface="+mn-ea"/>
              <a:cs typeface="+mn-cs"/>
            </a:rPr>
            <a:t>　・地形上や高齢化等が理由となっている部分もあるが、弾力性を高めるよう、行財政改革に努める。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65</xdr:row>
      <xdr:rowOff>3048</xdr:rowOff>
    </xdr:to>
    <xdr:cxnSp macro="">
      <xdr:nvCxnSpPr>
        <xdr:cNvPr id="128" name="直線コネクタ 127"/>
        <xdr:cNvCxnSpPr/>
      </xdr:nvCxnSpPr>
      <xdr:spPr>
        <a:xfrm>
          <a:off x="4114800" y="1096391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154957</xdr:rowOff>
    </xdr:from>
    <xdr:ext cx="762000" cy="259045"/>
    <xdr:sp macro="" textlink="">
      <xdr:nvSpPr>
        <xdr:cNvPr id="129"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162560</xdr:rowOff>
    </xdr:to>
    <xdr:cxnSp macro="">
      <xdr:nvCxnSpPr>
        <xdr:cNvPr id="131" name="直線コネクタ 130"/>
        <xdr:cNvCxnSpPr/>
      </xdr:nvCxnSpPr>
      <xdr:spPr>
        <a:xfrm>
          <a:off x="3225800" y="1078534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3" name="テキスト ボックス 132"/>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109474</xdr:rowOff>
    </xdr:to>
    <xdr:cxnSp macro="">
      <xdr:nvCxnSpPr>
        <xdr:cNvPr id="134" name="直線コネクタ 133"/>
        <xdr:cNvCxnSpPr/>
      </xdr:nvCxnSpPr>
      <xdr:spPr>
        <a:xfrm flipV="1">
          <a:off x="2336800" y="107853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109474</xdr:rowOff>
    </xdr:to>
    <xdr:cxnSp macro="">
      <xdr:nvCxnSpPr>
        <xdr:cNvPr id="137" name="直線コネクタ 136"/>
        <xdr:cNvCxnSpPr/>
      </xdr:nvCxnSpPr>
      <xdr:spPr>
        <a:xfrm>
          <a:off x="1447800" y="107467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39" name="テキスト ボックス 138"/>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41" name="テキスト ボックス 140"/>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123698</xdr:rowOff>
    </xdr:from>
    <xdr:to>
      <xdr:col>7</xdr:col>
      <xdr:colOff>203200</xdr:colOff>
      <xdr:row>65</xdr:row>
      <xdr:rowOff>53848</xdr:rowOff>
    </xdr:to>
    <xdr:sp macro="" textlink="">
      <xdr:nvSpPr>
        <xdr:cNvPr id="147" name="円/楕円 146"/>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95775</xdr:rowOff>
    </xdr:from>
    <xdr:ext cx="762000" cy="259045"/>
    <xdr:sp macro="" textlink="">
      <xdr:nvSpPr>
        <xdr:cNvPr id="148"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49" name="円/楕円 148"/>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0" name="テキスト ボックス 149"/>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1" name="円/楕円 150"/>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52" name="テキスト ボックス 151"/>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3" name="円/楕円 152"/>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4" name="テキスト ボックス 153"/>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5" name="円/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・本町は面積が広く、町内の各地域に小学校・保育所等が点在しており、効率的な運営が難しい状況である。この影響もあり、類似団体との比較でも一人当たり約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千円上回っている状況である。</a:t>
          </a:r>
          <a:endParaRPr lang="ja-JP" altLang="ja-JP" sz="1400">
            <a:effectLst/>
          </a:endParaRPr>
        </a:p>
        <a:p>
          <a:r>
            <a:rPr kumimoji="1" lang="ja-JP" altLang="ja-JP" sz="1100">
              <a:solidFill>
                <a:schemeClr val="dk1"/>
              </a:solidFill>
              <a:effectLst/>
              <a:latin typeface="+mn-lt"/>
              <a:ea typeface="+mn-ea"/>
              <a:cs typeface="+mn-cs"/>
            </a:rPr>
            <a:t>・これまでも職員数の削減、まちづくりセンター・保育所等、各種施設の指定管理を行う等、削減に努めているが、人口の減少が重なり、効果として数値に表れていない状況である。</a:t>
          </a:r>
          <a:endParaRPr lang="ja-JP" altLang="ja-JP" sz="1400">
            <a:effectLst/>
          </a:endParaRPr>
        </a:p>
        <a:p>
          <a:r>
            <a:rPr kumimoji="1" lang="ja-JP" altLang="ja-JP" sz="1100">
              <a:solidFill>
                <a:schemeClr val="dk1"/>
              </a:solidFill>
              <a:effectLst/>
              <a:latin typeface="+mn-lt"/>
              <a:ea typeface="+mn-ea"/>
              <a:cs typeface="+mn-cs"/>
            </a:rPr>
            <a:t>・今後も保育所の民営化、指定管理者制度の有効活用等を行い、サービス低下を招かないような経常的経費の削減に努める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147704</xdr:rowOff>
    </xdr:from>
    <xdr:to>
      <xdr:col>7</xdr:col>
      <xdr:colOff>152400</xdr:colOff>
      <xdr:row>81</xdr:row>
      <xdr:rowOff>163581</xdr:rowOff>
    </xdr:to>
    <xdr:cxnSp macro="">
      <xdr:nvCxnSpPr>
        <xdr:cNvPr id="192" name="直線コネクタ 191"/>
        <xdr:cNvCxnSpPr/>
      </xdr:nvCxnSpPr>
      <xdr:spPr>
        <a:xfrm>
          <a:off x="4114800" y="14035154"/>
          <a:ext cx="8382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135755</xdr:rowOff>
    </xdr:from>
    <xdr:to>
      <xdr:col>6</xdr:col>
      <xdr:colOff>0</xdr:colOff>
      <xdr:row>81</xdr:row>
      <xdr:rowOff>147704</xdr:rowOff>
    </xdr:to>
    <xdr:cxnSp macro="">
      <xdr:nvCxnSpPr>
        <xdr:cNvPr id="195" name="直線コネクタ 194"/>
        <xdr:cNvCxnSpPr/>
      </xdr:nvCxnSpPr>
      <xdr:spPr>
        <a:xfrm>
          <a:off x="3225800" y="14023205"/>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33546</xdr:rowOff>
    </xdr:from>
    <xdr:ext cx="736600" cy="259045"/>
    <xdr:sp macro="" textlink="">
      <xdr:nvSpPr>
        <xdr:cNvPr id="197" name="テキスト ボックス 196"/>
        <xdr:cNvSpPr txBox="1"/>
      </xdr:nvSpPr>
      <xdr:spPr>
        <a:xfrm>
          <a:off x="3733800" y="1374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135131</xdr:rowOff>
    </xdr:from>
    <xdr:to>
      <xdr:col>4</xdr:col>
      <xdr:colOff>482600</xdr:colOff>
      <xdr:row>81</xdr:row>
      <xdr:rowOff>135755</xdr:rowOff>
    </xdr:to>
    <xdr:cxnSp macro="">
      <xdr:nvCxnSpPr>
        <xdr:cNvPr id="198" name="直線コネクタ 197"/>
        <xdr:cNvCxnSpPr/>
      </xdr:nvCxnSpPr>
      <xdr:spPr>
        <a:xfrm>
          <a:off x="2336800" y="14022581"/>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14513</xdr:rowOff>
    </xdr:from>
    <xdr:ext cx="762000" cy="259045"/>
    <xdr:sp macro="" textlink="">
      <xdr:nvSpPr>
        <xdr:cNvPr id="200" name="テキスト ボックス 199"/>
        <xdr:cNvSpPr txBox="1"/>
      </xdr:nvSpPr>
      <xdr:spPr>
        <a:xfrm>
          <a:off x="2844800" y="1373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117819</xdr:rowOff>
    </xdr:from>
    <xdr:to>
      <xdr:col>3</xdr:col>
      <xdr:colOff>279400</xdr:colOff>
      <xdr:row>81</xdr:row>
      <xdr:rowOff>135131</xdr:rowOff>
    </xdr:to>
    <xdr:cxnSp macro="">
      <xdr:nvCxnSpPr>
        <xdr:cNvPr id="201" name="直線コネクタ 200"/>
        <xdr:cNvCxnSpPr/>
      </xdr:nvCxnSpPr>
      <xdr:spPr>
        <a:xfrm>
          <a:off x="1447800" y="14005269"/>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3" name="テキスト ボックス 202"/>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138132</xdr:rowOff>
    </xdr:from>
    <xdr:ext cx="762000" cy="259045"/>
    <xdr:sp macro="" textlink="">
      <xdr:nvSpPr>
        <xdr:cNvPr id="205" name="テキスト ボックス 204"/>
        <xdr:cNvSpPr txBox="1"/>
      </xdr:nvSpPr>
      <xdr:spPr>
        <a:xfrm>
          <a:off x="1066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112781</xdr:rowOff>
    </xdr:from>
    <xdr:to>
      <xdr:col>7</xdr:col>
      <xdr:colOff>203200</xdr:colOff>
      <xdr:row>82</xdr:row>
      <xdr:rowOff>42931</xdr:rowOff>
    </xdr:to>
    <xdr:sp macro="" textlink="">
      <xdr:nvSpPr>
        <xdr:cNvPr id="211" name="円/楕円 210"/>
        <xdr:cNvSpPr/>
      </xdr:nvSpPr>
      <xdr:spPr>
        <a:xfrm>
          <a:off x="4902200" y="140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129308</xdr:rowOff>
    </xdr:from>
    <xdr:ext cx="762000" cy="259045"/>
    <xdr:sp macro="" textlink="">
      <xdr:nvSpPr>
        <xdr:cNvPr id="212" name="人件費・物件費等の状況該当値テキスト"/>
        <xdr:cNvSpPr txBox="1"/>
      </xdr:nvSpPr>
      <xdr:spPr>
        <a:xfrm>
          <a:off x="5041900" y="1384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96904</xdr:rowOff>
    </xdr:from>
    <xdr:to>
      <xdr:col>6</xdr:col>
      <xdr:colOff>50800</xdr:colOff>
      <xdr:row>82</xdr:row>
      <xdr:rowOff>27054</xdr:rowOff>
    </xdr:to>
    <xdr:sp macro="" textlink="">
      <xdr:nvSpPr>
        <xdr:cNvPr id="213" name="円/楕円 212"/>
        <xdr:cNvSpPr/>
      </xdr:nvSpPr>
      <xdr:spPr>
        <a:xfrm>
          <a:off x="4064000" y="13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11831</xdr:rowOff>
    </xdr:from>
    <xdr:ext cx="736600" cy="259045"/>
    <xdr:sp macro="" textlink="">
      <xdr:nvSpPr>
        <xdr:cNvPr id="214" name="テキスト ボックス 213"/>
        <xdr:cNvSpPr txBox="1"/>
      </xdr:nvSpPr>
      <xdr:spPr>
        <a:xfrm>
          <a:off x="3733800" y="14070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84955</xdr:rowOff>
    </xdr:from>
    <xdr:to>
      <xdr:col>4</xdr:col>
      <xdr:colOff>533400</xdr:colOff>
      <xdr:row>82</xdr:row>
      <xdr:rowOff>15105</xdr:rowOff>
    </xdr:to>
    <xdr:sp macro="" textlink="">
      <xdr:nvSpPr>
        <xdr:cNvPr id="215" name="円/楕円 214"/>
        <xdr:cNvSpPr/>
      </xdr:nvSpPr>
      <xdr:spPr>
        <a:xfrm>
          <a:off x="3175000" y="13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171332</xdr:rowOff>
    </xdr:from>
    <xdr:ext cx="762000" cy="259045"/>
    <xdr:sp macro="" textlink="">
      <xdr:nvSpPr>
        <xdr:cNvPr id="216" name="テキスト ボックス 215"/>
        <xdr:cNvSpPr txBox="1"/>
      </xdr:nvSpPr>
      <xdr:spPr>
        <a:xfrm>
          <a:off x="2844800" y="1405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84331</xdr:rowOff>
    </xdr:from>
    <xdr:to>
      <xdr:col>3</xdr:col>
      <xdr:colOff>330200</xdr:colOff>
      <xdr:row>82</xdr:row>
      <xdr:rowOff>14481</xdr:rowOff>
    </xdr:to>
    <xdr:sp macro="" textlink="">
      <xdr:nvSpPr>
        <xdr:cNvPr id="217" name="円/楕円 216"/>
        <xdr:cNvSpPr/>
      </xdr:nvSpPr>
      <xdr:spPr>
        <a:xfrm>
          <a:off x="2286000" y="139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170708</xdr:rowOff>
    </xdr:from>
    <xdr:ext cx="762000" cy="259045"/>
    <xdr:sp macro="" textlink="">
      <xdr:nvSpPr>
        <xdr:cNvPr id="218" name="テキスト ボックス 217"/>
        <xdr:cNvSpPr txBox="1"/>
      </xdr:nvSpPr>
      <xdr:spPr>
        <a:xfrm>
          <a:off x="1955800" y="140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67019</xdr:rowOff>
    </xdr:from>
    <xdr:to>
      <xdr:col>2</xdr:col>
      <xdr:colOff>127000</xdr:colOff>
      <xdr:row>81</xdr:row>
      <xdr:rowOff>168619</xdr:rowOff>
    </xdr:to>
    <xdr:sp macro="" textlink="">
      <xdr:nvSpPr>
        <xdr:cNvPr id="219" name="円/楕円 218"/>
        <xdr:cNvSpPr/>
      </xdr:nvSpPr>
      <xdr:spPr>
        <a:xfrm>
          <a:off x="1397000" y="139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153396</xdr:rowOff>
    </xdr:from>
    <xdr:ext cx="762000" cy="259045"/>
    <xdr:sp macro="" textlink="">
      <xdr:nvSpPr>
        <xdr:cNvPr id="220" name="テキスト ボックス 219"/>
        <xdr:cNvSpPr txBox="1"/>
      </xdr:nvSpPr>
      <xdr:spPr>
        <a:xfrm>
          <a:off x="1066800" y="1404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ポイント下回っており、給与構造改革の確実な実施、昇給の抑制等の成果が表れている。</a:t>
          </a:r>
          <a:endParaRPr lang="ja-JP" altLang="ja-JP" sz="1400">
            <a:effectLst/>
          </a:endParaRPr>
        </a:p>
        <a:p>
          <a:r>
            <a:rPr kumimoji="1" lang="ja-JP" altLang="ja-JP" sz="1100">
              <a:solidFill>
                <a:schemeClr val="dk1"/>
              </a:solidFill>
              <a:effectLst/>
              <a:latin typeface="+mn-lt"/>
              <a:ea typeface="+mn-ea"/>
              <a:cs typeface="+mn-cs"/>
            </a:rPr>
            <a:t>・今後も同様に削減に努めていくが、急激な削減は職員の意欲減退にもつながり、サービスの質・低下を招く可能性もあるため、職員提案制度による施策・事業展開等、モチベーションの維持・向上対策も同時に行い、給与のさらなる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74991</xdr:rowOff>
    </xdr:to>
    <xdr:cxnSp macro="">
      <xdr:nvCxnSpPr>
        <xdr:cNvPr id="256" name="直線コネクタ 255"/>
        <xdr:cNvCxnSpPr/>
      </xdr:nvCxnSpPr>
      <xdr:spPr>
        <a:xfrm>
          <a:off x="16179800" y="14133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86</xdr:row>
      <xdr:rowOff>55638</xdr:rowOff>
    </xdr:to>
    <xdr:cxnSp macro="">
      <xdr:nvCxnSpPr>
        <xdr:cNvPr id="259" name="直線コネクタ 258"/>
        <xdr:cNvCxnSpPr/>
      </xdr:nvCxnSpPr>
      <xdr:spPr>
        <a:xfrm flipV="1">
          <a:off x="15290800" y="14133891"/>
          <a:ext cx="889000" cy="6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55638</xdr:rowOff>
    </xdr:from>
    <xdr:to>
      <xdr:col>22</xdr:col>
      <xdr:colOff>203200</xdr:colOff>
      <xdr:row>86</xdr:row>
      <xdr:rowOff>124582</xdr:rowOff>
    </xdr:to>
    <xdr:cxnSp macro="">
      <xdr:nvCxnSpPr>
        <xdr:cNvPr id="262" name="直線コネクタ 261"/>
        <xdr:cNvCxnSpPr/>
      </xdr:nvCxnSpPr>
      <xdr:spPr>
        <a:xfrm flipV="1">
          <a:off x="14401800" y="148003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86</xdr:row>
      <xdr:rowOff>124582</xdr:rowOff>
    </xdr:to>
    <xdr:cxnSp macro="">
      <xdr:nvCxnSpPr>
        <xdr:cNvPr id="265" name="直線コネクタ 264"/>
        <xdr:cNvCxnSpPr/>
      </xdr:nvCxnSpPr>
      <xdr:spPr>
        <a:xfrm>
          <a:off x="13512800" y="139615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69" name="テキスト ボックス 268"/>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5" name="円/楕円 274"/>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6"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7" name="円/楕円 276"/>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8" name="テキスト ボックス 277"/>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4838</xdr:rowOff>
    </xdr:from>
    <xdr:to>
      <xdr:col>22</xdr:col>
      <xdr:colOff>254000</xdr:colOff>
      <xdr:row>86</xdr:row>
      <xdr:rowOff>106438</xdr:rowOff>
    </xdr:to>
    <xdr:sp macro="" textlink="">
      <xdr:nvSpPr>
        <xdr:cNvPr id="279" name="円/楕円 278"/>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116615</xdr:rowOff>
    </xdr:from>
    <xdr:ext cx="762000" cy="259045"/>
    <xdr:sp macro="" textlink="">
      <xdr:nvSpPr>
        <xdr:cNvPr id="280" name="テキスト ボックス 279"/>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73782</xdr:rowOff>
    </xdr:from>
    <xdr:to>
      <xdr:col>21</xdr:col>
      <xdr:colOff>50800</xdr:colOff>
      <xdr:row>87</xdr:row>
      <xdr:rowOff>3932</xdr:rowOff>
    </xdr:to>
    <xdr:sp macro="" textlink="">
      <xdr:nvSpPr>
        <xdr:cNvPr id="281" name="円/楕円 280"/>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14109</xdr:rowOff>
    </xdr:from>
    <xdr:ext cx="762000" cy="259045"/>
    <xdr:sp macro="" textlink="">
      <xdr:nvSpPr>
        <xdr:cNvPr id="282" name="テキスト ボックス 281"/>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83" name="円/楕円 282"/>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84" name="テキスト ボックス 283"/>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面積が広く、人口ベースだけでは比較できない事業も多数存在している。これまでも定員適正化計画を上回るペースで職員の削減を行っているものの、人口の減少も重なり数値には表れず、類似団体の比較でも人口千人当たり</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人上回っている状況である。 </a:t>
          </a:r>
          <a:endParaRPr lang="ja-JP" altLang="ja-JP" sz="1400">
            <a:effectLst/>
          </a:endParaRPr>
        </a:p>
        <a:p>
          <a:r>
            <a:rPr kumimoji="1" lang="ja-JP" altLang="ja-JP" sz="1100">
              <a:solidFill>
                <a:schemeClr val="dk1"/>
              </a:solidFill>
              <a:effectLst/>
              <a:latin typeface="+mn-lt"/>
              <a:ea typeface="+mn-ea"/>
              <a:cs typeface="+mn-cs"/>
            </a:rPr>
            <a:t>・今後は、さらなる職員数削減に向け、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全事務事業評価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全施策評価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による事業の見直しや機構改革による適正な人員配置により、効果・効率的に行政経営を行う体制を整備することに努める。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170604</xdr:rowOff>
    </xdr:from>
    <xdr:to>
      <xdr:col>24</xdr:col>
      <xdr:colOff>558800</xdr:colOff>
      <xdr:row>64</xdr:row>
      <xdr:rowOff>5186</xdr:rowOff>
    </xdr:to>
    <xdr:cxnSp macro="">
      <xdr:nvCxnSpPr>
        <xdr:cNvPr id="319" name="直線コネクタ 318"/>
        <xdr:cNvCxnSpPr/>
      </xdr:nvCxnSpPr>
      <xdr:spPr>
        <a:xfrm>
          <a:off x="16179800" y="1097195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20"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132397</xdr:rowOff>
    </xdr:from>
    <xdr:to>
      <xdr:col>23</xdr:col>
      <xdr:colOff>406400</xdr:colOff>
      <xdr:row>63</xdr:row>
      <xdr:rowOff>170604</xdr:rowOff>
    </xdr:to>
    <xdr:cxnSp macro="">
      <xdr:nvCxnSpPr>
        <xdr:cNvPr id="322" name="直線コネクタ 321"/>
        <xdr:cNvCxnSpPr/>
      </xdr:nvCxnSpPr>
      <xdr:spPr>
        <a:xfrm>
          <a:off x="15290800" y="10933747"/>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4" name="テキスト ボックス 323"/>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132397</xdr:rowOff>
    </xdr:from>
    <xdr:to>
      <xdr:col>22</xdr:col>
      <xdr:colOff>203200</xdr:colOff>
      <xdr:row>63</xdr:row>
      <xdr:rowOff>160549</xdr:rowOff>
    </xdr:to>
    <xdr:cxnSp macro="">
      <xdr:nvCxnSpPr>
        <xdr:cNvPr id="325" name="直線コネクタ 324"/>
        <xdr:cNvCxnSpPr/>
      </xdr:nvCxnSpPr>
      <xdr:spPr>
        <a:xfrm flipV="1">
          <a:off x="14401800" y="1093374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7" name="テキスト ボックス 326"/>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104246</xdr:rowOff>
    </xdr:from>
    <xdr:to>
      <xdr:col>21</xdr:col>
      <xdr:colOff>0</xdr:colOff>
      <xdr:row>63</xdr:row>
      <xdr:rowOff>160549</xdr:rowOff>
    </xdr:to>
    <xdr:cxnSp macro="">
      <xdr:nvCxnSpPr>
        <xdr:cNvPr id="328" name="直線コネクタ 327"/>
        <xdr:cNvCxnSpPr/>
      </xdr:nvCxnSpPr>
      <xdr:spPr>
        <a:xfrm>
          <a:off x="13512800" y="1090559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0" name="テキスト ボックス 329"/>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2" name="テキスト ボックス 331"/>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125836</xdr:rowOff>
    </xdr:from>
    <xdr:to>
      <xdr:col>24</xdr:col>
      <xdr:colOff>609600</xdr:colOff>
      <xdr:row>64</xdr:row>
      <xdr:rowOff>55986</xdr:rowOff>
    </xdr:to>
    <xdr:sp macro="" textlink="">
      <xdr:nvSpPr>
        <xdr:cNvPr id="338" name="円/楕円 337"/>
        <xdr:cNvSpPr/>
      </xdr:nvSpPr>
      <xdr:spPr>
        <a:xfrm>
          <a:off x="169672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97913</xdr:rowOff>
    </xdr:from>
    <xdr:ext cx="762000" cy="259045"/>
    <xdr:sp macro="" textlink="">
      <xdr:nvSpPr>
        <xdr:cNvPr id="339" name="定員管理の状況該当値テキスト"/>
        <xdr:cNvSpPr txBox="1"/>
      </xdr:nvSpPr>
      <xdr:spPr>
        <a:xfrm>
          <a:off x="17106900" y="108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119804</xdr:rowOff>
    </xdr:from>
    <xdr:to>
      <xdr:col>23</xdr:col>
      <xdr:colOff>457200</xdr:colOff>
      <xdr:row>64</xdr:row>
      <xdr:rowOff>49954</xdr:rowOff>
    </xdr:to>
    <xdr:sp macro="" textlink="">
      <xdr:nvSpPr>
        <xdr:cNvPr id="340" name="円/楕円 339"/>
        <xdr:cNvSpPr/>
      </xdr:nvSpPr>
      <xdr:spPr>
        <a:xfrm>
          <a:off x="16129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34731</xdr:rowOff>
    </xdr:from>
    <xdr:ext cx="736600" cy="259045"/>
    <xdr:sp macro="" textlink="">
      <xdr:nvSpPr>
        <xdr:cNvPr id="341" name="テキスト ボックス 340"/>
        <xdr:cNvSpPr txBox="1"/>
      </xdr:nvSpPr>
      <xdr:spPr>
        <a:xfrm>
          <a:off x="15798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81597</xdr:rowOff>
    </xdr:from>
    <xdr:to>
      <xdr:col>22</xdr:col>
      <xdr:colOff>254000</xdr:colOff>
      <xdr:row>64</xdr:row>
      <xdr:rowOff>11747</xdr:rowOff>
    </xdr:to>
    <xdr:sp macro="" textlink="">
      <xdr:nvSpPr>
        <xdr:cNvPr id="342" name="円/楕円 341"/>
        <xdr:cNvSpPr/>
      </xdr:nvSpPr>
      <xdr:spPr>
        <a:xfrm>
          <a:off x="15240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167974</xdr:rowOff>
    </xdr:from>
    <xdr:ext cx="762000" cy="259045"/>
    <xdr:sp macro="" textlink="">
      <xdr:nvSpPr>
        <xdr:cNvPr id="343" name="テキスト ボックス 342"/>
        <xdr:cNvSpPr txBox="1"/>
      </xdr:nvSpPr>
      <xdr:spPr>
        <a:xfrm>
          <a:off x="14909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109749</xdr:rowOff>
    </xdr:from>
    <xdr:to>
      <xdr:col>21</xdr:col>
      <xdr:colOff>50800</xdr:colOff>
      <xdr:row>64</xdr:row>
      <xdr:rowOff>39899</xdr:rowOff>
    </xdr:to>
    <xdr:sp macro="" textlink="">
      <xdr:nvSpPr>
        <xdr:cNvPr id="344" name="円/楕円 343"/>
        <xdr:cNvSpPr/>
      </xdr:nvSpPr>
      <xdr:spPr>
        <a:xfrm>
          <a:off x="14351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24676</xdr:rowOff>
    </xdr:from>
    <xdr:ext cx="762000" cy="259045"/>
    <xdr:sp macro="" textlink="">
      <xdr:nvSpPr>
        <xdr:cNvPr id="345" name="テキスト ボックス 344"/>
        <xdr:cNvSpPr txBox="1"/>
      </xdr:nvSpPr>
      <xdr:spPr>
        <a:xfrm>
          <a:off x="14020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53446</xdr:rowOff>
    </xdr:from>
    <xdr:to>
      <xdr:col>19</xdr:col>
      <xdr:colOff>533400</xdr:colOff>
      <xdr:row>63</xdr:row>
      <xdr:rowOff>155046</xdr:rowOff>
    </xdr:to>
    <xdr:sp macro="" textlink="">
      <xdr:nvSpPr>
        <xdr:cNvPr id="346" name="円/楕円 345"/>
        <xdr:cNvSpPr/>
      </xdr:nvSpPr>
      <xdr:spPr>
        <a:xfrm>
          <a:off x="13462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139823</xdr:rowOff>
    </xdr:from>
    <xdr:ext cx="762000" cy="259045"/>
    <xdr:sp macro="" textlink="">
      <xdr:nvSpPr>
        <xdr:cNvPr id="347" name="テキスト ボックス 346"/>
        <xdr:cNvSpPr txBox="1"/>
      </xdr:nvSpPr>
      <xdr:spPr>
        <a:xfrm>
          <a:off x="13131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・公営企業（一部事務組合）において借入れた地方債の償還が終了し、償還のピーク終了と同時に新たな地方債の発行を抑制しているものの、類似団体平均を</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下回っている。今後も同様の抑制を行い、さらなる適正比率の保持・減少に努める。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1" name="直線コネクタ 380"/>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2"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3" name="直線コネクタ 382"/>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5" name="直線コネクタ 38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794</xdr:rowOff>
    </xdr:from>
    <xdr:to>
      <xdr:col>24</xdr:col>
      <xdr:colOff>558800</xdr:colOff>
      <xdr:row>41</xdr:row>
      <xdr:rowOff>136525</xdr:rowOff>
    </xdr:to>
    <xdr:cxnSp macro="">
      <xdr:nvCxnSpPr>
        <xdr:cNvPr id="386" name="直線コネクタ 385"/>
        <xdr:cNvCxnSpPr/>
      </xdr:nvCxnSpPr>
      <xdr:spPr>
        <a:xfrm flipV="1">
          <a:off x="16179800" y="7030244"/>
          <a:ext cx="8382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62565</xdr:rowOff>
    </xdr:from>
    <xdr:ext cx="762000" cy="259045"/>
    <xdr:sp macro="" textlink="">
      <xdr:nvSpPr>
        <xdr:cNvPr id="387" name="公債費負担の状況平均値テキスト"/>
        <xdr:cNvSpPr txBox="1"/>
      </xdr:nvSpPr>
      <xdr:spPr>
        <a:xfrm>
          <a:off x="17106900" y="674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8" name="フローチャート : 判断 387"/>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100806</xdr:rowOff>
    </xdr:to>
    <xdr:cxnSp macro="">
      <xdr:nvCxnSpPr>
        <xdr:cNvPr id="389" name="直線コネクタ 388"/>
        <xdr:cNvCxnSpPr/>
      </xdr:nvCxnSpPr>
      <xdr:spPr>
        <a:xfrm flipV="1">
          <a:off x="15290800" y="7165975"/>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0" name="フローチャート : 判断 389"/>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107015</xdr:rowOff>
    </xdr:from>
    <xdr:ext cx="736600" cy="259045"/>
    <xdr:sp macro="" textlink="">
      <xdr:nvSpPr>
        <xdr:cNvPr id="391" name="テキスト ボックス 390"/>
        <xdr:cNvSpPr txBox="1"/>
      </xdr:nvSpPr>
      <xdr:spPr>
        <a:xfrm>
          <a:off x="15798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100806</xdr:rowOff>
    </xdr:from>
    <xdr:to>
      <xdr:col>22</xdr:col>
      <xdr:colOff>203200</xdr:colOff>
      <xdr:row>42</xdr:row>
      <xdr:rowOff>130969</xdr:rowOff>
    </xdr:to>
    <xdr:cxnSp macro="">
      <xdr:nvCxnSpPr>
        <xdr:cNvPr id="392" name="直線コネクタ 391"/>
        <xdr:cNvCxnSpPr/>
      </xdr:nvCxnSpPr>
      <xdr:spPr>
        <a:xfrm flipV="1">
          <a:off x="14401800" y="73017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3" name="フローチャート : 判断 392"/>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71296</xdr:rowOff>
    </xdr:from>
    <xdr:ext cx="762000" cy="259045"/>
    <xdr:sp macro="" textlink="">
      <xdr:nvSpPr>
        <xdr:cNvPr id="394" name="テキスト ボックス 393"/>
        <xdr:cNvSpPr txBox="1"/>
      </xdr:nvSpPr>
      <xdr:spPr>
        <a:xfrm>
          <a:off x="14909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130969</xdr:rowOff>
    </xdr:from>
    <xdr:to>
      <xdr:col>21</xdr:col>
      <xdr:colOff>0</xdr:colOff>
      <xdr:row>42</xdr:row>
      <xdr:rowOff>130969</xdr:rowOff>
    </xdr:to>
    <xdr:cxnSp macro="">
      <xdr:nvCxnSpPr>
        <xdr:cNvPr id="395" name="直線コネクタ 394"/>
        <xdr:cNvCxnSpPr/>
      </xdr:nvCxnSpPr>
      <xdr:spPr>
        <a:xfrm>
          <a:off x="13512800" y="7331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6" name="フローチャート : 判断 395"/>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7" name="テキスト ボックス 396"/>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398" name="フローチャート : 判断 397"/>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399" name="テキスト ボックス 398"/>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121444</xdr:rowOff>
    </xdr:from>
    <xdr:to>
      <xdr:col>24</xdr:col>
      <xdr:colOff>609600</xdr:colOff>
      <xdr:row>41</xdr:row>
      <xdr:rowOff>51594</xdr:rowOff>
    </xdr:to>
    <xdr:sp macro="" textlink="">
      <xdr:nvSpPr>
        <xdr:cNvPr id="405" name="円/楕円 404"/>
        <xdr:cNvSpPr/>
      </xdr:nvSpPr>
      <xdr:spPr>
        <a:xfrm>
          <a:off x="16967200" y="69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93521</xdr:rowOff>
    </xdr:from>
    <xdr:ext cx="762000" cy="259045"/>
    <xdr:sp macro="" textlink="">
      <xdr:nvSpPr>
        <xdr:cNvPr id="406" name="公債費負担の状況該当値テキスト"/>
        <xdr:cNvSpPr txBox="1"/>
      </xdr:nvSpPr>
      <xdr:spPr>
        <a:xfrm>
          <a:off x="17106900" y="695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407" name="円/楕円 406"/>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408" name="テキスト ボックス 407"/>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50006</xdr:rowOff>
    </xdr:from>
    <xdr:to>
      <xdr:col>22</xdr:col>
      <xdr:colOff>254000</xdr:colOff>
      <xdr:row>42</xdr:row>
      <xdr:rowOff>151606</xdr:rowOff>
    </xdr:to>
    <xdr:sp macro="" textlink="">
      <xdr:nvSpPr>
        <xdr:cNvPr id="409" name="円/楕円 408"/>
        <xdr:cNvSpPr/>
      </xdr:nvSpPr>
      <xdr:spPr>
        <a:xfrm>
          <a:off x="15240000" y="7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136383</xdr:rowOff>
    </xdr:from>
    <xdr:ext cx="762000" cy="259045"/>
    <xdr:sp macro="" textlink="">
      <xdr:nvSpPr>
        <xdr:cNvPr id="410" name="テキスト ボックス 409"/>
        <xdr:cNvSpPr txBox="1"/>
      </xdr:nvSpPr>
      <xdr:spPr>
        <a:xfrm>
          <a:off x="14909800" y="7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80169</xdr:rowOff>
    </xdr:from>
    <xdr:to>
      <xdr:col>21</xdr:col>
      <xdr:colOff>50800</xdr:colOff>
      <xdr:row>43</xdr:row>
      <xdr:rowOff>10319</xdr:rowOff>
    </xdr:to>
    <xdr:sp macro="" textlink="">
      <xdr:nvSpPr>
        <xdr:cNvPr id="411" name="円/楕円 410"/>
        <xdr:cNvSpPr/>
      </xdr:nvSpPr>
      <xdr:spPr>
        <a:xfrm>
          <a:off x="14351000" y="72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20496</xdr:rowOff>
    </xdr:from>
    <xdr:ext cx="762000" cy="259045"/>
    <xdr:sp macro="" textlink="">
      <xdr:nvSpPr>
        <xdr:cNvPr id="412" name="テキスト ボックス 411"/>
        <xdr:cNvSpPr txBox="1"/>
      </xdr:nvSpPr>
      <xdr:spPr>
        <a:xfrm>
          <a:off x="14020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80169</xdr:rowOff>
    </xdr:from>
    <xdr:to>
      <xdr:col>19</xdr:col>
      <xdr:colOff>533400</xdr:colOff>
      <xdr:row>43</xdr:row>
      <xdr:rowOff>10319</xdr:rowOff>
    </xdr:to>
    <xdr:sp macro="" textlink="">
      <xdr:nvSpPr>
        <xdr:cNvPr id="413" name="円/楕円 412"/>
        <xdr:cNvSpPr/>
      </xdr:nvSpPr>
      <xdr:spPr>
        <a:xfrm>
          <a:off x="13462000" y="72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20496</xdr:rowOff>
    </xdr:from>
    <xdr:ext cx="762000" cy="259045"/>
    <xdr:sp macro="" textlink="">
      <xdr:nvSpPr>
        <xdr:cNvPr id="414" name="テキスト ボックス 413"/>
        <xdr:cNvSpPr txBox="1"/>
      </xdr:nvSpPr>
      <xdr:spPr>
        <a:xfrm>
          <a:off x="13131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・昨年比では</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減少したものの、震災の影響による地方債現在高の増加等により、類似団体との比較では</a:t>
          </a:r>
          <a:r>
            <a:rPr kumimoji="1" lang="en-US" altLang="ja-JP" sz="1100">
              <a:solidFill>
                <a:schemeClr val="dk1"/>
              </a:solidFill>
              <a:effectLst/>
              <a:latin typeface="+mn-lt"/>
              <a:ea typeface="+mn-ea"/>
              <a:cs typeface="+mn-cs"/>
            </a:rPr>
            <a:t>32.1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比率を減少させる必要性はあるが、引き続き道路の整備や老朽化に伴う施設の更新も必要となるため、地方債の発行は不可欠である。ただし、事業を重点化することで、発行額を抑制し、さらなる適正化比率の保持・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59025</xdr:rowOff>
    </xdr:from>
    <xdr:to>
      <xdr:col>24</xdr:col>
      <xdr:colOff>558800</xdr:colOff>
      <xdr:row>18</xdr:row>
      <xdr:rowOff>83155</xdr:rowOff>
    </xdr:to>
    <xdr:cxnSp macro="">
      <xdr:nvCxnSpPr>
        <xdr:cNvPr id="450" name="直線コネクタ 449"/>
        <xdr:cNvCxnSpPr/>
      </xdr:nvCxnSpPr>
      <xdr:spPr>
        <a:xfrm flipV="1">
          <a:off x="16179800" y="31451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51"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83155</xdr:rowOff>
    </xdr:from>
    <xdr:to>
      <xdr:col>23</xdr:col>
      <xdr:colOff>406400</xdr:colOff>
      <xdr:row>19</xdr:row>
      <xdr:rowOff>13970</xdr:rowOff>
    </xdr:to>
    <xdr:cxnSp macro="">
      <xdr:nvCxnSpPr>
        <xdr:cNvPr id="453" name="直線コネクタ 452"/>
        <xdr:cNvCxnSpPr/>
      </xdr:nvCxnSpPr>
      <xdr:spPr>
        <a:xfrm flipV="1">
          <a:off x="15290800" y="316925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13970</xdr:rowOff>
    </xdr:from>
    <xdr:to>
      <xdr:col>22</xdr:col>
      <xdr:colOff>203200</xdr:colOff>
      <xdr:row>19</xdr:row>
      <xdr:rowOff>88658</xdr:rowOff>
    </xdr:to>
    <xdr:cxnSp macro="">
      <xdr:nvCxnSpPr>
        <xdr:cNvPr id="456" name="直線コネクタ 455"/>
        <xdr:cNvCxnSpPr/>
      </xdr:nvCxnSpPr>
      <xdr:spPr>
        <a:xfrm flipV="1">
          <a:off x="14401800" y="3271520"/>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8" name="テキスト ボックス 457"/>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96943</xdr:rowOff>
    </xdr:from>
    <xdr:to>
      <xdr:col>21</xdr:col>
      <xdr:colOff>0</xdr:colOff>
      <xdr:row>19</xdr:row>
      <xdr:rowOff>88658</xdr:rowOff>
    </xdr:to>
    <xdr:cxnSp macro="">
      <xdr:nvCxnSpPr>
        <xdr:cNvPr id="459" name="直線コネクタ 458"/>
        <xdr:cNvCxnSpPr/>
      </xdr:nvCxnSpPr>
      <xdr:spPr>
        <a:xfrm>
          <a:off x="13512800" y="3183043"/>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158162</xdr:rowOff>
    </xdr:from>
    <xdr:ext cx="762000" cy="259045"/>
    <xdr:sp macro="" textlink="">
      <xdr:nvSpPr>
        <xdr:cNvPr id="461" name="テキスト ボックス 460"/>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2" name="フローチャート : 判断 461"/>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3" name="テキスト ボックス 462"/>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8225</xdr:rowOff>
    </xdr:from>
    <xdr:to>
      <xdr:col>24</xdr:col>
      <xdr:colOff>609600</xdr:colOff>
      <xdr:row>18</xdr:row>
      <xdr:rowOff>109825</xdr:rowOff>
    </xdr:to>
    <xdr:sp macro="" textlink="">
      <xdr:nvSpPr>
        <xdr:cNvPr id="469" name="円/楕円 468"/>
        <xdr:cNvSpPr/>
      </xdr:nvSpPr>
      <xdr:spPr>
        <a:xfrm>
          <a:off x="169672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151752</xdr:rowOff>
    </xdr:from>
    <xdr:ext cx="762000" cy="259045"/>
    <xdr:sp macro="" textlink="">
      <xdr:nvSpPr>
        <xdr:cNvPr id="470" name="将来負担の状況該当値テキスト"/>
        <xdr:cNvSpPr txBox="1"/>
      </xdr:nvSpPr>
      <xdr:spPr>
        <a:xfrm>
          <a:off x="17106900" y="306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32355</xdr:rowOff>
    </xdr:from>
    <xdr:to>
      <xdr:col>23</xdr:col>
      <xdr:colOff>457200</xdr:colOff>
      <xdr:row>18</xdr:row>
      <xdr:rowOff>133955</xdr:rowOff>
    </xdr:to>
    <xdr:sp macro="" textlink="">
      <xdr:nvSpPr>
        <xdr:cNvPr id="471" name="円/楕円 470"/>
        <xdr:cNvSpPr/>
      </xdr:nvSpPr>
      <xdr:spPr>
        <a:xfrm>
          <a:off x="16129000" y="3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118732</xdr:rowOff>
    </xdr:from>
    <xdr:ext cx="736600" cy="259045"/>
    <xdr:sp macro="" textlink="">
      <xdr:nvSpPr>
        <xdr:cNvPr id="472" name="テキスト ボックス 471"/>
        <xdr:cNvSpPr txBox="1"/>
      </xdr:nvSpPr>
      <xdr:spPr>
        <a:xfrm>
          <a:off x="15798800" y="320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134620</xdr:rowOff>
    </xdr:from>
    <xdr:to>
      <xdr:col>22</xdr:col>
      <xdr:colOff>254000</xdr:colOff>
      <xdr:row>19</xdr:row>
      <xdr:rowOff>64770</xdr:rowOff>
    </xdr:to>
    <xdr:sp macro="" textlink="">
      <xdr:nvSpPr>
        <xdr:cNvPr id="473" name="円/楕円 472"/>
        <xdr:cNvSpPr/>
      </xdr:nvSpPr>
      <xdr:spPr>
        <a:xfrm>
          <a:off x="15240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49547</xdr:rowOff>
    </xdr:from>
    <xdr:ext cx="762000" cy="259045"/>
    <xdr:sp macro="" textlink="">
      <xdr:nvSpPr>
        <xdr:cNvPr id="474" name="テキスト ボックス 473"/>
        <xdr:cNvSpPr txBox="1"/>
      </xdr:nvSpPr>
      <xdr:spPr>
        <a:xfrm>
          <a:off x="14909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37858</xdr:rowOff>
    </xdr:from>
    <xdr:to>
      <xdr:col>21</xdr:col>
      <xdr:colOff>50800</xdr:colOff>
      <xdr:row>19</xdr:row>
      <xdr:rowOff>139458</xdr:rowOff>
    </xdr:to>
    <xdr:sp macro="" textlink="">
      <xdr:nvSpPr>
        <xdr:cNvPr id="475" name="円/楕円 474"/>
        <xdr:cNvSpPr/>
      </xdr:nvSpPr>
      <xdr:spPr>
        <a:xfrm>
          <a:off x="14351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124235</xdr:rowOff>
    </xdr:from>
    <xdr:ext cx="762000" cy="259045"/>
    <xdr:sp macro="" textlink="">
      <xdr:nvSpPr>
        <xdr:cNvPr id="476" name="テキスト ボックス 475"/>
        <xdr:cNvSpPr txBox="1"/>
      </xdr:nvSpPr>
      <xdr:spPr>
        <a:xfrm>
          <a:off x="14020800" y="338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46143</xdr:rowOff>
    </xdr:from>
    <xdr:to>
      <xdr:col>19</xdr:col>
      <xdr:colOff>533400</xdr:colOff>
      <xdr:row>18</xdr:row>
      <xdr:rowOff>147743</xdr:rowOff>
    </xdr:to>
    <xdr:sp macro="" textlink="">
      <xdr:nvSpPr>
        <xdr:cNvPr id="477" name="円/楕円 476"/>
        <xdr:cNvSpPr/>
      </xdr:nvSpPr>
      <xdr:spPr>
        <a:xfrm>
          <a:off x="13462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157920</xdr:rowOff>
    </xdr:from>
    <xdr:ext cx="762000" cy="259045"/>
    <xdr:sp macro="" textlink="">
      <xdr:nvSpPr>
        <xdr:cNvPr id="478" name="テキスト ボックス 477"/>
        <xdr:cNvSpPr txBox="1"/>
      </xdr:nvSpPr>
      <xdr:spPr>
        <a:xfrm>
          <a:off x="13131800" y="29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14,845
14,726
273.30
12,025,795
11,413,213
501,964
5,077,034
8,532,830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面積が広く、町内各地域に施設等が点在している等の理由から、職員数は類似団体平均と比べて多くなっている。ただし、給与構造改革の実施、各種手当の廃止・見直し、昇給の抑制を行ったことにより、ラスパイレス指数は逆に類似団体平均を下回っており、全体に占める人件費は類似団体平均に近い数値となっている。</a:t>
          </a:r>
          <a:endParaRPr lang="ja-JP" altLang="ja-JP" sz="1400">
            <a:effectLst/>
          </a:endParaRPr>
        </a:p>
        <a:p>
          <a:r>
            <a:rPr kumimoji="1" lang="ja-JP" altLang="ja-JP" sz="1100">
              <a:solidFill>
                <a:schemeClr val="dk1"/>
              </a:solidFill>
              <a:effectLst/>
              <a:latin typeface="+mn-lt"/>
              <a:ea typeface="+mn-ea"/>
              <a:cs typeface="+mn-cs"/>
            </a:rPr>
            <a:t>・今後も、事務事業評価による事務の見直し、機構改革による事務の効率化等を進め、適正な人員配置を行い人件費削減に努める。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50800</xdr:rowOff>
    </xdr:from>
    <xdr:to>
      <xdr:col>7</xdr:col>
      <xdr:colOff>15875</xdr:colOff>
      <xdr:row>40</xdr:row>
      <xdr:rowOff>88900</xdr:rowOff>
    </xdr:to>
    <xdr:cxnSp macro="">
      <xdr:nvCxnSpPr>
        <xdr:cNvPr id="64" name="直線コネクタ 63"/>
        <xdr:cNvCxnSpPr/>
      </xdr:nvCxnSpPr>
      <xdr:spPr>
        <a:xfrm>
          <a:off x="3987800" y="690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0</xdr:rowOff>
    </xdr:from>
    <xdr:to>
      <xdr:col>5</xdr:col>
      <xdr:colOff>549275</xdr:colOff>
      <xdr:row>40</xdr:row>
      <xdr:rowOff>50800</xdr:rowOff>
    </xdr:to>
    <xdr:cxnSp macro="">
      <xdr:nvCxnSpPr>
        <xdr:cNvPr id="67" name="直線コネクタ 66"/>
        <xdr:cNvCxnSpPr/>
      </xdr:nvCxnSpPr>
      <xdr:spPr>
        <a:xfrm>
          <a:off x="3098800" y="685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0</xdr:rowOff>
    </xdr:from>
    <xdr:to>
      <xdr:col>4</xdr:col>
      <xdr:colOff>346075</xdr:colOff>
      <xdr:row>40</xdr:row>
      <xdr:rowOff>12700</xdr:rowOff>
    </xdr:to>
    <xdr:cxnSp macro="">
      <xdr:nvCxnSpPr>
        <xdr:cNvPr id="70" name="直線コネクタ 69"/>
        <xdr:cNvCxnSpPr/>
      </xdr:nvCxnSpPr>
      <xdr:spPr>
        <a:xfrm flipV="1">
          <a:off x="2209800" y="685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158750</xdr:rowOff>
    </xdr:from>
    <xdr:to>
      <xdr:col>3</xdr:col>
      <xdr:colOff>142875</xdr:colOff>
      <xdr:row>40</xdr:row>
      <xdr:rowOff>12700</xdr:rowOff>
    </xdr:to>
    <xdr:cxnSp macro="">
      <xdr:nvCxnSpPr>
        <xdr:cNvPr id="73" name="直線コネクタ 72"/>
        <xdr:cNvCxnSpPr/>
      </xdr:nvCxnSpPr>
      <xdr:spPr>
        <a:xfrm>
          <a:off x="13208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7" name="テキスト ボックス 76"/>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3" name="円/楕円 82"/>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10177</xdr:rowOff>
    </xdr:from>
    <xdr:ext cx="762000" cy="259045"/>
    <xdr:sp macro="" textlink="">
      <xdr:nvSpPr>
        <xdr:cNvPr id="84"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5" name="円/楕円 84"/>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6" name="テキスト ボックス 85"/>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120650</xdr:rowOff>
    </xdr:from>
    <xdr:to>
      <xdr:col>4</xdr:col>
      <xdr:colOff>396875</xdr:colOff>
      <xdr:row>40</xdr:row>
      <xdr:rowOff>50800</xdr:rowOff>
    </xdr:to>
    <xdr:sp macro="" textlink="">
      <xdr:nvSpPr>
        <xdr:cNvPr id="87" name="円/楕円 86"/>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35577</xdr:rowOff>
    </xdr:from>
    <xdr:ext cx="762000" cy="259045"/>
    <xdr:sp macro="" textlink="">
      <xdr:nvSpPr>
        <xdr:cNvPr id="88" name="テキスト ボックス 87"/>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89" name="円/楕円 88"/>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0" name="テキスト ボックス 89"/>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107950</xdr:rowOff>
    </xdr:from>
    <xdr:to>
      <xdr:col>1</xdr:col>
      <xdr:colOff>676275</xdr:colOff>
      <xdr:row>40</xdr:row>
      <xdr:rowOff>38100</xdr:rowOff>
    </xdr:to>
    <xdr:sp macro="" textlink="">
      <xdr:nvSpPr>
        <xdr:cNvPr id="91" name="円/楕円 90"/>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22877</xdr:rowOff>
    </xdr:from>
    <xdr:ext cx="762000" cy="259045"/>
    <xdr:sp macro="" textlink="">
      <xdr:nvSpPr>
        <xdr:cNvPr id="92" name="テキスト ボックス 91"/>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・事務の効率化のための民間委託が増えている一方で、省エネ行動による光熱水費・コピー枚数の減、公用車の効率的利用、新たな備品購入の抑制等による削減が行われているため、類似団体との比較では</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・今後は、照明の</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化等、省エネ設備の導入・エコ製品への切り替え等を行い光熱費削減、委託業者選定方法の見直しによる委託費の削減等、より一層の節減に努める。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168910</xdr:rowOff>
    </xdr:to>
    <xdr:cxnSp macro="">
      <xdr:nvCxnSpPr>
        <xdr:cNvPr id="123" name="直線コネクタ 122"/>
        <xdr:cNvCxnSpPr/>
      </xdr:nvCxnSpPr>
      <xdr:spPr>
        <a:xfrm>
          <a:off x="15671800" y="25730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15</xdr:row>
      <xdr:rowOff>1270</xdr:rowOff>
    </xdr:to>
    <xdr:cxnSp macro="">
      <xdr:nvCxnSpPr>
        <xdr:cNvPr id="126" name="直線コネクタ 125"/>
        <xdr:cNvCxnSpPr/>
      </xdr:nvCxnSpPr>
      <xdr:spPr>
        <a:xfrm>
          <a:off x="14782800" y="245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28" name="テキスト ボックス 12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81280</xdr:rowOff>
    </xdr:to>
    <xdr:cxnSp macro="">
      <xdr:nvCxnSpPr>
        <xdr:cNvPr id="129" name="直線コネクタ 128"/>
        <xdr:cNvCxnSpPr/>
      </xdr:nvCxnSpPr>
      <xdr:spPr>
        <a:xfrm flipV="1">
          <a:off x="13893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81280</xdr:rowOff>
    </xdr:to>
    <xdr:cxnSp macro="">
      <xdr:nvCxnSpPr>
        <xdr:cNvPr id="132" name="直線コネクタ 131"/>
        <xdr:cNvCxnSpPr/>
      </xdr:nvCxnSpPr>
      <xdr:spPr>
        <a:xfrm>
          <a:off x="13004800" y="242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6367</xdr:rowOff>
    </xdr:from>
    <xdr:ext cx="762000" cy="259045"/>
    <xdr:sp macro="" textlink="">
      <xdr:nvSpPr>
        <xdr:cNvPr id="136" name="テキスト ボックス 135"/>
        <xdr:cNvSpPr txBox="1"/>
      </xdr:nvSpPr>
      <xdr:spPr>
        <a:xfrm>
          <a:off x="12623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2" name="円/楕円 141"/>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3"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4" name="円/楕円 143"/>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5" name="テキスト ボックス 14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6" name="円/楕円 145"/>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7" name="テキスト ボックス 146"/>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48" name="円/楕円 147"/>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49" name="テキスト ボックス 148"/>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0" name="円/楕円 149"/>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1" name="テキスト ボックス 150"/>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・少子高齢化が進む中で、介護者に対する支援、乳幼児等子どもを持つ家庭等への支援、また、障害者自立支援法施行による障害者への支援が増えている中、類似団体平均より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 今後も、各事務事業の見直し・組み替え等により、事業の重点化を図り、ニーズに対応した手当てを行うよう努める。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167822</xdr:rowOff>
    </xdr:to>
    <xdr:cxnSp macro="">
      <xdr:nvCxnSpPr>
        <xdr:cNvPr id="186" name="直線コネクタ 185"/>
        <xdr:cNvCxnSpPr/>
      </xdr:nvCxnSpPr>
      <xdr:spPr>
        <a:xfrm>
          <a:off x="3987800" y="9156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54</xdr:row>
      <xdr:rowOff>159657</xdr:rowOff>
    </xdr:to>
    <xdr:cxnSp macro="">
      <xdr:nvCxnSpPr>
        <xdr:cNvPr id="189" name="直線コネクタ 188"/>
        <xdr:cNvCxnSpPr/>
      </xdr:nvCxnSpPr>
      <xdr:spPr>
        <a:xfrm flipV="1">
          <a:off x="3098800" y="9156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2" name="直線コネクタ 191"/>
        <xdr:cNvCxnSpPr/>
      </xdr:nvCxnSpPr>
      <xdr:spPr>
        <a:xfrm flipV="1">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20865</xdr:rowOff>
    </xdr:to>
    <xdr:cxnSp macro="">
      <xdr:nvCxnSpPr>
        <xdr:cNvPr id="195" name="直線コネクタ 194"/>
        <xdr:cNvCxnSpPr/>
      </xdr:nvCxnSpPr>
      <xdr:spPr>
        <a:xfrm>
          <a:off x="1320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1" name="円/楕円 210"/>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2" name="テキスト ボックス 211"/>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のは、これまで整備した下水道施設に係る地方債償還や高資本費対策に係る繰出金が多額になっていること、また、生産人口の減と高齢化等による、国民健康保険・後期高齢者医療への医療費負担、介護保険への給付費に係る繰出しが年々増加していること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96520</xdr:rowOff>
    </xdr:from>
    <xdr:to>
      <xdr:col>24</xdr:col>
      <xdr:colOff>31750</xdr:colOff>
      <xdr:row>58</xdr:row>
      <xdr:rowOff>157480</xdr:rowOff>
    </xdr:to>
    <xdr:cxnSp macro="">
      <xdr:nvCxnSpPr>
        <xdr:cNvPr id="247" name="直線コネクタ 246"/>
        <xdr:cNvCxnSpPr/>
      </xdr:nvCxnSpPr>
      <xdr:spPr>
        <a:xfrm flipV="1">
          <a:off x="15671800" y="10040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48"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157480</xdr:rowOff>
    </xdr:to>
    <xdr:cxnSp macro="">
      <xdr:nvCxnSpPr>
        <xdr:cNvPr id="250" name="直線コネクタ 249"/>
        <xdr:cNvCxnSpPr/>
      </xdr:nvCxnSpPr>
      <xdr:spPr>
        <a:xfrm>
          <a:off x="14782800" y="9994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50800</xdr:rowOff>
    </xdr:to>
    <xdr:cxnSp macro="">
      <xdr:nvCxnSpPr>
        <xdr:cNvPr id="253" name="直線コネクタ 252"/>
        <xdr:cNvCxnSpPr/>
      </xdr:nvCxnSpPr>
      <xdr:spPr>
        <a:xfrm>
          <a:off x="13893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27940</xdr:rowOff>
    </xdr:to>
    <xdr:cxnSp macro="">
      <xdr:nvCxnSpPr>
        <xdr:cNvPr id="256" name="直線コネクタ 255"/>
        <xdr:cNvCxnSpPr/>
      </xdr:nvCxnSpPr>
      <xdr:spPr>
        <a:xfrm>
          <a:off x="13004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0" name="テキスト ボックス 25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6" name="円/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68" name="円/楕円 267"/>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69" name="テキスト ボックス 268"/>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0" name="円/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2" name="円/楕円 271"/>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3" name="テキスト ボックス 272"/>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4" name="円/楕円 273"/>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5" name="テキスト ボックス 274"/>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・これまで集中改革プランによる補助金の見直しを行い、年々減少していたが、病院事業の運転資金のための繰出金の増等の理由により上昇した。類似団体との比較では、</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くなっている。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38</xdr:row>
      <xdr:rowOff>43180</xdr:rowOff>
    </xdr:to>
    <xdr:cxnSp macro="">
      <xdr:nvCxnSpPr>
        <xdr:cNvPr id="308" name="直線コネクタ 307"/>
        <xdr:cNvCxnSpPr/>
      </xdr:nvCxnSpPr>
      <xdr:spPr>
        <a:xfrm>
          <a:off x="15671800" y="6390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37</xdr:row>
      <xdr:rowOff>46990</xdr:rowOff>
    </xdr:to>
    <xdr:cxnSp macro="">
      <xdr:nvCxnSpPr>
        <xdr:cNvPr id="311" name="直線コネクタ 310"/>
        <xdr:cNvCxnSpPr/>
      </xdr:nvCxnSpPr>
      <xdr:spPr>
        <a:xfrm>
          <a:off x="14782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37</xdr:row>
      <xdr:rowOff>8890</xdr:rowOff>
    </xdr:to>
    <xdr:cxnSp macro="">
      <xdr:nvCxnSpPr>
        <xdr:cNvPr id="314" name="直線コネクタ 313"/>
        <xdr:cNvCxnSpPr/>
      </xdr:nvCxnSpPr>
      <xdr:spPr>
        <a:xfrm flipV="1">
          <a:off x="13893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16" name="テキスト ボックス 31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37</xdr:row>
      <xdr:rowOff>8890</xdr:rowOff>
    </xdr:to>
    <xdr:cxnSp macro="">
      <xdr:nvCxnSpPr>
        <xdr:cNvPr id="317" name="直線コネクタ 316"/>
        <xdr:cNvCxnSpPr/>
      </xdr:nvCxnSpPr>
      <xdr:spPr>
        <a:xfrm>
          <a:off x="13004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19" name="テキスト ボックス 31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27" name="円/楕円 326"/>
        <xdr:cNvSpPr/>
      </xdr:nvSpPr>
      <xdr:spPr>
        <a:xfrm>
          <a:off x="16459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135907</xdr:rowOff>
    </xdr:from>
    <xdr:ext cx="762000" cy="259045"/>
    <xdr:sp macro="" textlink="">
      <xdr:nvSpPr>
        <xdr:cNvPr id="328" name="補助費等該当値テキスト"/>
        <xdr:cNvSpPr txBox="1"/>
      </xdr:nvSpPr>
      <xdr:spPr>
        <a:xfrm>
          <a:off x="16598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9" name="円/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107967</xdr:rowOff>
    </xdr:from>
    <xdr:ext cx="736600" cy="259045"/>
    <xdr:sp macro="" textlink="">
      <xdr:nvSpPr>
        <xdr:cNvPr id="330" name="テキスト ボックス 329"/>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1" name="円/楕円 330"/>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2" name="テキスト ボックス 331"/>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129540</xdr:rowOff>
    </xdr:from>
    <xdr:to>
      <xdr:col>20</xdr:col>
      <xdr:colOff>209550</xdr:colOff>
      <xdr:row>37</xdr:row>
      <xdr:rowOff>59690</xdr:rowOff>
    </xdr:to>
    <xdr:sp macro="" textlink="">
      <xdr:nvSpPr>
        <xdr:cNvPr id="333" name="円/楕円 332"/>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69867</xdr:rowOff>
    </xdr:from>
    <xdr:ext cx="762000" cy="259045"/>
    <xdr:sp macro="" textlink="">
      <xdr:nvSpPr>
        <xdr:cNvPr id="334" name="テキスト ボックス 333"/>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35" name="円/楕円 334"/>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36" name="テキスト ボックス 335"/>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・償還のピークが過ぎ、償還額がやや減少傾向に転じたものの、類似団体との比較では</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・今後は事業の重点化により、さらに発行額を抑制し、比率の減少に努める。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24130</xdr:rowOff>
    </xdr:to>
    <xdr:cxnSp macro="">
      <xdr:nvCxnSpPr>
        <xdr:cNvPr id="367" name="直線コネクタ 366"/>
        <xdr:cNvCxnSpPr/>
      </xdr:nvCxnSpPr>
      <xdr:spPr>
        <a:xfrm>
          <a:off x="3987800" y="13161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168165</xdr:rowOff>
    </xdr:from>
    <xdr:ext cx="762000" cy="259045"/>
    <xdr:sp macro="" textlink="">
      <xdr:nvSpPr>
        <xdr:cNvPr id="368" name="公債費平均値テキスト"/>
        <xdr:cNvSpPr txBox="1"/>
      </xdr:nvSpPr>
      <xdr:spPr>
        <a:xfrm>
          <a:off x="4914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131572</xdr:rowOff>
    </xdr:to>
    <xdr:cxnSp macro="">
      <xdr:nvCxnSpPr>
        <xdr:cNvPr id="370" name="直線コネクタ 369"/>
        <xdr:cNvCxnSpPr/>
      </xdr:nvCxnSpPr>
      <xdr:spPr>
        <a:xfrm>
          <a:off x="3098800" y="13125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72" name="テキスト ボックス 37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77</xdr:row>
      <xdr:rowOff>60706</xdr:rowOff>
    </xdr:to>
    <xdr:cxnSp macro="">
      <xdr:nvCxnSpPr>
        <xdr:cNvPr id="373" name="直線コネクタ 372"/>
        <xdr:cNvCxnSpPr/>
      </xdr:nvCxnSpPr>
      <xdr:spPr>
        <a:xfrm flipV="1">
          <a:off x="2209800" y="131251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60706</xdr:rowOff>
    </xdr:to>
    <xdr:cxnSp macro="">
      <xdr:nvCxnSpPr>
        <xdr:cNvPr id="376" name="直線コネクタ 375"/>
        <xdr:cNvCxnSpPr/>
      </xdr:nvCxnSpPr>
      <xdr:spPr>
        <a:xfrm>
          <a:off x="1320800" y="13234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8" name="テキスト ボックス 37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80" name="テキスト ボックス 379"/>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87"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8" name="円/楕円 387"/>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89" name="テキスト ボックス 388"/>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0" name="円/楕円 389"/>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1" name="テキスト ボックス 390"/>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2" name="円/楕円 391"/>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96283</xdr:rowOff>
    </xdr:from>
    <xdr:ext cx="762000" cy="259045"/>
    <xdr:sp macro="" textlink="">
      <xdr:nvSpPr>
        <xdr:cNvPr id="393" name="テキスト ボックス 392"/>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94" name="円/楕円 393"/>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68851</xdr:rowOff>
    </xdr:from>
    <xdr:ext cx="762000" cy="259045"/>
    <xdr:sp macro="" textlink="">
      <xdr:nvSpPr>
        <xdr:cNvPr id="395" name="テキスト ボックス 394"/>
        <xdr:cNvSpPr txBox="1"/>
      </xdr:nvSpPr>
      <xdr:spPr>
        <a:xfrm>
          <a:off x="939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の比較では、人件費・その他（主に繰出金）の占める割合が高く、扶助費・物件費・補助費等が低くなっている。行財政改革の効果が表れている部分もあるが、人件費・繰出金にはさらに経常経費を削減する余地があるようにも見てとれる。地形上や高齢化等が理由となっている部分ではあるが、今後も削減に向けた取り組み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100330</xdr:rowOff>
    </xdr:to>
    <xdr:cxnSp macro="">
      <xdr:nvCxnSpPr>
        <xdr:cNvPr id="428" name="直線コネクタ 427"/>
        <xdr:cNvCxnSpPr/>
      </xdr:nvCxnSpPr>
      <xdr:spPr>
        <a:xfrm>
          <a:off x="15671800" y="133553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153670</xdr:rowOff>
    </xdr:to>
    <xdr:cxnSp macro="">
      <xdr:nvCxnSpPr>
        <xdr:cNvPr id="431" name="直線コネクタ 430"/>
        <xdr:cNvCxnSpPr/>
      </xdr:nvCxnSpPr>
      <xdr:spPr>
        <a:xfrm>
          <a:off x="14782800" y="132295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69850</xdr:rowOff>
    </xdr:to>
    <xdr:cxnSp macro="">
      <xdr:nvCxnSpPr>
        <xdr:cNvPr id="434" name="直線コネクタ 433"/>
        <xdr:cNvCxnSpPr/>
      </xdr:nvCxnSpPr>
      <xdr:spPr>
        <a:xfrm flipV="1">
          <a:off x="13893800" y="13229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69850</xdr:rowOff>
    </xdr:to>
    <xdr:cxnSp macro="">
      <xdr:nvCxnSpPr>
        <xdr:cNvPr id="437" name="直線コネクタ 436"/>
        <xdr:cNvCxnSpPr/>
      </xdr:nvCxnSpPr>
      <xdr:spPr>
        <a:xfrm>
          <a:off x="13004800" y="131533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9" name="テキスト ボックス 43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47" name="円/楕円 446"/>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48"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9" name="円/楕円 448"/>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50" name="テキスト ボックス 44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1" name="円/楕円 450"/>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52" name="テキスト ボックス 451"/>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3" name="円/楕円 45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4" name="テキスト ボックス 453"/>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5" name="円/楕円 454"/>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158766</xdr:rowOff>
    </xdr:from>
    <xdr:ext cx="762000" cy="259045"/>
    <xdr:sp macro="" textlink="">
      <xdr:nvSpPr>
        <xdr:cNvPr id="456" name="テキスト ボックス 455"/>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宮城県丸森町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154032</xdr:rowOff>
    </xdr:from>
    <xdr:to>
      <xdr:col>4</xdr:col>
      <xdr:colOff>1117600</xdr:colOff>
      <xdr:row>15</xdr:row>
      <xdr:rowOff>52819</xdr:rowOff>
    </xdr:to>
    <xdr:cxnSp macro="">
      <xdr:nvCxnSpPr>
        <xdr:cNvPr id="50" name="直線コネクタ 49"/>
        <xdr:cNvCxnSpPr/>
      </xdr:nvCxnSpPr>
      <xdr:spPr bwMode="auto">
        <a:xfrm flipV="1">
          <a:off x="5003800" y="2601957"/>
          <a:ext cx="647700" cy="70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10253</xdr:rowOff>
    </xdr:from>
    <xdr:ext cx="762000" cy="259045"/>
    <xdr:sp macro="" textlink="">
      <xdr:nvSpPr>
        <xdr:cNvPr id="51" name="人口1人当たり決算額の推移平均値テキスト130"/>
        <xdr:cNvSpPr txBox="1"/>
      </xdr:nvSpPr>
      <xdr:spPr>
        <a:xfrm>
          <a:off x="5740400" y="2801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111951</xdr:rowOff>
    </xdr:from>
    <xdr:to>
      <xdr:col>4</xdr:col>
      <xdr:colOff>469900</xdr:colOff>
      <xdr:row>15</xdr:row>
      <xdr:rowOff>52819</xdr:rowOff>
    </xdr:to>
    <xdr:cxnSp macro="">
      <xdr:nvCxnSpPr>
        <xdr:cNvPr id="53" name="直線コネクタ 52"/>
        <xdr:cNvCxnSpPr/>
      </xdr:nvCxnSpPr>
      <xdr:spPr bwMode="auto">
        <a:xfrm>
          <a:off x="4305300" y="2559876"/>
          <a:ext cx="698500" cy="11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169416</xdr:rowOff>
    </xdr:from>
    <xdr:ext cx="736600" cy="259045"/>
    <xdr:sp macro="" textlink="">
      <xdr:nvSpPr>
        <xdr:cNvPr id="55" name="テキスト ボックス 54"/>
        <xdr:cNvSpPr txBox="1"/>
      </xdr:nvSpPr>
      <xdr:spPr>
        <a:xfrm>
          <a:off x="4622800" y="29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111951</xdr:rowOff>
    </xdr:from>
    <xdr:to>
      <xdr:col>3</xdr:col>
      <xdr:colOff>904875</xdr:colOff>
      <xdr:row>15</xdr:row>
      <xdr:rowOff>9233</xdr:rowOff>
    </xdr:to>
    <xdr:cxnSp macro="">
      <xdr:nvCxnSpPr>
        <xdr:cNvPr id="56" name="直線コネクタ 55"/>
        <xdr:cNvCxnSpPr/>
      </xdr:nvCxnSpPr>
      <xdr:spPr bwMode="auto">
        <a:xfrm flipV="1">
          <a:off x="3606800" y="2559876"/>
          <a:ext cx="6985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123887</xdr:rowOff>
    </xdr:from>
    <xdr:ext cx="762000" cy="259045"/>
    <xdr:sp macro="" textlink="">
      <xdr:nvSpPr>
        <xdr:cNvPr id="58" name="テキスト ボックス 57"/>
        <xdr:cNvSpPr txBox="1"/>
      </xdr:nvSpPr>
      <xdr:spPr>
        <a:xfrm>
          <a:off x="3924300" y="29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9233</xdr:rowOff>
    </xdr:from>
    <xdr:to>
      <xdr:col>3</xdr:col>
      <xdr:colOff>206375</xdr:colOff>
      <xdr:row>15</xdr:row>
      <xdr:rowOff>60497</xdr:rowOff>
    </xdr:to>
    <xdr:cxnSp macro="">
      <xdr:nvCxnSpPr>
        <xdr:cNvPr id="59" name="直線コネクタ 58"/>
        <xdr:cNvCxnSpPr/>
      </xdr:nvCxnSpPr>
      <xdr:spPr bwMode="auto">
        <a:xfrm flipV="1">
          <a:off x="2908300" y="2628608"/>
          <a:ext cx="698500" cy="51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126553</xdr:rowOff>
    </xdr:from>
    <xdr:ext cx="762000" cy="259045"/>
    <xdr:sp macro="" textlink="">
      <xdr:nvSpPr>
        <xdr:cNvPr id="63" name="テキスト ボックス 62"/>
        <xdr:cNvSpPr txBox="1"/>
      </xdr:nvSpPr>
      <xdr:spPr>
        <a:xfrm>
          <a:off x="2527300" y="29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103232</xdr:rowOff>
    </xdr:from>
    <xdr:to>
      <xdr:col>5</xdr:col>
      <xdr:colOff>34925</xdr:colOff>
      <xdr:row>15</xdr:row>
      <xdr:rowOff>33382</xdr:rowOff>
    </xdr:to>
    <xdr:sp macro="" textlink="">
      <xdr:nvSpPr>
        <xdr:cNvPr id="69" name="円/楕円 68"/>
        <xdr:cNvSpPr/>
      </xdr:nvSpPr>
      <xdr:spPr bwMode="auto">
        <a:xfrm>
          <a:off x="5600700" y="255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119759</xdr:rowOff>
    </xdr:from>
    <xdr:ext cx="762000" cy="259045"/>
    <xdr:sp macro="" textlink="">
      <xdr:nvSpPr>
        <xdr:cNvPr id="70" name="人口1人当たり決算額の推移該当値テキスト130"/>
        <xdr:cNvSpPr txBox="1"/>
      </xdr:nvSpPr>
      <xdr:spPr>
        <a:xfrm>
          <a:off x="5740400" y="239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110,081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2019</xdr:rowOff>
    </xdr:from>
    <xdr:to>
      <xdr:col>4</xdr:col>
      <xdr:colOff>520700</xdr:colOff>
      <xdr:row>15</xdr:row>
      <xdr:rowOff>103619</xdr:rowOff>
    </xdr:to>
    <xdr:sp macro="" textlink="">
      <xdr:nvSpPr>
        <xdr:cNvPr id="71" name="円/楕円 70"/>
        <xdr:cNvSpPr/>
      </xdr:nvSpPr>
      <xdr:spPr bwMode="auto">
        <a:xfrm>
          <a:off x="4953000" y="262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113796</xdr:rowOff>
    </xdr:from>
    <xdr:ext cx="736600" cy="259045"/>
    <xdr:sp macro="" textlink="">
      <xdr:nvSpPr>
        <xdr:cNvPr id="72" name="テキスト ボックス 71"/>
        <xdr:cNvSpPr txBox="1"/>
      </xdr:nvSpPr>
      <xdr:spPr>
        <a:xfrm>
          <a:off x="4622800" y="2390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61151</xdr:rowOff>
    </xdr:from>
    <xdr:to>
      <xdr:col>3</xdr:col>
      <xdr:colOff>955675</xdr:colOff>
      <xdr:row>14</xdr:row>
      <xdr:rowOff>162751</xdr:rowOff>
    </xdr:to>
    <xdr:sp macro="" textlink="">
      <xdr:nvSpPr>
        <xdr:cNvPr id="73" name="円/楕円 72"/>
        <xdr:cNvSpPr/>
      </xdr:nvSpPr>
      <xdr:spPr bwMode="auto">
        <a:xfrm>
          <a:off x="4254500" y="250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1478</xdr:rowOff>
    </xdr:from>
    <xdr:ext cx="762000" cy="259045"/>
    <xdr:sp macro="" textlink="">
      <xdr:nvSpPr>
        <xdr:cNvPr id="74" name="テキスト ボックス 73"/>
        <xdr:cNvSpPr txBox="1"/>
      </xdr:nvSpPr>
      <xdr:spPr>
        <a:xfrm>
          <a:off x="3924300" y="227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112,290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129883</xdr:rowOff>
    </xdr:from>
    <xdr:to>
      <xdr:col>3</xdr:col>
      <xdr:colOff>257175</xdr:colOff>
      <xdr:row>15</xdr:row>
      <xdr:rowOff>60033</xdr:rowOff>
    </xdr:to>
    <xdr:sp macro="" textlink="">
      <xdr:nvSpPr>
        <xdr:cNvPr id="75" name="円/楕円 74"/>
        <xdr:cNvSpPr/>
      </xdr:nvSpPr>
      <xdr:spPr bwMode="auto">
        <a:xfrm>
          <a:off x="3556000" y="2577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70210</xdr:rowOff>
    </xdr:from>
    <xdr:ext cx="762000" cy="259045"/>
    <xdr:sp macro="" textlink="">
      <xdr:nvSpPr>
        <xdr:cNvPr id="76" name="テキスト ボックス 75"/>
        <xdr:cNvSpPr txBox="1"/>
      </xdr:nvSpPr>
      <xdr:spPr>
        <a:xfrm>
          <a:off x="3225800" y="234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9697</xdr:rowOff>
    </xdr:from>
    <xdr:to>
      <xdr:col>2</xdr:col>
      <xdr:colOff>692150</xdr:colOff>
      <xdr:row>15</xdr:row>
      <xdr:rowOff>111297</xdr:rowOff>
    </xdr:to>
    <xdr:sp macro="" textlink="">
      <xdr:nvSpPr>
        <xdr:cNvPr id="77" name="円/楕円 76"/>
        <xdr:cNvSpPr/>
      </xdr:nvSpPr>
      <xdr:spPr bwMode="auto">
        <a:xfrm>
          <a:off x="2857500" y="262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121474</xdr:rowOff>
    </xdr:from>
    <xdr:ext cx="762000" cy="259045"/>
    <xdr:sp macro="" textlink="">
      <xdr:nvSpPr>
        <xdr:cNvPr id="78" name="テキスト ボックス 77"/>
        <xdr:cNvSpPr txBox="1"/>
      </xdr:nvSpPr>
      <xdr:spPr>
        <a:xfrm>
          <a:off x="2527300" y="239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258369</xdr:rowOff>
    </xdr:from>
    <xdr:to>
      <xdr:col>4</xdr:col>
      <xdr:colOff>1117600</xdr:colOff>
      <xdr:row>35</xdr:row>
      <xdr:rowOff>266103</xdr:rowOff>
    </xdr:to>
    <xdr:cxnSp macro="">
      <xdr:nvCxnSpPr>
        <xdr:cNvPr id="113" name="直線コネクタ 112"/>
        <xdr:cNvCxnSpPr/>
      </xdr:nvCxnSpPr>
      <xdr:spPr bwMode="auto">
        <a:xfrm>
          <a:off x="5003800" y="6868719"/>
          <a:ext cx="6477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39933</xdr:rowOff>
    </xdr:from>
    <xdr:ext cx="762000" cy="259045"/>
    <xdr:sp macro="" textlink="">
      <xdr:nvSpPr>
        <xdr:cNvPr id="114" name="人口1人当たり決算額の推移平均値テキスト445"/>
        <xdr:cNvSpPr txBox="1"/>
      </xdr:nvSpPr>
      <xdr:spPr>
        <a:xfrm>
          <a:off x="5740400" y="699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74499</xdr:rowOff>
    </xdr:from>
    <xdr:to>
      <xdr:col>4</xdr:col>
      <xdr:colOff>469900</xdr:colOff>
      <xdr:row>35</xdr:row>
      <xdr:rowOff>258369</xdr:rowOff>
    </xdr:to>
    <xdr:cxnSp macro="">
      <xdr:nvCxnSpPr>
        <xdr:cNvPr id="116" name="直線コネクタ 115"/>
        <xdr:cNvCxnSpPr/>
      </xdr:nvCxnSpPr>
      <xdr:spPr bwMode="auto">
        <a:xfrm>
          <a:off x="4305300" y="6684849"/>
          <a:ext cx="698500" cy="18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40162</xdr:rowOff>
    </xdr:from>
    <xdr:ext cx="736600" cy="259045"/>
    <xdr:sp macro="" textlink="">
      <xdr:nvSpPr>
        <xdr:cNvPr id="118" name="テキスト ボックス 117"/>
        <xdr:cNvSpPr txBox="1"/>
      </xdr:nvSpPr>
      <xdr:spPr>
        <a:xfrm>
          <a:off x="4622800" y="69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270446</xdr:rowOff>
    </xdr:from>
    <xdr:to>
      <xdr:col>3</xdr:col>
      <xdr:colOff>904875</xdr:colOff>
      <xdr:row>35</xdr:row>
      <xdr:rowOff>74499</xdr:rowOff>
    </xdr:to>
    <xdr:cxnSp macro="">
      <xdr:nvCxnSpPr>
        <xdr:cNvPr id="119" name="直線コネクタ 118"/>
        <xdr:cNvCxnSpPr/>
      </xdr:nvCxnSpPr>
      <xdr:spPr bwMode="auto">
        <a:xfrm>
          <a:off x="3606800" y="6537896"/>
          <a:ext cx="698500" cy="14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334370</xdr:rowOff>
    </xdr:from>
    <xdr:ext cx="762000" cy="259045"/>
    <xdr:sp macro="" textlink="">
      <xdr:nvSpPr>
        <xdr:cNvPr id="121" name="テキスト ボックス 120"/>
        <xdr:cNvSpPr txBox="1"/>
      </xdr:nvSpPr>
      <xdr:spPr>
        <a:xfrm>
          <a:off x="3924300" y="69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270446</xdr:rowOff>
    </xdr:from>
    <xdr:to>
      <xdr:col>3</xdr:col>
      <xdr:colOff>206375</xdr:colOff>
      <xdr:row>34</xdr:row>
      <xdr:rowOff>286982</xdr:rowOff>
    </xdr:to>
    <xdr:cxnSp macro="">
      <xdr:nvCxnSpPr>
        <xdr:cNvPr id="122" name="直線コネクタ 121"/>
        <xdr:cNvCxnSpPr/>
      </xdr:nvCxnSpPr>
      <xdr:spPr bwMode="auto">
        <a:xfrm flipV="1">
          <a:off x="2908300" y="6537896"/>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195228</xdr:rowOff>
    </xdr:from>
    <xdr:ext cx="762000" cy="259045"/>
    <xdr:sp macro="" textlink="">
      <xdr:nvSpPr>
        <xdr:cNvPr id="124" name="テキスト ボックス 123"/>
        <xdr:cNvSpPr txBox="1"/>
      </xdr:nvSpPr>
      <xdr:spPr>
        <a:xfrm>
          <a:off x="32258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95369</xdr:rowOff>
    </xdr:from>
    <xdr:ext cx="762000" cy="259045"/>
    <xdr:sp macro="" textlink="">
      <xdr:nvSpPr>
        <xdr:cNvPr id="126" name="テキスト ボックス 125"/>
        <xdr:cNvSpPr txBox="1"/>
      </xdr:nvSpPr>
      <xdr:spPr>
        <a:xfrm>
          <a:off x="25273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215303</xdr:rowOff>
    </xdr:from>
    <xdr:to>
      <xdr:col>5</xdr:col>
      <xdr:colOff>34925</xdr:colOff>
      <xdr:row>35</xdr:row>
      <xdr:rowOff>316903</xdr:rowOff>
    </xdr:to>
    <xdr:sp macro="" textlink="">
      <xdr:nvSpPr>
        <xdr:cNvPr id="132" name="円/楕円 131"/>
        <xdr:cNvSpPr/>
      </xdr:nvSpPr>
      <xdr:spPr bwMode="auto">
        <a:xfrm>
          <a:off x="5600700" y="682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60380</xdr:rowOff>
    </xdr:from>
    <xdr:ext cx="762000" cy="259045"/>
    <xdr:sp macro="" textlink="">
      <xdr:nvSpPr>
        <xdr:cNvPr id="133" name="人口1人当たり決算額の推移該当値テキスト445"/>
        <xdr:cNvSpPr txBox="1"/>
      </xdr:nvSpPr>
      <xdr:spPr>
        <a:xfrm>
          <a:off x="5740400" y="667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207569</xdr:rowOff>
    </xdr:from>
    <xdr:to>
      <xdr:col>4</xdr:col>
      <xdr:colOff>520700</xdr:colOff>
      <xdr:row>35</xdr:row>
      <xdr:rowOff>309169</xdr:rowOff>
    </xdr:to>
    <xdr:sp macro="" textlink="">
      <xdr:nvSpPr>
        <xdr:cNvPr id="134" name="円/楕円 133"/>
        <xdr:cNvSpPr/>
      </xdr:nvSpPr>
      <xdr:spPr bwMode="auto">
        <a:xfrm>
          <a:off x="4953000" y="681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319346</xdr:rowOff>
    </xdr:from>
    <xdr:ext cx="736600" cy="259045"/>
    <xdr:sp macro="" textlink="">
      <xdr:nvSpPr>
        <xdr:cNvPr id="135" name="テキスト ボックス 134"/>
        <xdr:cNvSpPr txBox="1"/>
      </xdr:nvSpPr>
      <xdr:spPr>
        <a:xfrm>
          <a:off x="4622800" y="658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23699</xdr:rowOff>
    </xdr:from>
    <xdr:to>
      <xdr:col>3</xdr:col>
      <xdr:colOff>955675</xdr:colOff>
      <xdr:row>35</xdr:row>
      <xdr:rowOff>125299</xdr:rowOff>
    </xdr:to>
    <xdr:sp macro="" textlink="">
      <xdr:nvSpPr>
        <xdr:cNvPr id="136" name="円/楕円 135"/>
        <xdr:cNvSpPr/>
      </xdr:nvSpPr>
      <xdr:spPr bwMode="auto">
        <a:xfrm>
          <a:off x="4254500" y="66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135475</xdr:rowOff>
    </xdr:from>
    <xdr:ext cx="762000" cy="259045"/>
    <xdr:sp macro="" textlink="">
      <xdr:nvSpPr>
        <xdr:cNvPr id="137" name="テキスト ボックス 136"/>
        <xdr:cNvSpPr txBox="1"/>
      </xdr:nvSpPr>
      <xdr:spPr>
        <a:xfrm>
          <a:off x="3924300" y="640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32,878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219647</xdr:rowOff>
    </xdr:from>
    <xdr:to>
      <xdr:col>3</xdr:col>
      <xdr:colOff>257175</xdr:colOff>
      <xdr:row>34</xdr:row>
      <xdr:rowOff>321247</xdr:rowOff>
    </xdr:to>
    <xdr:sp macro="" textlink="">
      <xdr:nvSpPr>
        <xdr:cNvPr id="138" name="円/楕円 137"/>
        <xdr:cNvSpPr/>
      </xdr:nvSpPr>
      <xdr:spPr bwMode="auto">
        <a:xfrm>
          <a:off x="3556000" y="64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331424</xdr:rowOff>
    </xdr:from>
    <xdr:ext cx="762000" cy="259045"/>
    <xdr:sp macro="" textlink="">
      <xdr:nvSpPr>
        <xdr:cNvPr id="139" name="テキスト ボックス 138"/>
        <xdr:cNvSpPr txBox="1"/>
      </xdr:nvSpPr>
      <xdr:spPr>
        <a:xfrm>
          <a:off x="3225800" y="625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236182</xdr:rowOff>
    </xdr:from>
    <xdr:to>
      <xdr:col>2</xdr:col>
      <xdr:colOff>692150</xdr:colOff>
      <xdr:row>34</xdr:row>
      <xdr:rowOff>337782</xdr:rowOff>
    </xdr:to>
    <xdr:sp macro="" textlink="">
      <xdr:nvSpPr>
        <xdr:cNvPr id="140" name="円/楕円 139"/>
        <xdr:cNvSpPr/>
      </xdr:nvSpPr>
      <xdr:spPr bwMode="auto">
        <a:xfrm>
          <a:off x="2857500" y="650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5059</xdr:rowOff>
    </xdr:from>
    <xdr:ext cx="762000" cy="259045"/>
    <xdr:sp macro="" textlink="">
      <xdr:nvSpPr>
        <xdr:cNvPr id="141" name="テキスト ボックス 140"/>
        <xdr:cNvSpPr txBox="1"/>
      </xdr:nvSpPr>
      <xdr:spPr>
        <a:xfrm>
          <a:off x="2527300" y="627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年度決算剰余金による積立が増加したため比率が高くなった。</a:t>
          </a:r>
          <a:endParaRPr lang="ja-JP" altLang="ja-JP" sz="1400">
            <a:effectLst/>
          </a:endParaRPr>
        </a:p>
        <a:p>
          <a:r>
            <a:rPr kumimoji="1" lang="ja-JP" altLang="ja-JP" sz="1100">
              <a:solidFill>
                <a:schemeClr val="dk1"/>
              </a:solidFill>
              <a:effectLst/>
              <a:latin typeface="+mn-lt"/>
              <a:ea typeface="+mn-ea"/>
              <a:cs typeface="+mn-cs"/>
            </a:rPr>
            <a:t>・実質収支額は、各年とも黒字となっている。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・全体的に黒字比率は減少傾向にあるが、各会計とも赤字は発生していない。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償還終了や借換により減少傾向となっている。また、過疎債等、算入比率の高い地方債での借入を行っているため、算入公債費等の額は大きく、今後も大幅な減少はないものと考えられ、これらにより、実質公債費比率の分子は、減少傾向で推移する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a:t>
          </a:r>
          <a:r>
            <a:rPr kumimoji="1" lang="ja-JP" altLang="en-US" sz="1100">
              <a:solidFill>
                <a:schemeClr val="dk1"/>
              </a:solidFill>
              <a:effectLst/>
              <a:latin typeface="+mn-lt"/>
              <a:ea typeface="+mn-ea"/>
              <a:cs typeface="+mn-cs"/>
            </a:rPr>
            <a:t>退職手当負担見込額</a:t>
          </a:r>
          <a:r>
            <a:rPr kumimoji="1" lang="ja-JP" altLang="ja-JP" sz="1100">
              <a:solidFill>
                <a:schemeClr val="dk1"/>
              </a:solidFill>
              <a:effectLst/>
              <a:latin typeface="+mn-lt"/>
              <a:ea typeface="+mn-ea"/>
              <a:cs typeface="+mn-cs"/>
            </a:rPr>
            <a:t>と組合等負担等見込額を除き減少傾向にある。</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年度は充当可能財源等が増加したため、将来負担比率の分子が減少している。</a:t>
          </a:r>
          <a:endParaRPr lang="ja-JP" altLang="ja-JP" sz="1400">
            <a:effectLst/>
          </a:endParaRPr>
        </a:p>
        <a:p>
          <a:r>
            <a:rPr kumimoji="1" lang="ja-JP" altLang="ja-JP" sz="1100">
              <a:solidFill>
                <a:schemeClr val="dk1"/>
              </a:solidFill>
              <a:effectLst/>
              <a:latin typeface="+mn-lt"/>
              <a:ea typeface="+mn-ea"/>
              <a:cs typeface="+mn-cs"/>
            </a:rPr>
            <a:t>・今後、将来負担額は徐々に減少し、将来負担比率は同水準から減少傾向に動くと見込んでいる。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12025795</v>
      </c>
      <c r="BO4" s="379"/>
      <c r="BP4" s="379"/>
      <c r="BQ4" s="379"/>
      <c r="BR4" s="379"/>
      <c r="BS4" s="379"/>
      <c r="BT4" s="379"/>
      <c r="BU4" s="380"/>
      <c r="BV4" s="378">
        <v>11104833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9.9</v>
      </c>
      <c r="CU4" s="556"/>
      <c r="CV4" s="556"/>
      <c r="CW4" s="556"/>
      <c r="CX4" s="556"/>
      <c r="CY4" s="556"/>
      <c r="CZ4" s="556"/>
      <c r="DA4" s="557"/>
      <c r="DB4" s="555">
        <v>5.4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11413213</v>
      </c>
      <c r="BO5" s="384"/>
      <c r="BP5" s="384"/>
      <c r="BQ5" s="384"/>
      <c r="BR5" s="384"/>
      <c r="BS5" s="384"/>
      <c r="BT5" s="384"/>
      <c r="BU5" s="385"/>
      <c r="BV5" s="383">
        <v>10700439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92.3</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612582</v>
      </c>
      <c r="BO6" s="384"/>
      <c r="BP6" s="384"/>
      <c r="BQ6" s="384"/>
      <c r="BR6" s="384"/>
      <c r="BS6" s="384"/>
      <c r="BT6" s="384"/>
      <c r="BU6" s="385"/>
      <c r="BV6" s="383">
        <v>404394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97.7</v>
      </c>
      <c r="CU6" s="530"/>
      <c r="CV6" s="530"/>
      <c r="CW6" s="530"/>
      <c r="CX6" s="530"/>
      <c r="CY6" s="530"/>
      <c r="CZ6" s="530"/>
      <c r="DA6" s="531"/>
      <c r="DB6" s="529">
        <v>94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110618</v>
      </c>
      <c r="BO7" s="384"/>
      <c r="BP7" s="384"/>
      <c r="BQ7" s="384"/>
      <c r="BR7" s="384"/>
      <c r="BS7" s="384"/>
      <c r="BT7" s="384"/>
      <c r="BU7" s="385"/>
      <c r="BV7" s="383">
        <v>125645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5077034</v>
      </c>
      <c r="CU7" s="384"/>
      <c r="CV7" s="384"/>
      <c r="CW7" s="384"/>
      <c r="CX7" s="384"/>
      <c r="CY7" s="384"/>
      <c r="CZ7" s="384"/>
      <c r="DA7" s="385"/>
      <c r="DB7" s="383">
        <v>5192833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501964</v>
      </c>
      <c r="BO8" s="384"/>
      <c r="BP8" s="384"/>
      <c r="BQ8" s="384"/>
      <c r="BR8" s="384"/>
      <c r="BS8" s="384"/>
      <c r="BT8" s="384"/>
      <c r="BU8" s="385"/>
      <c r="BV8" s="383">
        <v>278749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15501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223215</v>
      </c>
      <c r="BO9" s="384"/>
      <c r="BP9" s="384"/>
      <c r="BQ9" s="384"/>
      <c r="BR9" s="384"/>
      <c r="BS9" s="384"/>
      <c r="BT9" s="384"/>
      <c r="BU9" s="385"/>
      <c r="BV9" s="383">
        <v>-300933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16792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13657</v>
      </c>
      <c r="BO10" s="384"/>
      <c r="BP10" s="384"/>
      <c r="BQ10" s="384"/>
      <c r="BR10" s="384"/>
      <c r="BS10" s="384"/>
      <c r="BT10" s="384"/>
      <c r="BU10" s="385"/>
      <c r="BV10" s="383">
        <v>83239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2153</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14845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14726</v>
      </c>
      <c r="S13" s="485"/>
      <c r="T13" s="485"/>
      <c r="U13" s="485"/>
      <c r="V13" s="486"/>
      <c r="W13" s="472" t="s">
        <v>124</v>
      </c>
      <c r="X13" s="396"/>
      <c r="Y13" s="396"/>
      <c r="Z13" s="396"/>
      <c r="AA13" s="396"/>
      <c r="AB13" s="397"/>
      <c r="AC13" s="359">
        <v>986</v>
      </c>
      <c r="AD13" s="360"/>
      <c r="AE13" s="360"/>
      <c r="AF13" s="360"/>
      <c r="AG13" s="361"/>
      <c r="AH13" s="359">
        <v>1286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236872</v>
      </c>
      <c r="BO13" s="384"/>
      <c r="BP13" s="384"/>
      <c r="BQ13" s="384"/>
      <c r="BR13" s="384"/>
      <c r="BS13" s="384"/>
      <c r="BT13" s="384"/>
      <c r="BU13" s="385"/>
      <c r="BV13" s="383">
        <v>-215541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15077</v>
      </c>
      <c r="S14" s="485"/>
      <c r="T14" s="485"/>
      <c r="U14" s="485"/>
      <c r="V14" s="486"/>
      <c r="W14" s="487"/>
      <c r="X14" s="399"/>
      <c r="Y14" s="399"/>
      <c r="Z14" s="399"/>
      <c r="AA14" s="399"/>
      <c r="AB14" s="400"/>
      <c r="AC14" s="477">
        <v>14</v>
      </c>
      <c r="AD14" s="478"/>
      <c r="AE14" s="478"/>
      <c r="AF14" s="478"/>
      <c r="AG14" s="479"/>
      <c r="AH14" s="477">
        <v>15.8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72.400000000000006</v>
      </c>
      <c r="CU14" s="456"/>
      <c r="CV14" s="456"/>
      <c r="CW14" s="456"/>
      <c r="CX14" s="456"/>
      <c r="CY14" s="456"/>
      <c r="CZ14" s="456"/>
      <c r="DA14" s="457"/>
      <c r="DB14" s="488">
        <v>74.5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14960</v>
      </c>
      <c r="S15" s="485"/>
      <c r="T15" s="485"/>
      <c r="U15" s="485"/>
      <c r="V15" s="486"/>
      <c r="W15" s="472" t="s">
        <v>130</v>
      </c>
      <c r="X15" s="396"/>
      <c r="Y15" s="396"/>
      <c r="Z15" s="396"/>
      <c r="AA15" s="396"/>
      <c r="AB15" s="397"/>
      <c r="AC15" s="359">
        <v>2860</v>
      </c>
      <c r="AD15" s="360"/>
      <c r="AE15" s="360"/>
      <c r="AF15" s="360"/>
      <c r="AG15" s="361"/>
      <c r="AH15" s="359">
        <v>3502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1249946</v>
      </c>
      <c r="BO15" s="379"/>
      <c r="BP15" s="379"/>
      <c r="BQ15" s="379"/>
      <c r="BR15" s="379"/>
      <c r="BS15" s="379"/>
      <c r="BT15" s="379"/>
      <c r="BU15" s="380"/>
      <c r="BV15" s="378">
        <v>1254216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40.700000000000003</v>
      </c>
      <c r="AD16" s="478"/>
      <c r="AE16" s="478"/>
      <c r="AF16" s="478"/>
      <c r="AG16" s="479"/>
      <c r="AH16" s="477">
        <v>43.1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4463608</v>
      </c>
      <c r="BO16" s="384"/>
      <c r="BP16" s="384"/>
      <c r="BQ16" s="384"/>
      <c r="BR16" s="384"/>
      <c r="BS16" s="384"/>
      <c r="BT16" s="384"/>
      <c r="BU16" s="385"/>
      <c r="BV16" s="383">
        <v>4549619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3178</v>
      </c>
      <c r="AD17" s="360"/>
      <c r="AE17" s="360"/>
      <c r="AF17" s="360"/>
      <c r="AG17" s="361"/>
      <c r="AH17" s="359">
        <v>3291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1578739</v>
      </c>
      <c r="BO17" s="384"/>
      <c r="BP17" s="384"/>
      <c r="BQ17" s="384"/>
      <c r="BR17" s="384"/>
      <c r="BS17" s="384"/>
      <c r="BT17" s="384"/>
      <c r="BU17" s="385"/>
      <c r="BV17" s="383">
        <v>1594443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273.3</v>
      </c>
      <c r="M18" s="448"/>
      <c r="N18" s="448"/>
      <c r="O18" s="448"/>
      <c r="P18" s="448"/>
      <c r="Q18" s="448"/>
      <c r="R18" s="449"/>
      <c r="S18" s="449"/>
      <c r="T18" s="449"/>
      <c r="U18" s="449"/>
      <c r="V18" s="450"/>
      <c r="W18" s="464"/>
      <c r="X18" s="465"/>
      <c r="Y18" s="465"/>
      <c r="Z18" s="465"/>
      <c r="AA18" s="465"/>
      <c r="AB18" s="473"/>
      <c r="AC18" s="347">
        <v>45.2</v>
      </c>
      <c r="AD18" s="348"/>
      <c r="AE18" s="348"/>
      <c r="AF18" s="348"/>
      <c r="AG18" s="451"/>
      <c r="AH18" s="347">
        <v>40.5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4717701</v>
      </c>
      <c r="BO18" s="384"/>
      <c r="BP18" s="384"/>
      <c r="BQ18" s="384"/>
      <c r="BR18" s="384"/>
      <c r="BS18" s="384"/>
      <c r="BT18" s="384"/>
      <c r="BU18" s="385"/>
      <c r="BV18" s="383">
        <v>4584056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6612783</v>
      </c>
      <c r="BO19" s="384"/>
      <c r="BP19" s="384"/>
      <c r="BQ19" s="384"/>
      <c r="BR19" s="384"/>
      <c r="BS19" s="384"/>
      <c r="BT19" s="384"/>
      <c r="BU19" s="385"/>
      <c r="BV19" s="383">
        <v>6444346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4649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8532830</v>
      </c>
      <c r="BO23" s="384"/>
      <c r="BP23" s="384"/>
      <c r="BQ23" s="384"/>
      <c r="BR23" s="384"/>
      <c r="BS23" s="384"/>
      <c r="BT23" s="384"/>
      <c r="BU23" s="385"/>
      <c r="BV23" s="383">
        <v>8621397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8100</v>
      </c>
      <c r="R24" s="360"/>
      <c r="S24" s="360"/>
      <c r="T24" s="360"/>
      <c r="U24" s="360"/>
      <c r="V24" s="361"/>
      <c r="W24" s="425"/>
      <c r="X24" s="416"/>
      <c r="Y24" s="417"/>
      <c r="Z24" s="356" t="s">
        <v>154</v>
      </c>
      <c r="AA24" s="357"/>
      <c r="AB24" s="357"/>
      <c r="AC24" s="357"/>
      <c r="AD24" s="357"/>
      <c r="AE24" s="357"/>
      <c r="AF24" s="357"/>
      <c r="AG24" s="358"/>
      <c r="AH24" s="359">
        <v>160</v>
      </c>
      <c r="AI24" s="360"/>
      <c r="AJ24" s="360"/>
      <c r="AK24" s="360"/>
      <c r="AL24" s="361"/>
      <c r="AM24" s="359">
        <v>490080</v>
      </c>
      <c r="AN24" s="360"/>
      <c r="AO24" s="360"/>
      <c r="AP24" s="360"/>
      <c r="AQ24" s="360"/>
      <c r="AR24" s="361"/>
      <c r="AS24" s="359">
        <v>3063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8368276</v>
      </c>
      <c r="BO24" s="384"/>
      <c r="BP24" s="384"/>
      <c r="BQ24" s="384"/>
      <c r="BR24" s="384"/>
      <c r="BS24" s="384"/>
      <c r="BT24" s="384"/>
      <c r="BU24" s="385"/>
      <c r="BV24" s="383">
        <v>8429113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6250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373386</v>
      </c>
      <c r="BO25" s="379"/>
      <c r="BP25" s="379"/>
      <c r="BQ25" s="379"/>
      <c r="BR25" s="379"/>
      <c r="BS25" s="379"/>
      <c r="BT25" s="379"/>
      <c r="BU25" s="380"/>
      <c r="BV25" s="378">
        <v>412257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5470</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25497</v>
      </c>
      <c r="AN26" s="360"/>
      <c r="AO26" s="360"/>
      <c r="AP26" s="360"/>
      <c r="AQ26" s="360"/>
      <c r="AR26" s="361"/>
      <c r="AS26" s="359">
        <v>2833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3210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413095</v>
      </c>
      <c r="BO27" s="387"/>
      <c r="BP27" s="387"/>
      <c r="BQ27" s="387"/>
      <c r="BR27" s="387"/>
      <c r="BS27" s="387"/>
      <c r="BT27" s="387"/>
      <c r="BU27" s="388"/>
      <c r="BV27" s="386">
        <v>412918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2690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1529986</v>
      </c>
      <c r="BO28" s="379"/>
      <c r="BP28" s="379"/>
      <c r="BQ28" s="379"/>
      <c r="BR28" s="379"/>
      <c r="BS28" s="379"/>
      <c r="BT28" s="379"/>
      <c r="BU28" s="380"/>
      <c r="BV28" s="378">
        <v>1376329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14</v>
      </c>
      <c r="M29" s="360"/>
      <c r="N29" s="360"/>
      <c r="O29" s="360"/>
      <c r="P29" s="361"/>
      <c r="Q29" s="359">
        <v>2580</v>
      </c>
      <c r="R29" s="360"/>
      <c r="S29" s="360"/>
      <c r="T29" s="360"/>
      <c r="U29" s="360"/>
      <c r="V29" s="361"/>
      <c r="W29" s="426"/>
      <c r="X29" s="427"/>
      <c r="Y29" s="428"/>
      <c r="Z29" s="356" t="s">
        <v>171</v>
      </c>
      <c r="AA29" s="357"/>
      <c r="AB29" s="357"/>
      <c r="AC29" s="357"/>
      <c r="AD29" s="357"/>
      <c r="AE29" s="357"/>
      <c r="AF29" s="357"/>
      <c r="AG29" s="358"/>
      <c r="AH29" s="359">
        <v>162</v>
      </c>
      <c r="AI29" s="360"/>
      <c r="AJ29" s="360"/>
      <c r="AK29" s="360"/>
      <c r="AL29" s="361"/>
      <c r="AM29" s="359">
        <v>493992</v>
      </c>
      <c r="AN29" s="360"/>
      <c r="AO29" s="360"/>
      <c r="AP29" s="360"/>
      <c r="AQ29" s="360"/>
      <c r="AR29" s="361"/>
      <c r="AS29" s="359">
        <v>3049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364727</v>
      </c>
      <c r="BO29" s="384"/>
      <c r="BP29" s="384"/>
      <c r="BQ29" s="384"/>
      <c r="BR29" s="384"/>
      <c r="BS29" s="384"/>
      <c r="BT29" s="384"/>
      <c r="BU29" s="385"/>
      <c r="BV29" s="383">
        <v>364671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670159</v>
      </c>
      <c r="BO30" s="387"/>
      <c r="BP30" s="387"/>
      <c r="BQ30" s="387"/>
      <c r="BR30" s="387"/>
      <c r="BS30" s="387"/>
      <c r="BT30" s="387"/>
      <c r="BU30" s="388"/>
      <c r="BV30" s="386">
        <v>608581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丸森町国民健康保険特別会計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丸森町水道事業会計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丸森町公共下水道事業特別会計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仙南地域広域行政事務組合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丸森町介護保険特別会計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丸森町病院事業会計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丸森町農業集落排水事業特別会計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丸森町後期高齢者医療特別会計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丸森町営農飲雑用水事業特別会計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丸森町宅地造成事業特別会計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丸森町工場団地造成事業特別会計</v>
      </c>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宮城県後期高齢者医療広域連合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宮城県後期高齢者医療事業会計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8124</v>
      </c>
      <c r="J41" s="83">
        <v>8385</v>
      </c>
      <c r="K41" s="83">
        <v>8543</v>
      </c>
      <c r="L41" s="83">
        <v>8621</v>
      </c>
      <c r="M41" s="84">
        <v>8533</v>
      </c>
    </row>
    <row r="42" spans="2:13" ht="27.75" customHeight="1" x14ac:dyDescent="0.15">
      <c r="B42" s="1171"/>
      <c r="C42" s="1172"/>
      <c r="D42" s="85"/>
      <c r="E42" s="1175" t="s">
        <v>26</v>
      </c>
      <c r="F42" s="1175"/>
      <c r="G42" s="1175"/>
      <c r="H42" s="1176"/>
      <c r="I42" s="86">
        <v>61</v>
      </c>
      <c r="J42" s="87">
        <v>46</v>
      </c>
      <c r="K42" s="87">
        <v>13</v>
      </c>
      <c r="L42" s="87">
        <v>10</v>
      </c>
      <c r="M42" s="88">
        <v>29</v>
      </c>
    </row>
    <row r="43" spans="2:13" ht="27.75" customHeight="1" x14ac:dyDescent="0.15">
      <c r="B43" s="1171"/>
      <c r="C43" s="1172"/>
      <c r="D43" s="85"/>
      <c r="E43" s="1175" t="s">
        <v>27</v>
      </c>
      <c r="F43" s="1175"/>
      <c r="G43" s="1175"/>
      <c r="H43" s="1176"/>
      <c r="I43" s="86">
        <v>4400</v>
      </c>
      <c r="J43" s="87">
        <v>4061</v>
      </c>
      <c r="K43" s="87">
        <v>3742</v>
      </c>
      <c r="L43" s="87">
        <v>3741</v>
      </c>
      <c r="M43" s="88">
        <v>3287</v>
      </c>
    </row>
    <row r="44" spans="2:13" ht="27.75" customHeight="1" x14ac:dyDescent="0.15">
      <c r="B44" s="1171"/>
      <c r="C44" s="1172"/>
      <c r="D44" s="85"/>
      <c r="E44" s="1175" t="s">
        <v>28</v>
      </c>
      <c r="F44" s="1175"/>
      <c r="G44" s="1175"/>
      <c r="H44" s="1176"/>
      <c r="I44" s="86">
        <v>115</v>
      </c>
      <c r="J44" s="87">
        <v>86</v>
      </c>
      <c r="K44" s="87">
        <v>86</v>
      </c>
      <c r="L44" s="87">
        <v>108</v>
      </c>
      <c r="M44" s="88">
        <v>115</v>
      </c>
    </row>
    <row r="45" spans="2:13" ht="27.75" customHeight="1" x14ac:dyDescent="0.15">
      <c r="B45" s="1171"/>
      <c r="C45" s="1172"/>
      <c r="D45" s="85"/>
      <c r="E45" s="1175" t="s">
        <v>29</v>
      </c>
      <c r="F45" s="1175"/>
      <c r="G45" s="1175"/>
      <c r="H45" s="1176"/>
      <c r="I45" s="86">
        <v>2373</v>
      </c>
      <c r="J45" s="87">
        <v>2270</v>
      </c>
      <c r="K45" s="87">
        <v>2322</v>
      </c>
      <c r="L45" s="87">
        <v>2187</v>
      </c>
      <c r="M45" s="88">
        <v>2781</v>
      </c>
    </row>
    <row r="46" spans="2:13" ht="27.75" customHeight="1" x14ac:dyDescent="0.15">
      <c r="B46" s="1171"/>
      <c r="C46" s="1172"/>
      <c r="D46" s="85"/>
      <c r="E46" s="1175" t="s">
        <v>30</v>
      </c>
      <c r="F46" s="1175"/>
      <c r="G46" s="1175"/>
      <c r="H46" s="1176"/>
      <c r="I46" s="86" t="s">
        <v>480</v>
      </c>
      <c r="J46" s="87" t="s">
        <v>480</v>
      </c>
      <c r="K46" s="87" t="s">
        <v>480</v>
      </c>
      <c r="L46" s="87" t="s">
        <v>480</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2583</v>
      </c>
      <c r="J49" s="87">
        <v>2214</v>
      </c>
      <c r="K49" s="87">
        <v>2277</v>
      </c>
      <c r="L49" s="87">
        <v>2543</v>
      </c>
      <c r="M49" s="88">
        <v>3013</v>
      </c>
    </row>
    <row r="50" spans="2:13" ht="27.75" customHeight="1" x14ac:dyDescent="0.15">
      <c r="B50" s="1171"/>
      <c r="C50" s="1172"/>
      <c r="D50" s="85"/>
      <c r="E50" s="1175" t="s">
        <v>35</v>
      </c>
      <c r="F50" s="1175"/>
      <c r="G50" s="1175"/>
      <c r="H50" s="1176"/>
      <c r="I50" s="86">
        <v>162</v>
      </c>
      <c r="J50" s="87">
        <v>135</v>
      </c>
      <c r="K50" s="87">
        <v>100</v>
      </c>
      <c r="L50" s="87">
        <v>82</v>
      </c>
      <c r="M50" s="88">
        <v>63</v>
      </c>
    </row>
    <row r="51" spans="2:13" ht="27.75" customHeight="1" x14ac:dyDescent="0.15">
      <c r="B51" s="1173"/>
      <c r="C51" s="1174"/>
      <c r="D51" s="85"/>
      <c r="E51" s="1175" t="s">
        <v>36</v>
      </c>
      <c r="F51" s="1175"/>
      <c r="G51" s="1175"/>
      <c r="H51" s="1176"/>
      <c r="I51" s="86">
        <v>8845</v>
      </c>
      <c r="J51" s="87">
        <v>8502</v>
      </c>
      <c r="K51" s="87">
        <v>8670</v>
      </c>
      <c r="L51" s="87">
        <v>8797</v>
      </c>
      <c r="M51" s="88">
        <v>8609</v>
      </c>
    </row>
    <row r="52" spans="2:13" ht="27.75" customHeight="1" thickBot="1" x14ac:dyDescent="0.2">
      <c r="B52" s="1177" t="s">
        <v>21</v>
      </c>
      <c r="C52" s="1178"/>
      <c r="D52" s="90"/>
      <c r="E52" s="1179" t="s">
        <v>37</v>
      </c>
      <c r="F52" s="1179"/>
      <c r="G52" s="1179"/>
      <c r="H52" s="1180"/>
      <c r="I52" s="91">
        <v>3482</v>
      </c>
      <c r="J52" s="92">
        <v>3999</v>
      </c>
      <c r="K52" s="92">
        <v>3659</v>
      </c>
      <c r="L52" s="92">
        <v>3247</v>
      </c>
      <c r="M52" s="93">
        <v>3059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82492</v>
      </c>
      <c r="E3" s="116"/>
      <c r="F3" s="117">
        <v>71812</v>
      </c>
      <c r="G3" s="118"/>
      <c r="H3" s="119"/>
    </row>
    <row r="4" spans="1:8" x14ac:dyDescent="0.15">
      <c r="A4" s="120"/>
      <c r="B4" s="121"/>
      <c r="C4" s="122"/>
      <c r="D4" s="123">
        <v>42445</v>
      </c>
      <c r="E4" s="124"/>
      <c r="F4" s="125">
        <v>35025</v>
      </c>
      <c r="G4" s="126"/>
      <c r="H4" s="127"/>
    </row>
    <row r="5" spans="1:8" x14ac:dyDescent="0.15">
      <c r="A5" s="108" t="s">
        <v>513</v>
      </c>
      <c r="B5" s="113"/>
      <c r="C5" s="114"/>
      <c r="D5" s="115">
        <v>115558</v>
      </c>
      <c r="E5" s="116"/>
      <c r="F5" s="117">
        <v>59829</v>
      </c>
      <c r="G5" s="118"/>
      <c r="H5" s="119"/>
    </row>
    <row r="6" spans="1:8" x14ac:dyDescent="0.15">
      <c r="A6" s="120"/>
      <c r="B6" s="121"/>
      <c r="C6" s="122"/>
      <c r="D6" s="123">
        <v>47455</v>
      </c>
      <c r="E6" s="124"/>
      <c r="F6" s="125">
        <v>33669</v>
      </c>
      <c r="G6" s="126"/>
      <c r="H6" s="127"/>
    </row>
    <row r="7" spans="1:8" x14ac:dyDescent="0.15">
      <c r="A7" s="108" t="s">
        <v>514</v>
      </c>
      <c r="B7" s="113"/>
      <c r="C7" s="114"/>
      <c r="D7" s="115">
        <v>111423</v>
      </c>
      <c r="E7" s="116"/>
      <c r="F7" s="117">
        <v>70582</v>
      </c>
      <c r="G7" s="118"/>
      <c r="H7" s="119"/>
    </row>
    <row r="8" spans="1:8" x14ac:dyDescent="0.15">
      <c r="A8" s="120"/>
      <c r="B8" s="121"/>
      <c r="C8" s="122"/>
      <c r="D8" s="123">
        <v>28684</v>
      </c>
      <c r="E8" s="124"/>
      <c r="F8" s="125">
        <v>36117</v>
      </c>
      <c r="G8" s="126"/>
      <c r="H8" s="127"/>
    </row>
    <row r="9" spans="1:8" x14ac:dyDescent="0.15">
      <c r="A9" s="108" t="s">
        <v>515</v>
      </c>
      <c r="B9" s="113"/>
      <c r="C9" s="114"/>
      <c r="D9" s="115">
        <v>106935</v>
      </c>
      <c r="E9" s="116"/>
      <c r="F9" s="117">
        <v>81990</v>
      </c>
      <c r="G9" s="118"/>
      <c r="H9" s="119"/>
    </row>
    <row r="10" spans="1:8" x14ac:dyDescent="0.15">
      <c r="A10" s="120"/>
      <c r="B10" s="121"/>
      <c r="C10" s="122"/>
      <c r="D10" s="123">
        <v>33190</v>
      </c>
      <c r="E10" s="124"/>
      <c r="F10" s="125">
        <v>34482</v>
      </c>
      <c r="G10" s="126"/>
      <c r="H10" s="127"/>
    </row>
    <row r="11" spans="1:8" x14ac:dyDescent="0.15">
      <c r="A11" s="108" t="s">
        <v>516</v>
      </c>
      <c r="B11" s="113"/>
      <c r="C11" s="114"/>
      <c r="D11" s="115">
        <v>56856</v>
      </c>
      <c r="E11" s="116"/>
      <c r="F11" s="117">
        <v>87551</v>
      </c>
      <c r="G11" s="118"/>
      <c r="H11" s="119"/>
    </row>
    <row r="12" spans="1:8" x14ac:dyDescent="0.15">
      <c r="A12" s="120"/>
      <c r="B12" s="121"/>
      <c r="C12" s="128"/>
      <c r="D12" s="123">
        <v>27570</v>
      </c>
      <c r="E12" s="124"/>
      <c r="F12" s="125">
        <v>43994</v>
      </c>
      <c r="G12" s="126"/>
      <c r="H12" s="127"/>
    </row>
    <row r="13" spans="1:8" x14ac:dyDescent="0.15">
      <c r="A13" s="108"/>
      <c r="B13" s="113"/>
      <c r="C13" s="129"/>
      <c r="D13" s="130">
        <v>94653</v>
      </c>
      <c r="E13" s="131"/>
      <c r="F13" s="132">
        <v>74353</v>
      </c>
      <c r="G13" s="133"/>
      <c r="H13" s="119"/>
    </row>
    <row r="14" spans="1:8" x14ac:dyDescent="0.15">
      <c r="A14" s="120"/>
      <c r="B14" s="121"/>
      <c r="C14" s="122"/>
      <c r="D14" s="123">
        <v>35869</v>
      </c>
      <c r="E14" s="124"/>
      <c r="F14" s="125">
        <v>36657</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2.5299999999999998</v>
      </c>
      <c r="C19" s="134">
        <f>ROUND(VALUE(SUBSTITUTE(実質収支比率等に係る経年分析!G$48,"▲","-")),2)</f>
        <v>12.88</v>
      </c>
      <c r="D19" s="134">
        <f>ROUND(VALUE(SUBSTITUTE(実質収支比率等に係る経年分析!H$48,"▲","-")),2)</f>
        <v>11.04</v>
      </c>
      <c r="E19" s="134">
        <f>ROUND(VALUE(SUBSTITUTE(実質収支比率等に係る経年分析!I$48,"▲","-")),2)</f>
        <v>5.37</v>
      </c>
      <c r="F19" s="134">
        <f>ROUND(VALUE(SUBSTITUTE(実質収支比率等に係る経年分析!J$48,"▲","-")),2)</f>
        <v>9.89</v>
      </c>
    </row>
    <row r="20" spans="1:11" x14ac:dyDescent="0.15">
      <c r="A20" s="134" t="s">
        <v>42</v>
      </c>
      <c r="B20" s="134">
        <f>ROUND(VALUE(SUBSTITUTE(実質収支比率等に係る経年分析!F$47,"▲","-")),2)</f>
        <v>23.82</v>
      </c>
      <c r="C20" s="134">
        <f>ROUND(VALUE(SUBSTITUTE(実質収支比率等に係る経年分析!G$47,"▲","-")),2)</f>
        <v>19.96</v>
      </c>
      <c r="D20" s="134">
        <f>ROUND(VALUE(SUBSTITUTE(実質収支比率等に係る経年分析!H$47,"▲","-")),2)</f>
        <v>18.91</v>
      </c>
      <c r="E20" s="134">
        <f>ROUND(VALUE(SUBSTITUTE(実質収支比率等に係る経年分析!I$47,"▲","-")),2)</f>
        <v>26.5</v>
      </c>
      <c r="F20" s="134">
        <f>ROUND(VALUE(SUBSTITUTE(実質収支比率等に係る経年分析!J$47,"▲","-")),2)</f>
        <v>30.14</v>
      </c>
    </row>
    <row r="21" spans="1:11" x14ac:dyDescent="0.15">
      <c r="A21" s="134" t="s">
        <v>43</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4.53</v>
      </c>
      <c r="D21" s="134">
        <f>IF(ISNUMBER(VALUE(SUBSTITUTE(実質収支比率等に係る経年分析!H$49,"▲","-"))),ROUND(VALUE(SUBSTITUTE(実質収支比率等に係る経年分析!H$49,"▲","-")),2),NA())</f>
        <v>-9.98</v>
      </c>
      <c r="E21" s="134">
        <f>IF(ISNUMBER(VALUE(SUBSTITUTE(実質収支比率等に係る経年分析!I$49,"▲","-"))),ROUND(VALUE(SUBSTITUTE(実質収支比率等に係る経年分析!I$49,"▲","-")),2),NA())</f>
        <v>-4.1500000000000004</v>
      </c>
      <c r="F21" s="134">
        <f>IF(ISNUMBER(VALUE(SUBSTITUTE(実質収支比率等に係る経年分析!J$49,"▲","-"))),ROUND(VALUE(SUBSTITUTE(実質収支比率等に係る経年分析!J$49,"▲","-")),2),NA())</f>
        <v>4.67</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丸森町農業集落排水事業特別会計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1.89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丸森町後期高齢者医療特別会計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丸森町公共下水道事業特別会計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丸森町介護保険特別会計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x14ac:dyDescent="0.15">
      <c r="A33" s="135" t="str">
        <f>IF(連結実質赤字比率に係る赤字・黒字の構成分析!C$37="",NA(),連結実質赤字比率に係る赤字・黒字の構成分析!C$37)</f>
        <v>丸森町国民健康保険特別会計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1.95</v>
      </c>
    </row>
    <row r="34" spans="1:16" x14ac:dyDescent="0.15">
      <c r="A34" s="135" t="str">
        <f>IF(連結実質赤字比率に係る赤字・黒字の構成分析!C$36="",NA(),連結実質赤字比率に係る赤字・黒字の構成分析!C$36)</f>
        <v>丸森町病院事業会計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3.73</v>
      </c>
    </row>
    <row r="35" spans="1:16" x14ac:dyDescent="0.15">
      <c r="A35" s="135" t="str">
        <f>IF(連結実質赤字比率に係る赤字・黒字の構成分析!C$35="",NA(),連結実質赤字比率に係る赤字・黒字の構成分析!C$35)</f>
        <v>丸森町水道事業会計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8.4499999999999993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9.8800000000000008</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887</v>
      </c>
      <c r="E42" s="136"/>
      <c r="F42" s="136"/>
      <c r="G42" s="136">
        <f>'実質公債費比率（分子）の構造'!L$52</f>
        <v>895</v>
      </c>
      <c r="H42" s="136"/>
      <c r="I42" s="136"/>
      <c r="J42" s="136">
        <f>'実質公債費比率（分子）の構造'!M$52</f>
        <v>886</v>
      </c>
      <c r="K42" s="136"/>
      <c r="L42" s="136"/>
      <c r="M42" s="136">
        <f>'実質公債費比率（分子）の構造'!N$52</f>
        <v>857</v>
      </c>
      <c r="N42" s="136"/>
      <c r="O42" s="136"/>
      <c r="P42" s="136">
        <f>'実質公債費比率（分子）の構造'!O$52</f>
        <v>875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18</v>
      </c>
      <c r="C44" s="136"/>
      <c r="D44" s="136"/>
      <c r="E44" s="136">
        <f>'実質公債費比率（分子）の構造'!L$50</f>
        <v>16</v>
      </c>
      <c r="F44" s="136"/>
      <c r="G44" s="136"/>
      <c r="H44" s="136">
        <f>'実質公債費比率（分子）の構造'!M$50</f>
        <v>13</v>
      </c>
      <c r="I44" s="136"/>
      <c r="J44" s="136"/>
      <c r="K44" s="136">
        <f>'実質公債費比率（分子）の構造'!N$50</f>
        <v>10</v>
      </c>
      <c r="L44" s="136"/>
      <c r="M44" s="136"/>
      <c r="N44" s="136">
        <f>'実質公債費比率（分子）の構造'!O$50</f>
        <v>29</v>
      </c>
      <c r="O44" s="136"/>
      <c r="P44" s="136"/>
    </row>
    <row r="45" spans="1:16" x14ac:dyDescent="0.15">
      <c r="A45" s="136" t="s">
        <v>53</v>
      </c>
      <c r="B45" s="136">
        <f>'実質公債費比率（分子）の構造'!K$49</f>
        <v>44</v>
      </c>
      <c r="C45" s="136"/>
      <c r="D45" s="136"/>
      <c r="E45" s="136">
        <f>'実質公債費比率（分子）の構造'!L$49</f>
        <v>48</v>
      </c>
      <c r="F45" s="136"/>
      <c r="G45" s="136"/>
      <c r="H45" s="136">
        <f>'実質公債費比率（分子）の構造'!M$49</f>
        <v>39</v>
      </c>
      <c r="I45" s="136"/>
      <c r="J45" s="136"/>
      <c r="K45" s="136">
        <f>'実質公債費比率（分子）の構造'!N$49</f>
        <v>11</v>
      </c>
      <c r="L45" s="136"/>
      <c r="M45" s="136"/>
      <c r="N45" s="136">
        <f>'実質公債費比率（分子）の構造'!O$49</f>
        <v>12</v>
      </c>
      <c r="O45" s="136"/>
      <c r="P45" s="136"/>
    </row>
    <row r="46" spans="1:16" x14ac:dyDescent="0.15">
      <c r="A46" s="136" t="s">
        <v>54</v>
      </c>
      <c r="B46" s="136">
        <f>'実質公債費比率（分子）の構造'!K$48</f>
        <v>434</v>
      </c>
      <c r="C46" s="136"/>
      <c r="D46" s="136"/>
      <c r="E46" s="136">
        <f>'実質公債費比率（分子）の構造'!L$48</f>
        <v>445</v>
      </c>
      <c r="F46" s="136"/>
      <c r="G46" s="136"/>
      <c r="H46" s="136">
        <f>'実質公債費比率（分子）の構造'!M$48</f>
        <v>422</v>
      </c>
      <c r="I46" s="136"/>
      <c r="J46" s="136"/>
      <c r="K46" s="136">
        <f>'実質公債費比率（分子）の構造'!N$48</f>
        <v>394</v>
      </c>
      <c r="L46" s="136"/>
      <c r="M46" s="136"/>
      <c r="N46" s="136">
        <f>'実質公債費比率（分子）の構造'!O$48</f>
        <v>357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963</v>
      </c>
      <c r="C49" s="136"/>
      <c r="D49" s="136"/>
      <c r="E49" s="136">
        <f>'実質公債費比率（分子）の構造'!L$45</f>
        <v>951</v>
      </c>
      <c r="F49" s="136"/>
      <c r="G49" s="136"/>
      <c r="H49" s="136">
        <f>'実質公債費比率（分子）の構造'!M$45</f>
        <v>913</v>
      </c>
      <c r="I49" s="136"/>
      <c r="J49" s="136"/>
      <c r="K49" s="136">
        <f>'実質公債費比率（分子）の構造'!N$45</f>
        <v>865</v>
      </c>
      <c r="L49" s="136"/>
      <c r="M49" s="136"/>
      <c r="N49" s="136">
        <f>'実質公債費比率（分子）の構造'!O$45</f>
        <v>890</v>
      </c>
      <c r="O49" s="136"/>
      <c r="P49" s="136"/>
    </row>
    <row r="50" spans="1:16" x14ac:dyDescent="0.15">
      <c r="A50" s="136" t="s">
        <v>58</v>
      </c>
      <c r="B50" s="136" t="e">
        <f>NA()</f>
        <v>#N/A</v>
      </c>
      <c r="C50" s="136">
        <f>IF(ISNUMBER('実質公債費比率（分子）の構造'!K$53),'実質公債費比率（分子）の構造'!K$53,NA())</f>
        <v>572</v>
      </c>
      <c r="D50" s="136" t="e">
        <f>NA()</f>
        <v>#N/A</v>
      </c>
      <c r="E50" s="136" t="e">
        <f>NA()</f>
        <v>#N/A</v>
      </c>
      <c r="F50" s="136">
        <f>IF(ISNUMBER('実質公債費比率（分子）の構造'!L$53),'実質公債費比率（分子）の構造'!L$53,NA())</f>
        <v>565</v>
      </c>
      <c r="G50" s="136" t="e">
        <f>NA()</f>
        <v>#N/A</v>
      </c>
      <c r="H50" s="136" t="e">
        <f>NA()</f>
        <v>#N/A</v>
      </c>
      <c r="I50" s="136">
        <f>IF(ISNUMBER('実質公債費比率（分子）の構造'!M$53),'実質公債費比率（分子）の構造'!M$53,NA())</f>
        <v>501</v>
      </c>
      <c r="J50" s="136" t="e">
        <f>NA()</f>
        <v>#N/A</v>
      </c>
      <c r="K50" s="136" t="e">
        <f>NA()</f>
        <v>#N/A</v>
      </c>
      <c r="L50" s="136">
        <f>IF(ISNUMBER('実質公債費比率（分子）の構造'!N$53),'実質公債費比率（分子）の構造'!N$53,NA())</f>
        <v>423</v>
      </c>
      <c r="M50" s="136" t="e">
        <f>NA()</f>
        <v>#N/A</v>
      </c>
      <c r="N50" s="136" t="e">
        <f>NA()</f>
        <v>#N/A</v>
      </c>
      <c r="O50" s="136">
        <f>IF(ISNUMBER('実質公債費比率（分子）の構造'!O$53),'実質公債費比率（分子）の構造'!O$53,NA())</f>
        <v>413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8845</v>
      </c>
      <c r="E56" s="135"/>
      <c r="F56" s="135"/>
      <c r="G56" s="135">
        <f>'将来負担比率（分子）の構造'!J$51</f>
        <v>8502</v>
      </c>
      <c r="H56" s="135"/>
      <c r="I56" s="135"/>
      <c r="J56" s="135">
        <f>'将来負担比率（分子）の構造'!K$51</f>
        <v>8670</v>
      </c>
      <c r="K56" s="135"/>
      <c r="L56" s="135"/>
      <c r="M56" s="135">
        <f>'将来負担比率（分子）の構造'!L$51</f>
        <v>8797</v>
      </c>
      <c r="N56" s="135"/>
      <c r="O56" s="135"/>
      <c r="P56" s="135">
        <f>'将来負担比率（分子）の構造'!M$51</f>
        <v>8609</v>
      </c>
    </row>
    <row r="57" spans="1:16" x14ac:dyDescent="0.15">
      <c r="A57" s="135" t="s">
        <v>35</v>
      </c>
      <c r="B57" s="135"/>
      <c r="C57" s="135"/>
      <c r="D57" s="135">
        <f>'将来負担比率（分子）の構造'!I$50</f>
        <v>162</v>
      </c>
      <c r="E57" s="135"/>
      <c r="F57" s="135"/>
      <c r="G57" s="135">
        <f>'将来負担比率（分子）の構造'!J$50</f>
        <v>135</v>
      </c>
      <c r="H57" s="135"/>
      <c r="I57" s="135"/>
      <c r="J57" s="135">
        <f>'将来負担比率（分子）の構造'!K$50</f>
        <v>100</v>
      </c>
      <c r="K57" s="135"/>
      <c r="L57" s="135"/>
      <c r="M57" s="135">
        <f>'将来負担比率（分子）の構造'!L$50</f>
        <v>82</v>
      </c>
      <c r="N57" s="135"/>
      <c r="O57" s="135"/>
      <c r="P57" s="135">
        <f>'将来負担比率（分子）の構造'!M$50</f>
        <v>63</v>
      </c>
    </row>
    <row r="58" spans="1:16" x14ac:dyDescent="0.15">
      <c r="A58" s="135" t="s">
        <v>34</v>
      </c>
      <c r="B58" s="135"/>
      <c r="C58" s="135"/>
      <c r="D58" s="135">
        <f>'将来負担比率（分子）の構造'!I$49</f>
        <v>2583</v>
      </c>
      <c r="E58" s="135"/>
      <c r="F58" s="135"/>
      <c r="G58" s="135">
        <f>'将来負担比率（分子）の構造'!J$49</f>
        <v>2214</v>
      </c>
      <c r="H58" s="135"/>
      <c r="I58" s="135"/>
      <c r="J58" s="135">
        <f>'将来負担比率（分子）の構造'!K$49</f>
        <v>2277</v>
      </c>
      <c r="K58" s="135"/>
      <c r="L58" s="135"/>
      <c r="M58" s="135">
        <f>'将来負担比率（分子）の構造'!L$49</f>
        <v>2543</v>
      </c>
      <c r="N58" s="135"/>
      <c r="O58" s="135"/>
      <c r="P58" s="135">
        <f>'将来負担比率（分子）の構造'!M$49</f>
        <v>3013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2373</v>
      </c>
      <c r="C62" s="135"/>
      <c r="D62" s="135"/>
      <c r="E62" s="135">
        <f>'将来負担比率（分子）の構造'!J$45</f>
        <v>2270</v>
      </c>
      <c r="F62" s="135"/>
      <c r="G62" s="135"/>
      <c r="H62" s="135">
        <f>'将来負担比率（分子）の構造'!K$45</f>
        <v>2322</v>
      </c>
      <c r="I62" s="135"/>
      <c r="J62" s="135"/>
      <c r="K62" s="135">
        <f>'将来負担比率（分子）の構造'!L$45</f>
        <v>2187</v>
      </c>
      <c r="L62" s="135"/>
      <c r="M62" s="135"/>
      <c r="N62" s="135">
        <f>'将来負担比率（分子）の構造'!M$45</f>
        <v>2781</v>
      </c>
      <c r="O62" s="135"/>
      <c r="P62" s="135"/>
    </row>
    <row r="63" spans="1:16" x14ac:dyDescent="0.15">
      <c r="A63" s="135" t="s">
        <v>28</v>
      </c>
      <c r="B63" s="135">
        <f>'将来負担比率（分子）の構造'!I$44</f>
        <v>115</v>
      </c>
      <c r="C63" s="135"/>
      <c r="D63" s="135"/>
      <c r="E63" s="135">
        <f>'将来負担比率（分子）の構造'!J$44</f>
        <v>86</v>
      </c>
      <c r="F63" s="135"/>
      <c r="G63" s="135"/>
      <c r="H63" s="135">
        <f>'将来負担比率（分子）の構造'!K$44</f>
        <v>86</v>
      </c>
      <c r="I63" s="135"/>
      <c r="J63" s="135"/>
      <c r="K63" s="135">
        <f>'将来負担比率（分子）の構造'!L$44</f>
        <v>108</v>
      </c>
      <c r="L63" s="135"/>
      <c r="M63" s="135"/>
      <c r="N63" s="135">
        <f>'将来負担比率（分子）の構造'!M$44</f>
        <v>115</v>
      </c>
      <c r="O63" s="135"/>
      <c r="P63" s="135"/>
    </row>
    <row r="64" spans="1:16" x14ac:dyDescent="0.15">
      <c r="A64" s="135" t="s">
        <v>27</v>
      </c>
      <c r="B64" s="135">
        <f>'将来負担比率（分子）の構造'!I$43</f>
        <v>4400</v>
      </c>
      <c r="C64" s="135"/>
      <c r="D64" s="135"/>
      <c r="E64" s="135">
        <f>'将来負担比率（分子）の構造'!J$43</f>
        <v>4061</v>
      </c>
      <c r="F64" s="135"/>
      <c r="G64" s="135"/>
      <c r="H64" s="135">
        <f>'将来負担比率（分子）の構造'!K$43</f>
        <v>3742</v>
      </c>
      <c r="I64" s="135"/>
      <c r="J64" s="135"/>
      <c r="K64" s="135">
        <f>'将来負担比率（分子）の構造'!L$43</f>
        <v>3741</v>
      </c>
      <c r="L64" s="135"/>
      <c r="M64" s="135"/>
      <c r="N64" s="135">
        <f>'将来負担比率（分子）の構造'!M$43</f>
        <v>3287</v>
      </c>
      <c r="O64" s="135"/>
      <c r="P64" s="135"/>
    </row>
    <row r="65" spans="1:16" x14ac:dyDescent="0.15">
      <c r="A65" s="135" t="s">
        <v>26</v>
      </c>
      <c r="B65" s="135">
        <f>'将来負担比率（分子）の構造'!I$42</f>
        <v>61</v>
      </c>
      <c r="C65" s="135"/>
      <c r="D65" s="135"/>
      <c r="E65" s="135">
        <f>'将来負担比率（分子）の構造'!J$42</f>
        <v>46</v>
      </c>
      <c r="F65" s="135"/>
      <c r="G65" s="135"/>
      <c r="H65" s="135">
        <f>'将来負担比率（分子）の構造'!K$42</f>
        <v>13</v>
      </c>
      <c r="I65" s="135"/>
      <c r="J65" s="135"/>
      <c r="K65" s="135">
        <f>'将来負担比率（分子）の構造'!L$42</f>
        <v>10</v>
      </c>
      <c r="L65" s="135"/>
      <c r="M65" s="135"/>
      <c r="N65" s="135">
        <f>'将来負担比率（分子）の構造'!M$42</f>
        <v>29</v>
      </c>
      <c r="O65" s="135"/>
      <c r="P65" s="135"/>
    </row>
    <row r="66" spans="1:16" x14ac:dyDescent="0.15">
      <c r="A66" s="135" t="s">
        <v>25</v>
      </c>
      <c r="B66" s="135">
        <f>'将来負担比率（分子）の構造'!I$41</f>
        <v>8124</v>
      </c>
      <c r="C66" s="135"/>
      <c r="D66" s="135"/>
      <c r="E66" s="135">
        <f>'将来負担比率（分子）の構造'!J$41</f>
        <v>8385</v>
      </c>
      <c r="F66" s="135"/>
      <c r="G66" s="135"/>
      <c r="H66" s="135">
        <f>'将来負担比率（分子）の構造'!K$41</f>
        <v>8543</v>
      </c>
      <c r="I66" s="135"/>
      <c r="J66" s="135"/>
      <c r="K66" s="135">
        <f>'将来負担比率（分子）の構造'!L$41</f>
        <v>8621</v>
      </c>
      <c r="L66" s="135"/>
      <c r="M66" s="135"/>
      <c r="N66" s="135">
        <f>'将来負担比率（分子）の構造'!M$41</f>
        <v>8533</v>
      </c>
      <c r="O66" s="135"/>
      <c r="P66" s="135"/>
    </row>
    <row r="67" spans="1:16" x14ac:dyDescent="0.15">
      <c r="A67" s="135" t="s">
        <v>62</v>
      </c>
      <c r="B67" s="135" t="e">
        <f>NA()</f>
        <v>#N/A</v>
      </c>
      <c r="C67" s="135">
        <f>IF(ISNUMBER('将来負担比率（分子）の構造'!I$52), IF('将来負担比率（分子）の構造'!I$52 &lt; 0, 0, '将来負担比率（分子）の構造'!I$52), NA())</f>
        <v>3482</v>
      </c>
      <c r="D67" s="135" t="e">
        <f>NA()</f>
        <v>#N/A</v>
      </c>
      <c r="E67" s="135" t="e">
        <f>NA()</f>
        <v>#N/A</v>
      </c>
      <c r="F67" s="135">
        <f>IF(ISNUMBER('将来負担比率（分子）の構造'!J$52), IF('将来負担比率（分子）の構造'!J$52 &lt; 0, 0, '将来負担比率（分子）の構造'!J$52), NA())</f>
        <v>3999</v>
      </c>
      <c r="G67" s="135" t="e">
        <f>NA()</f>
        <v>#N/A</v>
      </c>
      <c r="H67" s="135" t="e">
        <f>NA()</f>
        <v>#N/A</v>
      </c>
      <c r="I67" s="135">
        <f>IF(ISNUMBER('将来負担比率（分子）の構造'!K$52), IF('将来負担比率（分子）の構造'!K$52 &lt; 0, 0, '将来負担比率（分子）の構造'!K$52), NA())</f>
        <v>3659</v>
      </c>
      <c r="J67" s="135" t="e">
        <f>NA()</f>
        <v>#N/A</v>
      </c>
      <c r="K67" s="135" t="e">
        <f>NA()</f>
        <v>#N/A</v>
      </c>
      <c r="L67" s="135">
        <f>IF(ISNUMBER('将来負担比率（分子）の構造'!L$52), IF('将来負担比率（分子）の構造'!L$52 &lt; 0, 0, '将来負担比率（分子）の構造'!L$52), NA())</f>
        <v>3247</v>
      </c>
      <c r="M67" s="135" t="e">
        <f>NA()</f>
        <v>#N/A</v>
      </c>
      <c r="N67" s="135" t="e">
        <f>NA()</f>
        <v>#N/A</v>
      </c>
      <c r="O67" s="135">
        <f>IF(ISNUMBER('将来負担比率（分子）の構造'!M$52), IF('将来負担比率（分子）の構造'!M$52 &lt; 0, 0, '将来負担比率（分子）の構造'!M$52), NA())</f>
        <v>3059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1279965</v>
      </c>
      <c r="S5" s="639"/>
      <c r="T5" s="639"/>
      <c r="U5" s="639"/>
      <c r="V5" s="639"/>
      <c r="W5" s="639"/>
      <c r="X5" s="639"/>
      <c r="Y5" s="686"/>
      <c r="Z5" s="699">
        <v>10.6</v>
      </c>
      <c r="AA5" s="699"/>
      <c r="AB5" s="699"/>
      <c r="AC5" s="699"/>
      <c r="AD5" s="700">
        <v>1279965</v>
      </c>
      <c r="AE5" s="700"/>
      <c r="AF5" s="700"/>
      <c r="AG5" s="700"/>
      <c r="AH5" s="700"/>
      <c r="AI5" s="700"/>
      <c r="AJ5" s="700"/>
      <c r="AK5" s="700"/>
      <c r="AL5" s="687">
        <v>26.5</v>
      </c>
      <c r="AM5" s="656"/>
      <c r="AN5" s="656"/>
      <c r="AO5" s="688"/>
      <c r="AP5" s="675" t="s">
        <v>209</v>
      </c>
      <c r="AQ5" s="676"/>
      <c r="AR5" s="676"/>
      <c r="AS5" s="676"/>
      <c r="AT5" s="676"/>
      <c r="AU5" s="676"/>
      <c r="AV5" s="676"/>
      <c r="AW5" s="676"/>
      <c r="AX5" s="676"/>
      <c r="AY5" s="676"/>
      <c r="AZ5" s="676"/>
      <c r="BA5" s="676"/>
      <c r="BB5" s="676"/>
      <c r="BC5" s="676"/>
      <c r="BD5" s="676"/>
      <c r="BE5" s="676"/>
      <c r="BF5" s="677"/>
      <c r="BG5" s="588">
        <v>1279965</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108903</v>
      </c>
      <c r="S6" s="589"/>
      <c r="T6" s="589"/>
      <c r="U6" s="589"/>
      <c r="V6" s="589"/>
      <c r="W6" s="589"/>
      <c r="X6" s="589"/>
      <c r="Y6" s="590"/>
      <c r="Z6" s="641">
        <v>0.9</v>
      </c>
      <c r="AA6" s="641"/>
      <c r="AB6" s="641"/>
      <c r="AC6" s="641"/>
      <c r="AD6" s="642">
        <v>108903</v>
      </c>
      <c r="AE6" s="642"/>
      <c r="AF6" s="642"/>
      <c r="AG6" s="642"/>
      <c r="AH6" s="642"/>
      <c r="AI6" s="642"/>
      <c r="AJ6" s="642"/>
      <c r="AK6" s="642"/>
      <c r="AL6" s="611">
        <v>2.2999999999999998</v>
      </c>
      <c r="AM6" s="643"/>
      <c r="AN6" s="643"/>
      <c r="AO6" s="644"/>
      <c r="AP6" s="585" t="s">
        <v>215</v>
      </c>
      <c r="AQ6" s="586"/>
      <c r="AR6" s="586"/>
      <c r="AS6" s="586"/>
      <c r="AT6" s="586"/>
      <c r="AU6" s="586"/>
      <c r="AV6" s="586"/>
      <c r="AW6" s="586"/>
      <c r="AX6" s="586"/>
      <c r="AY6" s="586"/>
      <c r="AZ6" s="586"/>
      <c r="BA6" s="586"/>
      <c r="BB6" s="586"/>
      <c r="BC6" s="586"/>
      <c r="BD6" s="586"/>
      <c r="BE6" s="586"/>
      <c r="BF6" s="587"/>
      <c r="BG6" s="588">
        <v>1279965</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119842</v>
      </c>
      <c r="CS6" s="589"/>
      <c r="CT6" s="589"/>
      <c r="CU6" s="589"/>
      <c r="CV6" s="589"/>
      <c r="CW6" s="589"/>
      <c r="CX6" s="589"/>
      <c r="CY6" s="590"/>
      <c r="CZ6" s="641">
        <v>1.1000000000000001</v>
      </c>
      <c r="DA6" s="641"/>
      <c r="DB6" s="641"/>
      <c r="DC6" s="641"/>
      <c r="DD6" s="594" t="s">
        <v>210</v>
      </c>
      <c r="DE6" s="589"/>
      <c r="DF6" s="589"/>
      <c r="DG6" s="589"/>
      <c r="DH6" s="589"/>
      <c r="DI6" s="589"/>
      <c r="DJ6" s="589"/>
      <c r="DK6" s="589"/>
      <c r="DL6" s="589"/>
      <c r="DM6" s="589"/>
      <c r="DN6" s="589"/>
      <c r="DO6" s="589"/>
      <c r="DP6" s="590"/>
      <c r="DQ6" s="594">
        <v>119842</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2312</v>
      </c>
      <c r="S7" s="589"/>
      <c r="T7" s="589"/>
      <c r="U7" s="589"/>
      <c r="V7" s="589"/>
      <c r="W7" s="589"/>
      <c r="X7" s="589"/>
      <c r="Y7" s="590"/>
      <c r="Z7" s="641">
        <v>0</v>
      </c>
      <c r="AA7" s="641"/>
      <c r="AB7" s="641"/>
      <c r="AC7" s="641"/>
      <c r="AD7" s="642">
        <v>2312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534982</v>
      </c>
      <c r="BH7" s="589"/>
      <c r="BI7" s="589"/>
      <c r="BJ7" s="589"/>
      <c r="BK7" s="589"/>
      <c r="BL7" s="589"/>
      <c r="BM7" s="589"/>
      <c r="BN7" s="590"/>
      <c r="BO7" s="641">
        <v>41.8</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1254494</v>
      </c>
      <c r="CS7" s="589"/>
      <c r="CT7" s="589"/>
      <c r="CU7" s="589"/>
      <c r="CV7" s="589"/>
      <c r="CW7" s="589"/>
      <c r="CX7" s="589"/>
      <c r="CY7" s="590"/>
      <c r="CZ7" s="641">
        <v>11</v>
      </c>
      <c r="DA7" s="641"/>
      <c r="DB7" s="641"/>
      <c r="DC7" s="641"/>
      <c r="DD7" s="594">
        <v>133671</v>
      </c>
      <c r="DE7" s="589"/>
      <c r="DF7" s="589"/>
      <c r="DG7" s="589"/>
      <c r="DH7" s="589"/>
      <c r="DI7" s="589"/>
      <c r="DJ7" s="589"/>
      <c r="DK7" s="589"/>
      <c r="DL7" s="589"/>
      <c r="DM7" s="589"/>
      <c r="DN7" s="589"/>
      <c r="DO7" s="589"/>
      <c r="DP7" s="590"/>
      <c r="DQ7" s="594">
        <v>990226</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5880</v>
      </c>
      <c r="S8" s="589"/>
      <c r="T8" s="589"/>
      <c r="U8" s="589"/>
      <c r="V8" s="589"/>
      <c r="W8" s="589"/>
      <c r="X8" s="589"/>
      <c r="Y8" s="590"/>
      <c r="Z8" s="641">
        <v>0</v>
      </c>
      <c r="AA8" s="641"/>
      <c r="AB8" s="641"/>
      <c r="AC8" s="641"/>
      <c r="AD8" s="642">
        <v>5880</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21579</v>
      </c>
      <c r="BH8" s="589"/>
      <c r="BI8" s="589"/>
      <c r="BJ8" s="589"/>
      <c r="BK8" s="589"/>
      <c r="BL8" s="589"/>
      <c r="BM8" s="589"/>
      <c r="BN8" s="590"/>
      <c r="BO8" s="641">
        <v>1.7</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2080466</v>
      </c>
      <c r="CS8" s="589"/>
      <c r="CT8" s="589"/>
      <c r="CU8" s="589"/>
      <c r="CV8" s="589"/>
      <c r="CW8" s="589"/>
      <c r="CX8" s="589"/>
      <c r="CY8" s="590"/>
      <c r="CZ8" s="641">
        <v>18.2</v>
      </c>
      <c r="DA8" s="641"/>
      <c r="DB8" s="641"/>
      <c r="DC8" s="641"/>
      <c r="DD8" s="594">
        <v>610</v>
      </c>
      <c r="DE8" s="589"/>
      <c r="DF8" s="589"/>
      <c r="DG8" s="589"/>
      <c r="DH8" s="589"/>
      <c r="DI8" s="589"/>
      <c r="DJ8" s="589"/>
      <c r="DK8" s="589"/>
      <c r="DL8" s="589"/>
      <c r="DM8" s="589"/>
      <c r="DN8" s="589"/>
      <c r="DO8" s="589"/>
      <c r="DP8" s="590"/>
      <c r="DQ8" s="594">
        <v>1144141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3278</v>
      </c>
      <c r="S9" s="589"/>
      <c r="T9" s="589"/>
      <c r="U9" s="589"/>
      <c r="V9" s="589"/>
      <c r="W9" s="589"/>
      <c r="X9" s="589"/>
      <c r="Y9" s="590"/>
      <c r="Z9" s="641">
        <v>0</v>
      </c>
      <c r="AA9" s="641"/>
      <c r="AB9" s="641"/>
      <c r="AC9" s="641"/>
      <c r="AD9" s="642">
        <v>3278</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447320</v>
      </c>
      <c r="BH9" s="589"/>
      <c r="BI9" s="589"/>
      <c r="BJ9" s="589"/>
      <c r="BK9" s="589"/>
      <c r="BL9" s="589"/>
      <c r="BM9" s="589"/>
      <c r="BN9" s="590"/>
      <c r="BO9" s="641">
        <v>34.9</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795543</v>
      </c>
      <c r="CS9" s="589"/>
      <c r="CT9" s="589"/>
      <c r="CU9" s="589"/>
      <c r="CV9" s="589"/>
      <c r="CW9" s="589"/>
      <c r="CX9" s="589"/>
      <c r="CY9" s="590"/>
      <c r="CZ9" s="641">
        <v>7</v>
      </c>
      <c r="DA9" s="641"/>
      <c r="DB9" s="641"/>
      <c r="DC9" s="641"/>
      <c r="DD9" s="594">
        <v>15849</v>
      </c>
      <c r="DE9" s="589"/>
      <c r="DF9" s="589"/>
      <c r="DG9" s="589"/>
      <c r="DH9" s="589"/>
      <c r="DI9" s="589"/>
      <c r="DJ9" s="589"/>
      <c r="DK9" s="589"/>
      <c r="DL9" s="589"/>
      <c r="DM9" s="589"/>
      <c r="DN9" s="589"/>
      <c r="DO9" s="589"/>
      <c r="DP9" s="590"/>
      <c r="DQ9" s="594">
        <v>768069</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154428</v>
      </c>
      <c r="S10" s="589"/>
      <c r="T10" s="589"/>
      <c r="U10" s="589"/>
      <c r="V10" s="589"/>
      <c r="W10" s="589"/>
      <c r="X10" s="589"/>
      <c r="Y10" s="590"/>
      <c r="Z10" s="641">
        <v>1.3</v>
      </c>
      <c r="AA10" s="641"/>
      <c r="AB10" s="641"/>
      <c r="AC10" s="641"/>
      <c r="AD10" s="642">
        <v>154428</v>
      </c>
      <c r="AE10" s="642"/>
      <c r="AF10" s="642"/>
      <c r="AG10" s="642"/>
      <c r="AH10" s="642"/>
      <c r="AI10" s="642"/>
      <c r="AJ10" s="642"/>
      <c r="AK10" s="642"/>
      <c r="AL10" s="611">
        <v>3.2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25974</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95156</v>
      </c>
      <c r="CS10" s="589"/>
      <c r="CT10" s="589"/>
      <c r="CU10" s="589"/>
      <c r="CV10" s="589"/>
      <c r="CW10" s="589"/>
      <c r="CX10" s="589"/>
      <c r="CY10" s="590"/>
      <c r="CZ10" s="641">
        <v>0.8</v>
      </c>
      <c r="DA10" s="641"/>
      <c r="DB10" s="641"/>
      <c r="DC10" s="641"/>
      <c r="DD10" s="594" t="s">
        <v>112</v>
      </c>
      <c r="DE10" s="589"/>
      <c r="DF10" s="589"/>
      <c r="DG10" s="589"/>
      <c r="DH10" s="589"/>
      <c r="DI10" s="589"/>
      <c r="DJ10" s="589"/>
      <c r="DK10" s="589"/>
      <c r="DL10" s="589"/>
      <c r="DM10" s="589"/>
      <c r="DN10" s="589"/>
      <c r="DO10" s="589"/>
      <c r="DP10" s="590"/>
      <c r="DQ10" s="594">
        <v>10196</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40109</v>
      </c>
      <c r="BH11" s="589"/>
      <c r="BI11" s="589"/>
      <c r="BJ11" s="589"/>
      <c r="BK11" s="589"/>
      <c r="BL11" s="589"/>
      <c r="BM11" s="589"/>
      <c r="BN11" s="590"/>
      <c r="BO11" s="641">
        <v>3.1</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768230</v>
      </c>
      <c r="CS11" s="589"/>
      <c r="CT11" s="589"/>
      <c r="CU11" s="589"/>
      <c r="CV11" s="589"/>
      <c r="CW11" s="589"/>
      <c r="CX11" s="589"/>
      <c r="CY11" s="590"/>
      <c r="CZ11" s="641">
        <v>6.7</v>
      </c>
      <c r="DA11" s="641"/>
      <c r="DB11" s="641"/>
      <c r="DC11" s="641"/>
      <c r="DD11" s="594">
        <v>85665</v>
      </c>
      <c r="DE11" s="589"/>
      <c r="DF11" s="589"/>
      <c r="DG11" s="589"/>
      <c r="DH11" s="589"/>
      <c r="DI11" s="589"/>
      <c r="DJ11" s="589"/>
      <c r="DK11" s="589"/>
      <c r="DL11" s="589"/>
      <c r="DM11" s="589"/>
      <c r="DN11" s="589"/>
      <c r="DO11" s="589"/>
      <c r="DP11" s="590"/>
      <c r="DQ11" s="594">
        <v>488287</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612807</v>
      </c>
      <c r="BH12" s="589"/>
      <c r="BI12" s="589"/>
      <c r="BJ12" s="589"/>
      <c r="BK12" s="589"/>
      <c r="BL12" s="589"/>
      <c r="BM12" s="589"/>
      <c r="BN12" s="590"/>
      <c r="BO12" s="641">
        <v>47.9</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301140</v>
      </c>
      <c r="CS12" s="589"/>
      <c r="CT12" s="589"/>
      <c r="CU12" s="589"/>
      <c r="CV12" s="589"/>
      <c r="CW12" s="589"/>
      <c r="CX12" s="589"/>
      <c r="CY12" s="590"/>
      <c r="CZ12" s="641">
        <v>2.6</v>
      </c>
      <c r="DA12" s="641"/>
      <c r="DB12" s="641"/>
      <c r="DC12" s="641"/>
      <c r="DD12" s="594">
        <v>17631</v>
      </c>
      <c r="DE12" s="589"/>
      <c r="DF12" s="589"/>
      <c r="DG12" s="589"/>
      <c r="DH12" s="589"/>
      <c r="DI12" s="589"/>
      <c r="DJ12" s="589"/>
      <c r="DK12" s="589"/>
      <c r="DL12" s="589"/>
      <c r="DM12" s="589"/>
      <c r="DN12" s="589"/>
      <c r="DO12" s="589"/>
      <c r="DP12" s="590"/>
      <c r="DQ12" s="594">
        <v>233197</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20480</v>
      </c>
      <c r="S13" s="589"/>
      <c r="T13" s="589"/>
      <c r="U13" s="589"/>
      <c r="V13" s="589"/>
      <c r="W13" s="589"/>
      <c r="X13" s="589"/>
      <c r="Y13" s="590"/>
      <c r="Z13" s="641">
        <v>0.2</v>
      </c>
      <c r="AA13" s="641"/>
      <c r="AB13" s="641"/>
      <c r="AC13" s="641"/>
      <c r="AD13" s="642">
        <v>20480</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609174</v>
      </c>
      <c r="BH13" s="589"/>
      <c r="BI13" s="589"/>
      <c r="BJ13" s="589"/>
      <c r="BK13" s="589"/>
      <c r="BL13" s="589"/>
      <c r="BM13" s="589"/>
      <c r="BN13" s="590"/>
      <c r="BO13" s="641">
        <v>47.6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927102</v>
      </c>
      <c r="CS13" s="589"/>
      <c r="CT13" s="589"/>
      <c r="CU13" s="589"/>
      <c r="CV13" s="589"/>
      <c r="CW13" s="589"/>
      <c r="CX13" s="589"/>
      <c r="CY13" s="590"/>
      <c r="CZ13" s="641">
        <v>8.1</v>
      </c>
      <c r="DA13" s="641"/>
      <c r="DB13" s="641"/>
      <c r="DC13" s="641"/>
      <c r="DD13" s="594">
        <v>548614</v>
      </c>
      <c r="DE13" s="589"/>
      <c r="DF13" s="589"/>
      <c r="DG13" s="589"/>
      <c r="DH13" s="589"/>
      <c r="DI13" s="589"/>
      <c r="DJ13" s="589"/>
      <c r="DK13" s="589"/>
      <c r="DL13" s="589"/>
      <c r="DM13" s="589"/>
      <c r="DN13" s="589"/>
      <c r="DO13" s="589"/>
      <c r="DP13" s="590"/>
      <c r="DQ13" s="594">
        <v>449875</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43943</v>
      </c>
      <c r="BH14" s="589"/>
      <c r="BI14" s="589"/>
      <c r="BJ14" s="589"/>
      <c r="BK14" s="589"/>
      <c r="BL14" s="589"/>
      <c r="BM14" s="589"/>
      <c r="BN14" s="590"/>
      <c r="BO14" s="641">
        <v>3.4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298186</v>
      </c>
      <c r="CS14" s="589"/>
      <c r="CT14" s="589"/>
      <c r="CU14" s="589"/>
      <c r="CV14" s="589"/>
      <c r="CW14" s="589"/>
      <c r="CX14" s="589"/>
      <c r="CY14" s="590"/>
      <c r="CZ14" s="641">
        <v>2.6</v>
      </c>
      <c r="DA14" s="641"/>
      <c r="DB14" s="641"/>
      <c r="DC14" s="641"/>
      <c r="DD14" s="594">
        <v>17098</v>
      </c>
      <c r="DE14" s="589"/>
      <c r="DF14" s="589"/>
      <c r="DG14" s="589"/>
      <c r="DH14" s="589"/>
      <c r="DI14" s="589"/>
      <c r="DJ14" s="589"/>
      <c r="DK14" s="589"/>
      <c r="DL14" s="589"/>
      <c r="DM14" s="589"/>
      <c r="DN14" s="589"/>
      <c r="DO14" s="589"/>
      <c r="DP14" s="590"/>
      <c r="DQ14" s="594">
        <v>288153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2162</v>
      </c>
      <c r="S15" s="589"/>
      <c r="T15" s="589"/>
      <c r="U15" s="589"/>
      <c r="V15" s="589"/>
      <c r="W15" s="589"/>
      <c r="X15" s="589"/>
      <c r="Y15" s="590"/>
      <c r="Z15" s="641">
        <v>0</v>
      </c>
      <c r="AA15" s="641"/>
      <c r="AB15" s="641"/>
      <c r="AC15" s="641"/>
      <c r="AD15" s="642">
        <v>2162</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88233</v>
      </c>
      <c r="BH15" s="589"/>
      <c r="BI15" s="589"/>
      <c r="BJ15" s="589"/>
      <c r="BK15" s="589"/>
      <c r="BL15" s="589"/>
      <c r="BM15" s="589"/>
      <c r="BN15" s="590"/>
      <c r="BO15" s="641">
        <v>6.9</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482676</v>
      </c>
      <c r="CS15" s="589"/>
      <c r="CT15" s="589"/>
      <c r="CU15" s="589"/>
      <c r="CV15" s="589"/>
      <c r="CW15" s="589"/>
      <c r="CX15" s="589"/>
      <c r="CY15" s="590"/>
      <c r="CZ15" s="641">
        <v>4.2</v>
      </c>
      <c r="DA15" s="641"/>
      <c r="DB15" s="641"/>
      <c r="DC15" s="641"/>
      <c r="DD15" s="594">
        <v>24887</v>
      </c>
      <c r="DE15" s="589"/>
      <c r="DF15" s="589"/>
      <c r="DG15" s="589"/>
      <c r="DH15" s="589"/>
      <c r="DI15" s="589"/>
      <c r="DJ15" s="589"/>
      <c r="DK15" s="589"/>
      <c r="DL15" s="589"/>
      <c r="DM15" s="589"/>
      <c r="DN15" s="589"/>
      <c r="DO15" s="589"/>
      <c r="DP15" s="590"/>
      <c r="DQ15" s="594">
        <v>358128</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3828311</v>
      </c>
      <c r="S16" s="589"/>
      <c r="T16" s="589"/>
      <c r="U16" s="589"/>
      <c r="V16" s="589"/>
      <c r="W16" s="589"/>
      <c r="X16" s="589"/>
      <c r="Y16" s="590"/>
      <c r="Z16" s="641">
        <v>31.8</v>
      </c>
      <c r="AA16" s="641"/>
      <c r="AB16" s="641"/>
      <c r="AC16" s="641"/>
      <c r="AD16" s="642">
        <v>3213662</v>
      </c>
      <c r="AE16" s="642"/>
      <c r="AF16" s="642"/>
      <c r="AG16" s="642"/>
      <c r="AH16" s="642"/>
      <c r="AI16" s="642"/>
      <c r="AJ16" s="642"/>
      <c r="AK16" s="642"/>
      <c r="AL16" s="611">
        <v>66.599999999999994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3400614</v>
      </c>
      <c r="CS16" s="589"/>
      <c r="CT16" s="589"/>
      <c r="CU16" s="589"/>
      <c r="CV16" s="589"/>
      <c r="CW16" s="589"/>
      <c r="CX16" s="589"/>
      <c r="CY16" s="590"/>
      <c r="CZ16" s="641">
        <v>29.8</v>
      </c>
      <c r="DA16" s="641"/>
      <c r="DB16" s="641"/>
      <c r="DC16" s="641"/>
      <c r="DD16" s="594" t="s">
        <v>112</v>
      </c>
      <c r="DE16" s="589"/>
      <c r="DF16" s="589"/>
      <c r="DG16" s="589"/>
      <c r="DH16" s="589"/>
      <c r="DI16" s="589"/>
      <c r="DJ16" s="589"/>
      <c r="DK16" s="589"/>
      <c r="DL16" s="589"/>
      <c r="DM16" s="589"/>
      <c r="DN16" s="589"/>
      <c r="DO16" s="589"/>
      <c r="DP16" s="590"/>
      <c r="DQ16" s="594">
        <v>281207</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3213662</v>
      </c>
      <c r="S17" s="589"/>
      <c r="T17" s="589"/>
      <c r="U17" s="589"/>
      <c r="V17" s="589"/>
      <c r="W17" s="589"/>
      <c r="X17" s="589"/>
      <c r="Y17" s="590"/>
      <c r="Z17" s="641">
        <v>26.7</v>
      </c>
      <c r="AA17" s="641"/>
      <c r="AB17" s="641"/>
      <c r="AC17" s="641"/>
      <c r="AD17" s="642">
        <v>3213662</v>
      </c>
      <c r="AE17" s="642"/>
      <c r="AF17" s="642"/>
      <c r="AG17" s="642"/>
      <c r="AH17" s="642"/>
      <c r="AI17" s="642"/>
      <c r="AJ17" s="642"/>
      <c r="AK17" s="642"/>
      <c r="AL17" s="611">
        <v>66.599999999999994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889764</v>
      </c>
      <c r="CS17" s="589"/>
      <c r="CT17" s="589"/>
      <c r="CU17" s="589"/>
      <c r="CV17" s="589"/>
      <c r="CW17" s="589"/>
      <c r="CX17" s="589"/>
      <c r="CY17" s="590"/>
      <c r="CZ17" s="641">
        <v>7.8</v>
      </c>
      <c r="DA17" s="641"/>
      <c r="DB17" s="641"/>
      <c r="DC17" s="641"/>
      <c r="DD17" s="594" t="s">
        <v>112</v>
      </c>
      <c r="DE17" s="589"/>
      <c r="DF17" s="589"/>
      <c r="DG17" s="589"/>
      <c r="DH17" s="589"/>
      <c r="DI17" s="589"/>
      <c r="DJ17" s="589"/>
      <c r="DK17" s="589"/>
      <c r="DL17" s="589"/>
      <c r="DM17" s="589"/>
      <c r="DN17" s="589"/>
      <c r="DO17" s="589"/>
      <c r="DP17" s="590"/>
      <c r="DQ17" s="594">
        <v>868880</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364208</v>
      </c>
      <c r="S18" s="589"/>
      <c r="T18" s="589"/>
      <c r="U18" s="589"/>
      <c r="V18" s="589"/>
      <c r="W18" s="589"/>
      <c r="X18" s="589"/>
      <c r="Y18" s="590"/>
      <c r="Z18" s="641">
        <v>3</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250441</v>
      </c>
      <c r="S19" s="589"/>
      <c r="T19" s="589"/>
      <c r="U19" s="589"/>
      <c r="V19" s="589"/>
      <c r="W19" s="589"/>
      <c r="X19" s="589"/>
      <c r="Y19" s="590"/>
      <c r="Z19" s="641">
        <v>2.1</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5405719</v>
      </c>
      <c r="S20" s="589"/>
      <c r="T20" s="589"/>
      <c r="U20" s="589"/>
      <c r="V20" s="589"/>
      <c r="W20" s="589"/>
      <c r="X20" s="589"/>
      <c r="Y20" s="590"/>
      <c r="Z20" s="641">
        <v>45</v>
      </c>
      <c r="AA20" s="641"/>
      <c r="AB20" s="641"/>
      <c r="AC20" s="641"/>
      <c r="AD20" s="642">
        <v>4791070</v>
      </c>
      <c r="AE20" s="642"/>
      <c r="AF20" s="642"/>
      <c r="AG20" s="642"/>
      <c r="AH20" s="642"/>
      <c r="AI20" s="642"/>
      <c r="AJ20" s="642"/>
      <c r="AK20" s="642"/>
      <c r="AL20" s="611">
        <v>99.2</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11413213</v>
      </c>
      <c r="CS20" s="589"/>
      <c r="CT20" s="589"/>
      <c r="CU20" s="589"/>
      <c r="CV20" s="589"/>
      <c r="CW20" s="589"/>
      <c r="CX20" s="589"/>
      <c r="CY20" s="590"/>
      <c r="CZ20" s="641">
        <v>100</v>
      </c>
      <c r="DA20" s="641"/>
      <c r="DB20" s="641"/>
      <c r="DC20" s="641"/>
      <c r="DD20" s="594">
        <v>844025</v>
      </c>
      <c r="DE20" s="589"/>
      <c r="DF20" s="589"/>
      <c r="DG20" s="589"/>
      <c r="DH20" s="589"/>
      <c r="DI20" s="589"/>
      <c r="DJ20" s="589"/>
      <c r="DK20" s="589"/>
      <c r="DL20" s="589"/>
      <c r="DM20" s="589"/>
      <c r="DN20" s="589"/>
      <c r="DO20" s="589"/>
      <c r="DP20" s="590"/>
      <c r="DQ20" s="594">
        <v>6000201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1675</v>
      </c>
      <c r="S21" s="589"/>
      <c r="T21" s="589"/>
      <c r="U21" s="589"/>
      <c r="V21" s="589"/>
      <c r="W21" s="589"/>
      <c r="X21" s="589"/>
      <c r="Y21" s="590"/>
      <c r="Z21" s="641">
        <v>0</v>
      </c>
      <c r="AA21" s="641"/>
      <c r="AB21" s="641"/>
      <c r="AC21" s="641"/>
      <c r="AD21" s="642">
        <v>1675</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6865</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83262</v>
      </c>
      <c r="S23" s="589"/>
      <c r="T23" s="589"/>
      <c r="U23" s="589"/>
      <c r="V23" s="589"/>
      <c r="W23" s="589"/>
      <c r="X23" s="589"/>
      <c r="Y23" s="590"/>
      <c r="Z23" s="641">
        <v>0.7</v>
      </c>
      <c r="AA23" s="641"/>
      <c r="AB23" s="641"/>
      <c r="AC23" s="641"/>
      <c r="AD23" s="642">
        <v>6248</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11139</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2987114</v>
      </c>
      <c r="CS24" s="639"/>
      <c r="CT24" s="639"/>
      <c r="CU24" s="639"/>
      <c r="CV24" s="639"/>
      <c r="CW24" s="639"/>
      <c r="CX24" s="639"/>
      <c r="CY24" s="686"/>
      <c r="CZ24" s="690">
        <v>26.2</v>
      </c>
      <c r="DA24" s="691"/>
      <c r="DB24" s="691"/>
      <c r="DC24" s="692"/>
      <c r="DD24" s="685">
        <v>2373085</v>
      </c>
      <c r="DE24" s="639"/>
      <c r="DF24" s="639"/>
      <c r="DG24" s="639"/>
      <c r="DH24" s="639"/>
      <c r="DI24" s="639"/>
      <c r="DJ24" s="639"/>
      <c r="DK24" s="686"/>
      <c r="DL24" s="685">
        <v>2344871</v>
      </c>
      <c r="DM24" s="639"/>
      <c r="DN24" s="639"/>
      <c r="DO24" s="639"/>
      <c r="DP24" s="639"/>
      <c r="DQ24" s="639"/>
      <c r="DR24" s="639"/>
      <c r="DS24" s="639"/>
      <c r="DT24" s="639"/>
      <c r="DU24" s="639"/>
      <c r="DV24" s="686"/>
      <c r="DW24" s="687">
        <v>45.9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4233661</v>
      </c>
      <c r="S25" s="589"/>
      <c r="T25" s="589"/>
      <c r="U25" s="589"/>
      <c r="V25" s="589"/>
      <c r="W25" s="589"/>
      <c r="X25" s="589"/>
      <c r="Y25" s="590"/>
      <c r="Z25" s="641">
        <v>35.200000000000003</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1397258</v>
      </c>
      <c r="CS25" s="607"/>
      <c r="CT25" s="607"/>
      <c r="CU25" s="607"/>
      <c r="CV25" s="607"/>
      <c r="CW25" s="607"/>
      <c r="CX25" s="607"/>
      <c r="CY25" s="608"/>
      <c r="CZ25" s="591">
        <v>12.2</v>
      </c>
      <c r="DA25" s="609"/>
      <c r="DB25" s="609"/>
      <c r="DC25" s="610"/>
      <c r="DD25" s="594">
        <v>1290893</v>
      </c>
      <c r="DE25" s="607"/>
      <c r="DF25" s="607"/>
      <c r="DG25" s="607"/>
      <c r="DH25" s="607"/>
      <c r="DI25" s="607"/>
      <c r="DJ25" s="607"/>
      <c r="DK25" s="608"/>
      <c r="DL25" s="594">
        <v>1287886</v>
      </c>
      <c r="DM25" s="607"/>
      <c r="DN25" s="607"/>
      <c r="DO25" s="607"/>
      <c r="DP25" s="607"/>
      <c r="DQ25" s="607"/>
      <c r="DR25" s="607"/>
      <c r="DS25" s="607"/>
      <c r="DT25" s="607"/>
      <c r="DU25" s="607"/>
      <c r="DV25" s="608"/>
      <c r="DW25" s="611">
        <v>25.2</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853566</v>
      </c>
      <c r="CS26" s="589"/>
      <c r="CT26" s="589"/>
      <c r="CU26" s="589"/>
      <c r="CV26" s="589"/>
      <c r="CW26" s="589"/>
      <c r="CX26" s="589"/>
      <c r="CY26" s="590"/>
      <c r="CZ26" s="591">
        <v>7.5</v>
      </c>
      <c r="DA26" s="609"/>
      <c r="DB26" s="609"/>
      <c r="DC26" s="610"/>
      <c r="DD26" s="594">
        <v>756975</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859865</v>
      </c>
      <c r="S27" s="589"/>
      <c r="T27" s="589"/>
      <c r="U27" s="589"/>
      <c r="V27" s="589"/>
      <c r="W27" s="589"/>
      <c r="X27" s="589"/>
      <c r="Y27" s="590"/>
      <c r="Z27" s="641">
        <v>7.2</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1279965</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700092</v>
      </c>
      <c r="CS27" s="607"/>
      <c r="CT27" s="607"/>
      <c r="CU27" s="607"/>
      <c r="CV27" s="607"/>
      <c r="CW27" s="607"/>
      <c r="CX27" s="607"/>
      <c r="CY27" s="608"/>
      <c r="CZ27" s="591">
        <v>6.1</v>
      </c>
      <c r="DA27" s="609"/>
      <c r="DB27" s="609"/>
      <c r="DC27" s="610"/>
      <c r="DD27" s="594">
        <v>213312</v>
      </c>
      <c r="DE27" s="607"/>
      <c r="DF27" s="607"/>
      <c r="DG27" s="607"/>
      <c r="DH27" s="607"/>
      <c r="DI27" s="607"/>
      <c r="DJ27" s="607"/>
      <c r="DK27" s="608"/>
      <c r="DL27" s="594">
        <v>188105</v>
      </c>
      <c r="DM27" s="607"/>
      <c r="DN27" s="607"/>
      <c r="DO27" s="607"/>
      <c r="DP27" s="607"/>
      <c r="DQ27" s="607"/>
      <c r="DR27" s="607"/>
      <c r="DS27" s="607"/>
      <c r="DT27" s="607"/>
      <c r="DU27" s="607"/>
      <c r="DV27" s="608"/>
      <c r="DW27" s="611">
        <v>3.7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62504</v>
      </c>
      <c r="S28" s="589"/>
      <c r="T28" s="589"/>
      <c r="U28" s="589"/>
      <c r="V28" s="589"/>
      <c r="W28" s="589"/>
      <c r="X28" s="589"/>
      <c r="Y28" s="590"/>
      <c r="Z28" s="641">
        <v>0.5</v>
      </c>
      <c r="AA28" s="641"/>
      <c r="AB28" s="641"/>
      <c r="AC28" s="641"/>
      <c r="AD28" s="642">
        <v>26119</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889764</v>
      </c>
      <c r="CS28" s="589"/>
      <c r="CT28" s="589"/>
      <c r="CU28" s="589"/>
      <c r="CV28" s="589"/>
      <c r="CW28" s="589"/>
      <c r="CX28" s="589"/>
      <c r="CY28" s="590"/>
      <c r="CZ28" s="591">
        <v>7.8</v>
      </c>
      <c r="DA28" s="609"/>
      <c r="DB28" s="609"/>
      <c r="DC28" s="610"/>
      <c r="DD28" s="594">
        <v>868880</v>
      </c>
      <c r="DE28" s="589"/>
      <c r="DF28" s="589"/>
      <c r="DG28" s="589"/>
      <c r="DH28" s="589"/>
      <c r="DI28" s="589"/>
      <c r="DJ28" s="589"/>
      <c r="DK28" s="590"/>
      <c r="DL28" s="594">
        <v>868880</v>
      </c>
      <c r="DM28" s="589"/>
      <c r="DN28" s="589"/>
      <c r="DO28" s="589"/>
      <c r="DP28" s="589"/>
      <c r="DQ28" s="589"/>
      <c r="DR28" s="589"/>
      <c r="DS28" s="589"/>
      <c r="DT28" s="589"/>
      <c r="DU28" s="589"/>
      <c r="DV28" s="590"/>
      <c r="DW28" s="611">
        <v>17</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12490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57</v>
      </c>
      <c r="CG29" s="622"/>
      <c r="CH29" s="622"/>
      <c r="CI29" s="622"/>
      <c r="CJ29" s="622"/>
      <c r="CK29" s="622"/>
      <c r="CL29" s="622"/>
      <c r="CM29" s="622"/>
      <c r="CN29" s="622"/>
      <c r="CO29" s="622"/>
      <c r="CP29" s="622"/>
      <c r="CQ29" s="623"/>
      <c r="CR29" s="588">
        <v>889646</v>
      </c>
      <c r="CS29" s="607"/>
      <c r="CT29" s="607"/>
      <c r="CU29" s="607"/>
      <c r="CV29" s="607"/>
      <c r="CW29" s="607"/>
      <c r="CX29" s="607"/>
      <c r="CY29" s="608"/>
      <c r="CZ29" s="591">
        <v>7.8</v>
      </c>
      <c r="DA29" s="609"/>
      <c r="DB29" s="609"/>
      <c r="DC29" s="610"/>
      <c r="DD29" s="594">
        <v>868762</v>
      </c>
      <c r="DE29" s="607"/>
      <c r="DF29" s="607"/>
      <c r="DG29" s="607"/>
      <c r="DH29" s="607"/>
      <c r="DI29" s="607"/>
      <c r="DJ29" s="607"/>
      <c r="DK29" s="608"/>
      <c r="DL29" s="594">
        <v>868762</v>
      </c>
      <c r="DM29" s="607"/>
      <c r="DN29" s="607"/>
      <c r="DO29" s="607"/>
      <c r="DP29" s="607"/>
      <c r="DQ29" s="607"/>
      <c r="DR29" s="607"/>
      <c r="DS29" s="607"/>
      <c r="DT29" s="607"/>
      <c r="DU29" s="607"/>
      <c r="DV29" s="608"/>
      <c r="DW29" s="611">
        <v>17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110594</v>
      </c>
      <c r="S30" s="589"/>
      <c r="T30" s="589"/>
      <c r="U30" s="589"/>
      <c r="V30" s="589"/>
      <c r="W30" s="589"/>
      <c r="X30" s="589"/>
      <c r="Y30" s="590"/>
      <c r="Z30" s="641">
        <v>0.9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98.9</v>
      </c>
      <c r="BH30" s="655"/>
      <c r="BI30" s="655"/>
      <c r="BJ30" s="655"/>
      <c r="BK30" s="655"/>
      <c r="BL30" s="655"/>
      <c r="BM30" s="656">
        <v>93.5</v>
      </c>
      <c r="BN30" s="655"/>
      <c r="BO30" s="655"/>
      <c r="BP30" s="655"/>
      <c r="BQ30" s="657"/>
      <c r="BR30" s="654">
        <v>98.9</v>
      </c>
      <c r="BS30" s="655"/>
      <c r="BT30" s="655"/>
      <c r="BU30" s="655"/>
      <c r="BV30" s="655"/>
      <c r="BW30" s="655"/>
      <c r="BX30" s="656">
        <v>93</v>
      </c>
      <c r="BY30" s="655"/>
      <c r="BZ30" s="655"/>
      <c r="CA30" s="655"/>
      <c r="CB30" s="657"/>
      <c r="CD30" s="660"/>
      <c r="CE30" s="661"/>
      <c r="CF30" s="625" t="s">
        <v>292</v>
      </c>
      <c r="CG30" s="622"/>
      <c r="CH30" s="622"/>
      <c r="CI30" s="622"/>
      <c r="CJ30" s="622"/>
      <c r="CK30" s="622"/>
      <c r="CL30" s="622"/>
      <c r="CM30" s="622"/>
      <c r="CN30" s="622"/>
      <c r="CO30" s="622"/>
      <c r="CP30" s="622"/>
      <c r="CQ30" s="623"/>
      <c r="CR30" s="588">
        <v>798900</v>
      </c>
      <c r="CS30" s="589"/>
      <c r="CT30" s="589"/>
      <c r="CU30" s="589"/>
      <c r="CV30" s="589"/>
      <c r="CW30" s="589"/>
      <c r="CX30" s="589"/>
      <c r="CY30" s="590"/>
      <c r="CZ30" s="591">
        <v>7</v>
      </c>
      <c r="DA30" s="609"/>
      <c r="DB30" s="609"/>
      <c r="DC30" s="610"/>
      <c r="DD30" s="594">
        <v>778016</v>
      </c>
      <c r="DE30" s="589"/>
      <c r="DF30" s="589"/>
      <c r="DG30" s="589"/>
      <c r="DH30" s="589"/>
      <c r="DI30" s="589"/>
      <c r="DJ30" s="589"/>
      <c r="DK30" s="590"/>
      <c r="DL30" s="594">
        <v>778016</v>
      </c>
      <c r="DM30" s="589"/>
      <c r="DN30" s="589"/>
      <c r="DO30" s="589"/>
      <c r="DP30" s="589"/>
      <c r="DQ30" s="589"/>
      <c r="DR30" s="589"/>
      <c r="DS30" s="589"/>
      <c r="DT30" s="589"/>
      <c r="DU30" s="589"/>
      <c r="DV30" s="590"/>
      <c r="DW30" s="611">
        <v>15.2</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264394</v>
      </c>
      <c r="S31" s="589"/>
      <c r="T31" s="589"/>
      <c r="U31" s="589"/>
      <c r="V31" s="589"/>
      <c r="W31" s="589"/>
      <c r="X31" s="589"/>
      <c r="Y31" s="590"/>
      <c r="Z31" s="641">
        <v>2.2000000000000002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95</v>
      </c>
      <c r="BN31" s="653"/>
      <c r="BO31" s="653"/>
      <c r="BP31" s="653"/>
      <c r="BQ31" s="617"/>
      <c r="BR31" s="652">
        <v>98.7</v>
      </c>
      <c r="BS31" s="607"/>
      <c r="BT31" s="607"/>
      <c r="BU31" s="607"/>
      <c r="BV31" s="607"/>
      <c r="BW31" s="607"/>
      <c r="BX31" s="643">
        <v>94.8</v>
      </c>
      <c r="BY31" s="653"/>
      <c r="BZ31" s="653"/>
      <c r="CA31" s="653"/>
      <c r="CB31" s="617"/>
      <c r="CD31" s="660"/>
      <c r="CE31" s="661"/>
      <c r="CF31" s="625" t="s">
        <v>296</v>
      </c>
      <c r="CG31" s="622"/>
      <c r="CH31" s="622"/>
      <c r="CI31" s="622"/>
      <c r="CJ31" s="622"/>
      <c r="CK31" s="622"/>
      <c r="CL31" s="622"/>
      <c r="CM31" s="622"/>
      <c r="CN31" s="622"/>
      <c r="CO31" s="622"/>
      <c r="CP31" s="622"/>
      <c r="CQ31" s="623"/>
      <c r="CR31" s="588">
        <v>90746</v>
      </c>
      <c r="CS31" s="607"/>
      <c r="CT31" s="607"/>
      <c r="CU31" s="607"/>
      <c r="CV31" s="607"/>
      <c r="CW31" s="607"/>
      <c r="CX31" s="607"/>
      <c r="CY31" s="608"/>
      <c r="CZ31" s="591">
        <v>0.8</v>
      </c>
      <c r="DA31" s="609"/>
      <c r="DB31" s="609"/>
      <c r="DC31" s="610"/>
      <c r="DD31" s="594">
        <v>90746</v>
      </c>
      <c r="DE31" s="607"/>
      <c r="DF31" s="607"/>
      <c r="DG31" s="607"/>
      <c r="DH31" s="607"/>
      <c r="DI31" s="607"/>
      <c r="DJ31" s="607"/>
      <c r="DK31" s="608"/>
      <c r="DL31" s="594">
        <v>90746</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263294</v>
      </c>
      <c r="S32" s="589"/>
      <c r="T32" s="589"/>
      <c r="U32" s="589"/>
      <c r="V32" s="589"/>
      <c r="W32" s="589"/>
      <c r="X32" s="589"/>
      <c r="Y32" s="590"/>
      <c r="Z32" s="641">
        <v>2.2000000000000002</v>
      </c>
      <c r="AA32" s="641"/>
      <c r="AB32" s="641"/>
      <c r="AC32" s="641"/>
      <c r="AD32" s="642">
        <v>3161</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98.8</v>
      </c>
      <c r="BH32" s="573"/>
      <c r="BI32" s="573"/>
      <c r="BJ32" s="573"/>
      <c r="BK32" s="573"/>
      <c r="BL32" s="573"/>
      <c r="BM32" s="636">
        <v>91.6</v>
      </c>
      <c r="BN32" s="573"/>
      <c r="BO32" s="573"/>
      <c r="BP32" s="573"/>
      <c r="BQ32" s="630"/>
      <c r="BR32" s="651">
        <v>98.9</v>
      </c>
      <c r="BS32" s="573"/>
      <c r="BT32" s="573"/>
      <c r="BU32" s="573"/>
      <c r="BV32" s="573"/>
      <c r="BW32" s="573"/>
      <c r="BX32" s="636">
        <v>91</v>
      </c>
      <c r="BY32" s="573"/>
      <c r="BZ32" s="573"/>
      <c r="CA32" s="573"/>
      <c r="CB32" s="630"/>
      <c r="CD32" s="662"/>
      <c r="CE32" s="663"/>
      <c r="CF32" s="625" t="s">
        <v>299</v>
      </c>
      <c r="CG32" s="622"/>
      <c r="CH32" s="622"/>
      <c r="CI32" s="622"/>
      <c r="CJ32" s="622"/>
      <c r="CK32" s="622"/>
      <c r="CL32" s="622"/>
      <c r="CM32" s="622"/>
      <c r="CN32" s="622"/>
      <c r="CO32" s="622"/>
      <c r="CP32" s="622"/>
      <c r="CQ32" s="623"/>
      <c r="CR32" s="588">
        <v>118</v>
      </c>
      <c r="CS32" s="589"/>
      <c r="CT32" s="589"/>
      <c r="CU32" s="589"/>
      <c r="CV32" s="589"/>
      <c r="CW32" s="589"/>
      <c r="CX32" s="589"/>
      <c r="CY32" s="590"/>
      <c r="CZ32" s="591">
        <v>0</v>
      </c>
      <c r="DA32" s="609"/>
      <c r="DB32" s="609"/>
      <c r="DC32" s="610"/>
      <c r="DD32" s="594">
        <v>118</v>
      </c>
      <c r="DE32" s="589"/>
      <c r="DF32" s="589"/>
      <c r="DG32" s="589"/>
      <c r="DH32" s="589"/>
      <c r="DI32" s="589"/>
      <c r="DJ32" s="589"/>
      <c r="DK32" s="590"/>
      <c r="DL32" s="594">
        <v>118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710333</v>
      </c>
      <c r="S33" s="589"/>
      <c r="T33" s="589"/>
      <c r="U33" s="589"/>
      <c r="V33" s="589"/>
      <c r="W33" s="589"/>
      <c r="X33" s="589"/>
      <c r="Y33" s="590"/>
      <c r="Z33" s="641">
        <v>5.9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4181460</v>
      </c>
      <c r="CS33" s="607"/>
      <c r="CT33" s="607"/>
      <c r="CU33" s="607"/>
      <c r="CV33" s="607"/>
      <c r="CW33" s="607"/>
      <c r="CX33" s="607"/>
      <c r="CY33" s="608"/>
      <c r="CZ33" s="591">
        <v>36.6</v>
      </c>
      <c r="DA33" s="609"/>
      <c r="DB33" s="609"/>
      <c r="DC33" s="610"/>
      <c r="DD33" s="594">
        <v>3096055</v>
      </c>
      <c r="DE33" s="607"/>
      <c r="DF33" s="607"/>
      <c r="DG33" s="607"/>
      <c r="DH33" s="607"/>
      <c r="DI33" s="607"/>
      <c r="DJ33" s="607"/>
      <c r="DK33" s="608"/>
      <c r="DL33" s="594">
        <v>2372830</v>
      </c>
      <c r="DM33" s="607"/>
      <c r="DN33" s="607"/>
      <c r="DO33" s="607"/>
      <c r="DP33" s="607"/>
      <c r="DQ33" s="607"/>
      <c r="DR33" s="607"/>
      <c r="DS33" s="607"/>
      <c r="DT33" s="607"/>
      <c r="DU33" s="607"/>
      <c r="DV33" s="608"/>
      <c r="DW33" s="611">
        <v>46.4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1129601</v>
      </c>
      <c r="CS34" s="589"/>
      <c r="CT34" s="589"/>
      <c r="CU34" s="589"/>
      <c r="CV34" s="589"/>
      <c r="CW34" s="589"/>
      <c r="CX34" s="589"/>
      <c r="CY34" s="590"/>
      <c r="CZ34" s="591">
        <v>9.9</v>
      </c>
      <c r="DA34" s="609"/>
      <c r="DB34" s="609"/>
      <c r="DC34" s="610"/>
      <c r="DD34" s="594">
        <v>743409</v>
      </c>
      <c r="DE34" s="589"/>
      <c r="DF34" s="589"/>
      <c r="DG34" s="589"/>
      <c r="DH34" s="589"/>
      <c r="DI34" s="589"/>
      <c r="DJ34" s="589"/>
      <c r="DK34" s="590"/>
      <c r="DL34" s="594">
        <v>608137</v>
      </c>
      <c r="DM34" s="589"/>
      <c r="DN34" s="589"/>
      <c r="DO34" s="589"/>
      <c r="DP34" s="589"/>
      <c r="DQ34" s="589"/>
      <c r="DR34" s="589"/>
      <c r="DS34" s="589"/>
      <c r="DT34" s="589"/>
      <c r="DU34" s="589"/>
      <c r="DV34" s="590"/>
      <c r="DW34" s="611">
        <v>11.9</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284633</v>
      </c>
      <c r="S35" s="589"/>
      <c r="T35" s="589"/>
      <c r="U35" s="589"/>
      <c r="V35" s="589"/>
      <c r="W35" s="589"/>
      <c r="X35" s="589"/>
      <c r="Y35" s="590"/>
      <c r="Z35" s="641">
        <v>2.4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1303365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99018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206160</v>
      </c>
      <c r="CS35" s="607"/>
      <c r="CT35" s="607"/>
      <c r="CU35" s="607"/>
      <c r="CV35" s="607"/>
      <c r="CW35" s="607"/>
      <c r="CX35" s="607"/>
      <c r="CY35" s="608"/>
      <c r="CZ35" s="591">
        <v>1.8</v>
      </c>
      <c r="DA35" s="609"/>
      <c r="DB35" s="609"/>
      <c r="DC35" s="610"/>
      <c r="DD35" s="594">
        <v>171602</v>
      </c>
      <c r="DE35" s="607"/>
      <c r="DF35" s="607"/>
      <c r="DG35" s="607"/>
      <c r="DH35" s="607"/>
      <c r="DI35" s="607"/>
      <c r="DJ35" s="607"/>
      <c r="DK35" s="608"/>
      <c r="DL35" s="594">
        <v>170661</v>
      </c>
      <c r="DM35" s="607"/>
      <c r="DN35" s="607"/>
      <c r="DO35" s="607"/>
      <c r="DP35" s="607"/>
      <c r="DQ35" s="607"/>
      <c r="DR35" s="607"/>
      <c r="DS35" s="607"/>
      <c r="DT35" s="607"/>
      <c r="DU35" s="607"/>
      <c r="DV35" s="608"/>
      <c r="DW35" s="611">
        <v>3.3</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12025795</v>
      </c>
      <c r="S36" s="629"/>
      <c r="T36" s="629"/>
      <c r="U36" s="629"/>
      <c r="V36" s="629"/>
      <c r="W36" s="629"/>
      <c r="X36" s="629"/>
      <c r="Y36" s="632"/>
      <c r="Z36" s="633">
        <v>100</v>
      </c>
      <c r="AA36" s="633"/>
      <c r="AB36" s="633"/>
      <c r="AC36" s="633"/>
      <c r="AD36" s="634">
        <v>4828273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340000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67729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1756231</v>
      </c>
      <c r="CS36" s="589"/>
      <c r="CT36" s="589"/>
      <c r="CU36" s="589"/>
      <c r="CV36" s="589"/>
      <c r="CW36" s="589"/>
      <c r="CX36" s="589"/>
      <c r="CY36" s="590"/>
      <c r="CZ36" s="591">
        <v>15.4</v>
      </c>
      <c r="DA36" s="609"/>
      <c r="DB36" s="609"/>
      <c r="DC36" s="610"/>
      <c r="DD36" s="594">
        <v>1265415</v>
      </c>
      <c r="DE36" s="589"/>
      <c r="DF36" s="589"/>
      <c r="DG36" s="589"/>
      <c r="DH36" s="589"/>
      <c r="DI36" s="589"/>
      <c r="DJ36" s="589"/>
      <c r="DK36" s="590"/>
      <c r="DL36" s="594">
        <v>861593</v>
      </c>
      <c r="DM36" s="589"/>
      <c r="DN36" s="589"/>
      <c r="DO36" s="589"/>
      <c r="DP36" s="589"/>
      <c r="DQ36" s="589"/>
      <c r="DR36" s="589"/>
      <c r="DS36" s="589"/>
      <c r="DT36" s="589"/>
      <c r="DU36" s="589"/>
      <c r="DV36" s="590"/>
      <c r="DW36" s="611">
        <v>16.899999999999999</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215607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2272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429382</v>
      </c>
      <c r="CS37" s="607"/>
      <c r="CT37" s="607"/>
      <c r="CU37" s="607"/>
      <c r="CV37" s="607"/>
      <c r="CW37" s="607"/>
      <c r="CX37" s="607"/>
      <c r="CY37" s="608"/>
      <c r="CZ37" s="591">
        <v>3.8</v>
      </c>
      <c r="DA37" s="609"/>
      <c r="DB37" s="609"/>
      <c r="DC37" s="610"/>
      <c r="DD37" s="594">
        <v>429382</v>
      </c>
      <c r="DE37" s="607"/>
      <c r="DF37" s="607"/>
      <c r="DG37" s="607"/>
      <c r="DH37" s="607"/>
      <c r="DI37" s="607"/>
      <c r="DJ37" s="607"/>
      <c r="DK37" s="608"/>
      <c r="DL37" s="594">
        <v>428928</v>
      </c>
      <c r="DM37" s="607"/>
      <c r="DN37" s="607"/>
      <c r="DO37" s="607"/>
      <c r="DP37" s="607"/>
      <c r="DQ37" s="607"/>
      <c r="DR37" s="607"/>
      <c r="DS37" s="607"/>
      <c r="DT37" s="607"/>
      <c r="DU37" s="607"/>
      <c r="DV37" s="608"/>
      <c r="DW37" s="611">
        <v>8.4</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59079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4074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904286</v>
      </c>
      <c r="CS38" s="589"/>
      <c r="CT38" s="589"/>
      <c r="CU38" s="589"/>
      <c r="CV38" s="589"/>
      <c r="CW38" s="589"/>
      <c r="CX38" s="589"/>
      <c r="CY38" s="590"/>
      <c r="CZ38" s="591">
        <v>7.9</v>
      </c>
      <c r="DA38" s="609"/>
      <c r="DB38" s="609"/>
      <c r="DC38" s="610"/>
      <c r="DD38" s="594">
        <v>808082</v>
      </c>
      <c r="DE38" s="589"/>
      <c r="DF38" s="589"/>
      <c r="DG38" s="589"/>
      <c r="DH38" s="589"/>
      <c r="DI38" s="589"/>
      <c r="DJ38" s="589"/>
      <c r="DK38" s="590"/>
      <c r="DL38" s="594">
        <v>732439</v>
      </c>
      <c r="DM38" s="589"/>
      <c r="DN38" s="589"/>
      <c r="DO38" s="589"/>
      <c r="DP38" s="589"/>
      <c r="DQ38" s="589"/>
      <c r="DR38" s="589"/>
      <c r="DS38" s="589"/>
      <c r="DT38" s="589"/>
      <c r="DU38" s="589"/>
      <c r="DV38" s="590"/>
      <c r="DW38" s="611">
        <v>14.3</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7203</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123182</v>
      </c>
      <c r="CS39" s="607"/>
      <c r="CT39" s="607"/>
      <c r="CU39" s="607"/>
      <c r="CV39" s="607"/>
      <c r="CW39" s="607"/>
      <c r="CX39" s="607"/>
      <c r="CY39" s="608"/>
      <c r="CZ39" s="591">
        <v>1.1000000000000001</v>
      </c>
      <c r="DA39" s="609"/>
      <c r="DB39" s="609"/>
      <c r="DC39" s="610"/>
      <c r="DD39" s="594">
        <v>107547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148007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62000</v>
      </c>
      <c r="CS40" s="589"/>
      <c r="CT40" s="589"/>
      <c r="CU40" s="589"/>
      <c r="CV40" s="589"/>
      <c r="CW40" s="589"/>
      <c r="CX40" s="589"/>
      <c r="CY40" s="590"/>
      <c r="CZ40" s="591">
        <v>0.5</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533469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4244639</v>
      </c>
      <c r="CS42" s="589"/>
      <c r="CT42" s="589"/>
      <c r="CU42" s="589"/>
      <c r="CV42" s="589"/>
      <c r="CW42" s="589"/>
      <c r="CX42" s="589"/>
      <c r="CY42" s="590"/>
      <c r="CZ42" s="591">
        <v>37.200000000000003</v>
      </c>
      <c r="DA42" s="592"/>
      <c r="DB42" s="592"/>
      <c r="DC42" s="593"/>
      <c r="DD42" s="594">
        <v>531061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76871</v>
      </c>
      <c r="CS43" s="607"/>
      <c r="CT43" s="607"/>
      <c r="CU43" s="607"/>
      <c r="CV43" s="607"/>
      <c r="CW43" s="607"/>
      <c r="CX43" s="607"/>
      <c r="CY43" s="608"/>
      <c r="CZ43" s="591">
        <v>0.7</v>
      </c>
      <c r="DA43" s="609"/>
      <c r="DB43" s="609"/>
      <c r="DC43" s="610"/>
      <c r="DD43" s="594">
        <v>76871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844025</v>
      </c>
      <c r="CS44" s="589"/>
      <c r="CT44" s="589"/>
      <c r="CU44" s="589"/>
      <c r="CV44" s="589"/>
      <c r="CW44" s="589"/>
      <c r="CX44" s="589"/>
      <c r="CY44" s="590"/>
      <c r="CZ44" s="591">
        <v>7.4</v>
      </c>
      <c r="DA44" s="592"/>
      <c r="DB44" s="592"/>
      <c r="DC44" s="593"/>
      <c r="DD44" s="594">
        <v>249854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432644</v>
      </c>
      <c r="CS45" s="607"/>
      <c r="CT45" s="607"/>
      <c r="CU45" s="607"/>
      <c r="CV45" s="607"/>
      <c r="CW45" s="607"/>
      <c r="CX45" s="607"/>
      <c r="CY45" s="608"/>
      <c r="CZ45" s="591">
        <v>3.8</v>
      </c>
      <c r="DA45" s="609"/>
      <c r="DB45" s="609"/>
      <c r="DC45" s="610"/>
      <c r="DD45" s="594">
        <v>72179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409271</v>
      </c>
      <c r="CS46" s="589"/>
      <c r="CT46" s="589"/>
      <c r="CU46" s="589"/>
      <c r="CV46" s="589"/>
      <c r="CW46" s="589"/>
      <c r="CX46" s="589"/>
      <c r="CY46" s="590"/>
      <c r="CZ46" s="591">
        <v>3.6</v>
      </c>
      <c r="DA46" s="592"/>
      <c r="DB46" s="592"/>
      <c r="DC46" s="593"/>
      <c r="DD46" s="594">
        <v>175565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3400614</v>
      </c>
      <c r="CS47" s="607"/>
      <c r="CT47" s="607"/>
      <c r="CU47" s="607"/>
      <c r="CV47" s="607"/>
      <c r="CW47" s="607"/>
      <c r="CX47" s="607"/>
      <c r="CY47" s="608"/>
      <c r="CZ47" s="591">
        <v>29.8</v>
      </c>
      <c r="DA47" s="609"/>
      <c r="DB47" s="609"/>
      <c r="DC47" s="610"/>
      <c r="DD47" s="594">
        <v>281207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11413213</v>
      </c>
      <c r="CS49" s="573"/>
      <c r="CT49" s="573"/>
      <c r="CU49" s="573"/>
      <c r="CV49" s="573"/>
      <c r="CW49" s="573"/>
      <c r="CX49" s="573"/>
      <c r="CY49" s="574"/>
      <c r="CZ49" s="575">
        <v>100</v>
      </c>
      <c r="DA49" s="576"/>
      <c r="DB49" s="576"/>
      <c r="DC49" s="577"/>
      <c r="DD49" s="578">
        <v>6000201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12026</v>
      </c>
      <c r="R7" s="1101"/>
      <c r="S7" s="1101"/>
      <c r="T7" s="1101"/>
      <c r="U7" s="1101"/>
      <c r="V7" s="1101">
        <v>11413</v>
      </c>
      <c r="W7" s="1101"/>
      <c r="X7" s="1101"/>
      <c r="Y7" s="1101"/>
      <c r="Z7" s="1101"/>
      <c r="AA7" s="1101"/>
      <c r="AB7" s="1101"/>
      <c r="AC7" s="1101"/>
      <c r="AD7" s="1101"/>
      <c r="AE7" s="1102"/>
      <c r="AF7" s="1103">
        <v>502</v>
      </c>
      <c r="AG7" s="1104"/>
      <c r="AH7" s="1104"/>
      <c r="AI7" s="1104"/>
      <c r="AJ7" s="1105"/>
      <c r="AK7" s="1087">
        <v>111</v>
      </c>
      <c r="AL7" s="1088"/>
      <c r="AM7" s="1088"/>
      <c r="AN7" s="1088"/>
      <c r="AO7" s="1088"/>
      <c r="AP7" s="1088">
        <v>8533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502</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1889</v>
      </c>
      <c r="R28" s="1050"/>
      <c r="S28" s="1050"/>
      <c r="T28" s="1050"/>
      <c r="U28" s="1050"/>
      <c r="V28" s="1050">
        <v>1790</v>
      </c>
      <c r="W28" s="1050"/>
      <c r="X28" s="1050"/>
      <c r="Y28" s="1050"/>
      <c r="Z28" s="1050"/>
      <c r="AA28" s="1050">
        <v>99</v>
      </c>
      <c r="AB28" s="1050"/>
      <c r="AC28" s="1050"/>
      <c r="AD28" s="1050"/>
      <c r="AE28" s="1051"/>
      <c r="AF28" s="1052">
        <v>99</v>
      </c>
      <c r="AG28" s="1050"/>
      <c r="AH28" s="1050"/>
      <c r="AI28" s="1050"/>
      <c r="AJ28" s="1053"/>
      <c r="AK28" s="1054">
        <v>148</v>
      </c>
      <c r="AL28" s="1042"/>
      <c r="AM28" s="1042"/>
      <c r="AN28" s="1042"/>
      <c r="AO28" s="1042"/>
      <c r="AP28" s="1042" t="s">
        <v>544</v>
      </c>
      <c r="AQ28" s="1042"/>
      <c r="AR28" s="1042"/>
      <c r="AS28" s="1042"/>
      <c r="AT28" s="1042"/>
      <c r="AU28" s="1042" t="s">
        <v>544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1726</v>
      </c>
      <c r="R29" s="1040"/>
      <c r="S29" s="1040"/>
      <c r="T29" s="1040"/>
      <c r="U29" s="1040"/>
      <c r="V29" s="1040">
        <v>1670</v>
      </c>
      <c r="W29" s="1040"/>
      <c r="X29" s="1040"/>
      <c r="Y29" s="1040"/>
      <c r="Z29" s="1040"/>
      <c r="AA29" s="1040">
        <v>56</v>
      </c>
      <c r="AB29" s="1040"/>
      <c r="AC29" s="1040"/>
      <c r="AD29" s="1040"/>
      <c r="AE29" s="1041"/>
      <c r="AF29" s="1033">
        <v>56</v>
      </c>
      <c r="AG29" s="1034"/>
      <c r="AH29" s="1034"/>
      <c r="AI29" s="1034"/>
      <c r="AJ29" s="1035"/>
      <c r="AK29" s="976">
        <v>252</v>
      </c>
      <c r="AL29" s="967"/>
      <c r="AM29" s="967"/>
      <c r="AN29" s="967"/>
      <c r="AO29" s="967"/>
      <c r="AP29" s="967" t="s">
        <v>544</v>
      </c>
      <c r="AQ29" s="967"/>
      <c r="AR29" s="967"/>
      <c r="AS29" s="967"/>
      <c r="AT29" s="967"/>
      <c r="AU29" s="967" t="s">
        <v>544</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160</v>
      </c>
      <c r="R30" s="1040"/>
      <c r="S30" s="1040"/>
      <c r="T30" s="1040"/>
      <c r="U30" s="1040"/>
      <c r="V30" s="1040">
        <v>158</v>
      </c>
      <c r="W30" s="1040"/>
      <c r="X30" s="1040"/>
      <c r="Y30" s="1040"/>
      <c r="Z30" s="1040"/>
      <c r="AA30" s="1040">
        <v>3</v>
      </c>
      <c r="AB30" s="1040"/>
      <c r="AC30" s="1040"/>
      <c r="AD30" s="1040"/>
      <c r="AE30" s="1041"/>
      <c r="AF30" s="1033">
        <v>3</v>
      </c>
      <c r="AG30" s="1034"/>
      <c r="AH30" s="1034"/>
      <c r="AI30" s="1034"/>
      <c r="AJ30" s="1035"/>
      <c r="AK30" s="976">
        <v>64</v>
      </c>
      <c r="AL30" s="967"/>
      <c r="AM30" s="967"/>
      <c r="AN30" s="967"/>
      <c r="AO30" s="967"/>
      <c r="AP30" s="967" t="s">
        <v>544</v>
      </c>
      <c r="AQ30" s="967"/>
      <c r="AR30" s="967"/>
      <c r="AS30" s="967"/>
      <c r="AT30" s="967"/>
      <c r="AU30" s="967" t="s">
        <v>544</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370</v>
      </c>
      <c r="R31" s="1040"/>
      <c r="S31" s="1040"/>
      <c r="T31" s="1040"/>
      <c r="U31" s="1040"/>
      <c r="V31" s="1040">
        <v>321</v>
      </c>
      <c r="W31" s="1040"/>
      <c r="X31" s="1040"/>
      <c r="Y31" s="1040"/>
      <c r="Z31" s="1040"/>
      <c r="AA31" s="1040">
        <v>49</v>
      </c>
      <c r="AB31" s="1040"/>
      <c r="AC31" s="1040"/>
      <c r="AD31" s="1040"/>
      <c r="AE31" s="1041"/>
      <c r="AF31" s="1033">
        <v>238</v>
      </c>
      <c r="AG31" s="1034"/>
      <c r="AH31" s="1034"/>
      <c r="AI31" s="1034"/>
      <c r="AJ31" s="1035"/>
      <c r="AK31" s="976">
        <v>32</v>
      </c>
      <c r="AL31" s="967"/>
      <c r="AM31" s="967"/>
      <c r="AN31" s="967"/>
      <c r="AO31" s="967"/>
      <c r="AP31" s="967">
        <v>2099</v>
      </c>
      <c r="AQ31" s="967"/>
      <c r="AR31" s="967"/>
      <c r="AS31" s="967"/>
      <c r="AT31" s="967"/>
      <c r="AU31" s="967">
        <v>314</v>
      </c>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1149</v>
      </c>
      <c r="R32" s="1040"/>
      <c r="S32" s="1040"/>
      <c r="T32" s="1040"/>
      <c r="U32" s="1040"/>
      <c r="V32" s="1040">
        <v>1147</v>
      </c>
      <c r="W32" s="1040"/>
      <c r="X32" s="1040"/>
      <c r="Y32" s="1040"/>
      <c r="Z32" s="1040"/>
      <c r="AA32" s="1040">
        <v>2</v>
      </c>
      <c r="AB32" s="1040"/>
      <c r="AC32" s="1040"/>
      <c r="AD32" s="1040"/>
      <c r="AE32" s="1041"/>
      <c r="AF32" s="1033">
        <v>190</v>
      </c>
      <c r="AG32" s="1034"/>
      <c r="AH32" s="1034"/>
      <c r="AI32" s="1034"/>
      <c r="AJ32" s="1035"/>
      <c r="AK32" s="976">
        <v>275</v>
      </c>
      <c r="AL32" s="967"/>
      <c r="AM32" s="967"/>
      <c r="AN32" s="967"/>
      <c r="AO32" s="967"/>
      <c r="AP32" s="967">
        <v>1191</v>
      </c>
      <c r="AQ32" s="967"/>
      <c r="AR32" s="967"/>
      <c r="AS32" s="967"/>
      <c r="AT32" s="967"/>
      <c r="AU32" s="967">
        <v>794</v>
      </c>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504</v>
      </c>
      <c r="R33" s="1040"/>
      <c r="S33" s="1040"/>
      <c r="T33" s="1040"/>
      <c r="U33" s="1040"/>
      <c r="V33" s="1040">
        <v>498</v>
      </c>
      <c r="W33" s="1040"/>
      <c r="X33" s="1040"/>
      <c r="Y33" s="1040"/>
      <c r="Z33" s="1040"/>
      <c r="AA33" s="1040">
        <v>6</v>
      </c>
      <c r="AB33" s="1040"/>
      <c r="AC33" s="1040"/>
      <c r="AD33" s="1040"/>
      <c r="AE33" s="1041"/>
      <c r="AF33" s="1033">
        <v>6</v>
      </c>
      <c r="AG33" s="1034"/>
      <c r="AH33" s="1034"/>
      <c r="AI33" s="1034"/>
      <c r="AJ33" s="1035"/>
      <c r="AK33" s="976">
        <v>175</v>
      </c>
      <c r="AL33" s="967"/>
      <c r="AM33" s="967"/>
      <c r="AN33" s="967"/>
      <c r="AO33" s="967"/>
      <c r="AP33" s="967">
        <v>2444</v>
      </c>
      <c r="AQ33" s="967"/>
      <c r="AR33" s="967"/>
      <c r="AS33" s="967"/>
      <c r="AT33" s="967"/>
      <c r="AU33" s="967">
        <v>1765</v>
      </c>
      <c r="AV33" s="967"/>
      <c r="AW33" s="967"/>
      <c r="AX33" s="967"/>
      <c r="AY33" s="967"/>
      <c r="AZ33" s="1038"/>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95</v>
      </c>
      <c r="R34" s="1040"/>
      <c r="S34" s="1040"/>
      <c r="T34" s="1040"/>
      <c r="U34" s="1040"/>
      <c r="V34" s="1040">
        <v>93</v>
      </c>
      <c r="W34" s="1040"/>
      <c r="X34" s="1040"/>
      <c r="Y34" s="1040"/>
      <c r="Z34" s="1040"/>
      <c r="AA34" s="1040">
        <v>2</v>
      </c>
      <c r="AB34" s="1040"/>
      <c r="AC34" s="1040"/>
      <c r="AD34" s="1040"/>
      <c r="AE34" s="1041"/>
      <c r="AF34" s="1033">
        <v>2</v>
      </c>
      <c r="AG34" s="1034"/>
      <c r="AH34" s="1034"/>
      <c r="AI34" s="1034"/>
      <c r="AJ34" s="1035"/>
      <c r="AK34" s="976">
        <v>40</v>
      </c>
      <c r="AL34" s="967"/>
      <c r="AM34" s="967"/>
      <c r="AN34" s="967"/>
      <c r="AO34" s="967"/>
      <c r="AP34" s="967">
        <v>466</v>
      </c>
      <c r="AQ34" s="967"/>
      <c r="AR34" s="967"/>
      <c r="AS34" s="967"/>
      <c r="AT34" s="967"/>
      <c r="AU34" s="967">
        <v>360</v>
      </c>
      <c r="AV34" s="967"/>
      <c r="AW34" s="967"/>
      <c r="AX34" s="967"/>
      <c r="AY34" s="967"/>
      <c r="AZ34" s="1038"/>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15</v>
      </c>
      <c r="R35" s="1040"/>
      <c r="S35" s="1040"/>
      <c r="T35" s="1040"/>
      <c r="U35" s="1040"/>
      <c r="V35" s="1040">
        <v>13</v>
      </c>
      <c r="W35" s="1040"/>
      <c r="X35" s="1040"/>
      <c r="Y35" s="1040"/>
      <c r="Z35" s="1040"/>
      <c r="AA35" s="1040">
        <v>2</v>
      </c>
      <c r="AB35" s="1040"/>
      <c r="AC35" s="1040"/>
      <c r="AD35" s="1040"/>
      <c r="AE35" s="1041"/>
      <c r="AF35" s="1033">
        <v>2</v>
      </c>
      <c r="AG35" s="1034"/>
      <c r="AH35" s="1034"/>
      <c r="AI35" s="1034"/>
      <c r="AJ35" s="1035"/>
      <c r="AK35" s="976">
        <v>7</v>
      </c>
      <c r="AL35" s="967"/>
      <c r="AM35" s="967"/>
      <c r="AN35" s="967"/>
      <c r="AO35" s="967"/>
      <c r="AP35" s="967">
        <v>61</v>
      </c>
      <c r="AQ35" s="967"/>
      <c r="AR35" s="967"/>
      <c r="AS35" s="967"/>
      <c r="AT35" s="967"/>
      <c r="AU35" s="967">
        <v>47</v>
      </c>
      <c r="AV35" s="967"/>
      <c r="AW35" s="967"/>
      <c r="AX35" s="967"/>
      <c r="AY35" s="967"/>
      <c r="AZ35" s="1038"/>
      <c r="BA35" s="1038"/>
      <c r="BB35" s="1038"/>
      <c r="BC35" s="1038"/>
      <c r="BD35" s="1038"/>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389</v>
      </c>
      <c r="C36" s="1028"/>
      <c r="D36" s="1028"/>
      <c r="E36" s="1028"/>
      <c r="F36" s="1028"/>
      <c r="G36" s="1028"/>
      <c r="H36" s="1028"/>
      <c r="I36" s="1028"/>
      <c r="J36" s="1028"/>
      <c r="K36" s="1028"/>
      <c r="L36" s="1028"/>
      <c r="M36" s="1028"/>
      <c r="N36" s="1028"/>
      <c r="O36" s="1028"/>
      <c r="P36" s="1029"/>
      <c r="Q36" s="1039">
        <v>18</v>
      </c>
      <c r="R36" s="1040"/>
      <c r="S36" s="1040"/>
      <c r="T36" s="1040"/>
      <c r="U36" s="1040"/>
      <c r="V36" s="1040">
        <v>17</v>
      </c>
      <c r="W36" s="1040"/>
      <c r="X36" s="1040"/>
      <c r="Y36" s="1040"/>
      <c r="Z36" s="1040"/>
      <c r="AA36" s="1040">
        <v>1</v>
      </c>
      <c r="AB36" s="1040"/>
      <c r="AC36" s="1040"/>
      <c r="AD36" s="1040"/>
      <c r="AE36" s="1041"/>
      <c r="AF36" s="1033" t="s">
        <v>112</v>
      </c>
      <c r="AG36" s="1034"/>
      <c r="AH36" s="1034"/>
      <c r="AI36" s="1034"/>
      <c r="AJ36" s="1035"/>
      <c r="AK36" s="976">
        <v>5</v>
      </c>
      <c r="AL36" s="967"/>
      <c r="AM36" s="967"/>
      <c r="AN36" s="967"/>
      <c r="AO36" s="967"/>
      <c r="AP36" s="967">
        <v>24</v>
      </c>
      <c r="AQ36" s="967"/>
      <c r="AR36" s="967"/>
      <c r="AS36" s="967"/>
      <c r="AT36" s="967"/>
      <c r="AU36" s="967">
        <v>28</v>
      </c>
      <c r="AV36" s="967"/>
      <c r="AW36" s="967"/>
      <c r="AX36" s="967"/>
      <c r="AY36" s="967"/>
      <c r="AZ36" s="1038"/>
      <c r="BA36" s="1038"/>
      <c r="BB36" s="1038"/>
      <c r="BC36" s="1038"/>
      <c r="BD36" s="1038"/>
      <c r="BE36" s="1022" t="s">
        <v>386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390</v>
      </c>
      <c r="C37" s="1028"/>
      <c r="D37" s="1028"/>
      <c r="E37" s="1028"/>
      <c r="F37" s="1028"/>
      <c r="G37" s="1028"/>
      <c r="H37" s="1028"/>
      <c r="I37" s="1028"/>
      <c r="J37" s="1028"/>
      <c r="K37" s="1028"/>
      <c r="L37" s="1028"/>
      <c r="M37" s="1028"/>
      <c r="N37" s="1028"/>
      <c r="O37" s="1028"/>
      <c r="P37" s="1029"/>
      <c r="Q37" s="1039">
        <v>1</v>
      </c>
      <c r="R37" s="1040"/>
      <c r="S37" s="1040"/>
      <c r="T37" s="1040"/>
      <c r="U37" s="1040"/>
      <c r="V37" s="1040">
        <v>0</v>
      </c>
      <c r="W37" s="1040"/>
      <c r="X37" s="1040"/>
      <c r="Y37" s="1040"/>
      <c r="Z37" s="1040"/>
      <c r="AA37" s="1040">
        <v>1</v>
      </c>
      <c r="AB37" s="1040"/>
      <c r="AC37" s="1040"/>
      <c r="AD37" s="1040"/>
      <c r="AE37" s="1041"/>
      <c r="AF37" s="1033">
        <v>0</v>
      </c>
      <c r="AG37" s="1034"/>
      <c r="AH37" s="1034"/>
      <c r="AI37" s="1034"/>
      <c r="AJ37" s="1035"/>
      <c r="AK37" s="976">
        <v>0</v>
      </c>
      <c r="AL37" s="967"/>
      <c r="AM37" s="967"/>
      <c r="AN37" s="967"/>
      <c r="AO37" s="967"/>
      <c r="AP37" s="967" t="s">
        <v>543</v>
      </c>
      <c r="AQ37" s="967"/>
      <c r="AR37" s="967"/>
      <c r="AS37" s="967"/>
      <c r="AT37" s="967"/>
      <c r="AU37" s="967" t="s">
        <v>544</v>
      </c>
      <c r="AV37" s="967"/>
      <c r="AW37" s="967"/>
      <c r="AX37" s="967"/>
      <c r="AY37" s="967"/>
      <c r="AZ37" s="1038"/>
      <c r="BA37" s="1038"/>
      <c r="BB37" s="1038"/>
      <c r="BC37" s="1038"/>
      <c r="BD37" s="1038"/>
      <c r="BE37" s="1022" t="s">
        <v>386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596</v>
      </c>
      <c r="AG63" s="955"/>
      <c r="AH63" s="955"/>
      <c r="AI63" s="955"/>
      <c r="AJ63" s="1020"/>
      <c r="AK63" s="1021"/>
      <c r="AL63" s="959"/>
      <c r="AM63" s="959"/>
      <c r="AN63" s="959"/>
      <c r="AO63" s="959"/>
      <c r="AP63" s="955">
        <v>6285</v>
      </c>
      <c r="AQ63" s="955"/>
      <c r="AR63" s="955"/>
      <c r="AS63" s="955"/>
      <c r="AT63" s="955"/>
      <c r="AU63" s="955">
        <v>3308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7040</v>
      </c>
      <c r="R68" s="978"/>
      <c r="S68" s="978"/>
      <c r="T68" s="978"/>
      <c r="U68" s="978"/>
      <c r="V68" s="978">
        <v>6854</v>
      </c>
      <c r="W68" s="978"/>
      <c r="X68" s="978"/>
      <c r="Y68" s="978"/>
      <c r="Z68" s="978"/>
      <c r="AA68" s="978">
        <v>185</v>
      </c>
      <c r="AB68" s="978"/>
      <c r="AC68" s="978"/>
      <c r="AD68" s="978"/>
      <c r="AE68" s="978"/>
      <c r="AF68" s="978">
        <v>124</v>
      </c>
      <c r="AG68" s="978"/>
      <c r="AH68" s="978"/>
      <c r="AI68" s="978"/>
      <c r="AJ68" s="978"/>
      <c r="AK68" s="978">
        <v>71</v>
      </c>
      <c r="AL68" s="978"/>
      <c r="AM68" s="978"/>
      <c r="AN68" s="978"/>
      <c r="AO68" s="978"/>
      <c r="AP68" s="978">
        <v>1224</v>
      </c>
      <c r="AQ68" s="978"/>
      <c r="AR68" s="978"/>
      <c r="AS68" s="978"/>
      <c r="AT68" s="978"/>
      <c r="AU68" s="978">
        <v>115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17181</v>
      </c>
      <c r="R69" s="967"/>
      <c r="S69" s="967"/>
      <c r="T69" s="967"/>
      <c r="U69" s="967"/>
      <c r="V69" s="967">
        <v>16405</v>
      </c>
      <c r="W69" s="967"/>
      <c r="X69" s="967"/>
      <c r="Y69" s="967"/>
      <c r="Z69" s="967"/>
      <c r="AA69" s="967">
        <v>776</v>
      </c>
      <c r="AB69" s="967"/>
      <c r="AC69" s="967"/>
      <c r="AD69" s="967"/>
      <c r="AE69" s="967"/>
      <c r="AF69" s="967">
        <v>776</v>
      </c>
      <c r="AG69" s="967"/>
      <c r="AH69" s="967"/>
      <c r="AI69" s="967"/>
      <c r="AJ69" s="967"/>
      <c r="AK69" s="967">
        <v>1960</v>
      </c>
      <c r="AL69" s="967"/>
      <c r="AM69" s="967"/>
      <c r="AN69" s="967"/>
      <c r="AO69" s="967"/>
      <c r="AP69" s="967" t="s">
        <v>544</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952</v>
      </c>
      <c r="R70" s="967"/>
      <c r="S70" s="967"/>
      <c r="T70" s="967"/>
      <c r="U70" s="967"/>
      <c r="V70" s="967">
        <v>950</v>
      </c>
      <c r="W70" s="967"/>
      <c r="X70" s="967"/>
      <c r="Y70" s="967"/>
      <c r="Z70" s="967"/>
      <c r="AA70" s="967">
        <v>2</v>
      </c>
      <c r="AB70" s="967"/>
      <c r="AC70" s="967"/>
      <c r="AD70" s="967"/>
      <c r="AE70" s="967"/>
      <c r="AF70" s="967">
        <v>2</v>
      </c>
      <c r="AG70" s="967"/>
      <c r="AH70" s="967"/>
      <c r="AI70" s="967"/>
      <c r="AJ70" s="967"/>
      <c r="AK70" s="967">
        <v>0</v>
      </c>
      <c r="AL70" s="967"/>
      <c r="AM70" s="967"/>
      <c r="AN70" s="967"/>
      <c r="AO70" s="967"/>
      <c r="AP70" s="967" t="s">
        <v>545</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543</v>
      </c>
      <c r="AL71" s="967"/>
      <c r="AM71" s="967"/>
      <c r="AN71" s="967"/>
      <c r="AO71" s="967"/>
      <c r="AP71" s="967" t="s">
        <v>544</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3">
        <v>198</v>
      </c>
      <c r="R72" s="967"/>
      <c r="S72" s="967"/>
      <c r="T72" s="967"/>
      <c r="U72" s="967"/>
      <c r="V72" s="967">
        <v>148</v>
      </c>
      <c r="W72" s="967"/>
      <c r="X72" s="967"/>
      <c r="Y72" s="967"/>
      <c r="Z72" s="967"/>
      <c r="AA72" s="967">
        <v>50</v>
      </c>
      <c r="AB72" s="967"/>
      <c r="AC72" s="967"/>
      <c r="AD72" s="967"/>
      <c r="AE72" s="967"/>
      <c r="AF72" s="967">
        <v>50</v>
      </c>
      <c r="AG72" s="967"/>
      <c r="AH72" s="967"/>
      <c r="AI72" s="967"/>
      <c r="AJ72" s="967"/>
      <c r="AK72" s="967">
        <v>8</v>
      </c>
      <c r="AL72" s="967"/>
      <c r="AM72" s="967"/>
      <c r="AN72" s="967"/>
      <c r="AO72" s="967"/>
      <c r="AP72" s="967" t="s">
        <v>544</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3">
        <v>244301</v>
      </c>
      <c r="R73" s="967"/>
      <c r="S73" s="967"/>
      <c r="T73" s="967"/>
      <c r="U73" s="967"/>
      <c r="V73" s="967">
        <v>236368</v>
      </c>
      <c r="W73" s="967"/>
      <c r="X73" s="967"/>
      <c r="Y73" s="967"/>
      <c r="Z73" s="967"/>
      <c r="AA73" s="967">
        <v>7933</v>
      </c>
      <c r="AB73" s="967"/>
      <c r="AC73" s="967"/>
      <c r="AD73" s="967"/>
      <c r="AE73" s="967"/>
      <c r="AF73" s="967">
        <v>7933</v>
      </c>
      <c r="AG73" s="967"/>
      <c r="AH73" s="967"/>
      <c r="AI73" s="967"/>
      <c r="AJ73" s="967"/>
      <c r="AK73" s="967">
        <v>10112</v>
      </c>
      <c r="AL73" s="967"/>
      <c r="AM73" s="967"/>
      <c r="AN73" s="967"/>
      <c r="AO73" s="967"/>
      <c r="AP73" s="967" t="s">
        <v>544</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8890</v>
      </c>
      <c r="AG88" s="955"/>
      <c r="AH88" s="955"/>
      <c r="AI88" s="955"/>
      <c r="AJ88" s="955"/>
      <c r="AK88" s="959"/>
      <c r="AL88" s="959"/>
      <c r="AM88" s="959"/>
      <c r="AN88" s="959"/>
      <c r="AO88" s="959"/>
      <c r="AP88" s="955">
        <v>1224</v>
      </c>
      <c r="AQ88" s="955"/>
      <c r="AR88" s="955"/>
      <c r="AS88" s="955"/>
      <c r="AT88" s="955"/>
      <c r="AU88" s="955">
        <v>115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913386</v>
      </c>
      <c r="AB110" s="873"/>
      <c r="AC110" s="873"/>
      <c r="AD110" s="873"/>
      <c r="AE110" s="874"/>
      <c r="AF110" s="875">
        <v>864802</v>
      </c>
      <c r="AG110" s="873"/>
      <c r="AH110" s="873"/>
      <c r="AI110" s="873"/>
      <c r="AJ110" s="874"/>
      <c r="AK110" s="875">
        <v>889646</v>
      </c>
      <c r="AL110" s="873"/>
      <c r="AM110" s="873"/>
      <c r="AN110" s="873"/>
      <c r="AO110" s="874"/>
      <c r="AP110" s="876">
        <v>21.1</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8542884</v>
      </c>
      <c r="BR110" s="800"/>
      <c r="BS110" s="800"/>
      <c r="BT110" s="800"/>
      <c r="BU110" s="800"/>
      <c r="BV110" s="800">
        <v>8621397</v>
      </c>
      <c r="BW110" s="800"/>
      <c r="BX110" s="800"/>
      <c r="BY110" s="800"/>
      <c r="BZ110" s="800"/>
      <c r="CA110" s="800">
        <v>8532830</v>
      </c>
      <c r="CB110" s="800"/>
      <c r="CC110" s="800"/>
      <c r="CD110" s="800"/>
      <c r="CE110" s="800"/>
      <c r="CF110" s="861">
        <v>202.1</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412</v>
      </c>
      <c r="DH110" s="800"/>
      <c r="DI110" s="800"/>
      <c r="DJ110" s="800"/>
      <c r="DK110" s="800"/>
      <c r="DL110" s="800" t="s">
        <v>412</v>
      </c>
      <c r="DM110" s="800"/>
      <c r="DN110" s="800"/>
      <c r="DO110" s="800"/>
      <c r="DP110" s="800"/>
      <c r="DQ110" s="800" t="s">
        <v>412</v>
      </c>
      <c r="DR110" s="800"/>
      <c r="DS110" s="800"/>
      <c r="DT110" s="800"/>
      <c r="DU110" s="800"/>
      <c r="DV110" s="801" t="s">
        <v>412</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412</v>
      </c>
      <c r="AB111" s="909"/>
      <c r="AC111" s="909"/>
      <c r="AD111" s="909"/>
      <c r="AE111" s="910"/>
      <c r="AF111" s="911" t="s">
        <v>412</v>
      </c>
      <c r="AG111" s="909"/>
      <c r="AH111" s="909"/>
      <c r="AI111" s="909"/>
      <c r="AJ111" s="910"/>
      <c r="AK111" s="911" t="s">
        <v>412</v>
      </c>
      <c r="AL111" s="909"/>
      <c r="AM111" s="909"/>
      <c r="AN111" s="909"/>
      <c r="AO111" s="910"/>
      <c r="AP111" s="912" t="s">
        <v>412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13287</v>
      </c>
      <c r="BR111" s="771"/>
      <c r="BS111" s="771"/>
      <c r="BT111" s="771"/>
      <c r="BU111" s="771"/>
      <c r="BV111" s="771">
        <v>9967</v>
      </c>
      <c r="BW111" s="771"/>
      <c r="BX111" s="771"/>
      <c r="BY111" s="771"/>
      <c r="BZ111" s="771"/>
      <c r="CA111" s="771">
        <v>29121</v>
      </c>
      <c r="CB111" s="771"/>
      <c r="CC111" s="771"/>
      <c r="CD111" s="771"/>
      <c r="CE111" s="771"/>
      <c r="CF111" s="848">
        <v>0.7</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3741670</v>
      </c>
      <c r="BR112" s="771"/>
      <c r="BS112" s="771"/>
      <c r="BT112" s="771"/>
      <c r="BU112" s="771"/>
      <c r="BV112" s="771">
        <v>3741079</v>
      </c>
      <c r="BW112" s="771"/>
      <c r="BX112" s="771"/>
      <c r="BY112" s="771"/>
      <c r="BZ112" s="771"/>
      <c r="CA112" s="771">
        <v>3287020</v>
      </c>
      <c r="CB112" s="771"/>
      <c r="CC112" s="771"/>
      <c r="CD112" s="771"/>
      <c r="CE112" s="771"/>
      <c r="CF112" s="848">
        <v>77.8</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421502</v>
      </c>
      <c r="AB113" s="909"/>
      <c r="AC113" s="909"/>
      <c r="AD113" s="909"/>
      <c r="AE113" s="910"/>
      <c r="AF113" s="911">
        <v>393660</v>
      </c>
      <c r="AG113" s="909"/>
      <c r="AH113" s="909"/>
      <c r="AI113" s="909"/>
      <c r="AJ113" s="910"/>
      <c r="AK113" s="911">
        <v>357438</v>
      </c>
      <c r="AL113" s="909"/>
      <c r="AM113" s="909"/>
      <c r="AN113" s="909"/>
      <c r="AO113" s="910"/>
      <c r="AP113" s="912">
        <v>8.5</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86073</v>
      </c>
      <c r="BR113" s="771"/>
      <c r="BS113" s="771"/>
      <c r="BT113" s="771"/>
      <c r="BU113" s="771"/>
      <c r="BV113" s="771">
        <v>108047</v>
      </c>
      <c r="BW113" s="771"/>
      <c r="BX113" s="771"/>
      <c r="BY113" s="771"/>
      <c r="BZ113" s="771"/>
      <c r="CA113" s="771">
        <v>114531</v>
      </c>
      <c r="CB113" s="771"/>
      <c r="CC113" s="771"/>
      <c r="CD113" s="771"/>
      <c r="CE113" s="771"/>
      <c r="CF113" s="848">
        <v>2.7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39001</v>
      </c>
      <c r="AB114" s="784"/>
      <c r="AC114" s="784"/>
      <c r="AD114" s="784"/>
      <c r="AE114" s="785"/>
      <c r="AF114" s="786">
        <v>11206</v>
      </c>
      <c r="AG114" s="784"/>
      <c r="AH114" s="784"/>
      <c r="AI114" s="784"/>
      <c r="AJ114" s="785"/>
      <c r="AK114" s="786">
        <v>12119</v>
      </c>
      <c r="AL114" s="784"/>
      <c r="AM114" s="784"/>
      <c r="AN114" s="784"/>
      <c r="AO114" s="785"/>
      <c r="AP114" s="754">
        <v>0.3</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2322039</v>
      </c>
      <c r="BR114" s="771"/>
      <c r="BS114" s="771"/>
      <c r="BT114" s="771"/>
      <c r="BU114" s="771"/>
      <c r="BV114" s="771">
        <v>2187378</v>
      </c>
      <c r="BW114" s="771"/>
      <c r="BX114" s="771"/>
      <c r="BY114" s="771"/>
      <c r="BZ114" s="771"/>
      <c r="CA114" s="771">
        <v>2780620</v>
      </c>
      <c r="CB114" s="771"/>
      <c r="CC114" s="771"/>
      <c r="CD114" s="771"/>
      <c r="CE114" s="771"/>
      <c r="CF114" s="848">
        <v>65.8</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13287</v>
      </c>
      <c r="AB115" s="909"/>
      <c r="AC115" s="909"/>
      <c r="AD115" s="909"/>
      <c r="AE115" s="910"/>
      <c r="AF115" s="911">
        <v>9967</v>
      </c>
      <c r="AG115" s="909"/>
      <c r="AH115" s="909"/>
      <c r="AI115" s="909"/>
      <c r="AJ115" s="910"/>
      <c r="AK115" s="911">
        <v>29121</v>
      </c>
      <c r="AL115" s="909"/>
      <c r="AM115" s="909"/>
      <c r="AN115" s="909"/>
      <c r="AO115" s="910"/>
      <c r="AP115" s="912">
        <v>0.7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1387176</v>
      </c>
      <c r="AB117" s="895"/>
      <c r="AC117" s="895"/>
      <c r="AD117" s="895"/>
      <c r="AE117" s="896"/>
      <c r="AF117" s="898">
        <v>1279635</v>
      </c>
      <c r="AG117" s="895"/>
      <c r="AH117" s="895"/>
      <c r="AI117" s="895"/>
      <c r="AJ117" s="896"/>
      <c r="AK117" s="898">
        <v>1288324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435</v>
      </c>
      <c r="BP118" s="838"/>
      <c r="BQ118" s="857">
        <v>14705953</v>
      </c>
      <c r="BR118" s="858"/>
      <c r="BS118" s="858"/>
      <c r="BT118" s="858"/>
      <c r="BU118" s="858"/>
      <c r="BV118" s="858">
        <v>14667868</v>
      </c>
      <c r="BW118" s="858"/>
      <c r="BX118" s="858"/>
      <c r="BY118" s="858"/>
      <c r="BZ118" s="858"/>
      <c r="CA118" s="858">
        <v>14744122</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2276847</v>
      </c>
      <c r="BR119" s="800"/>
      <c r="BS119" s="800"/>
      <c r="BT119" s="800"/>
      <c r="BU119" s="800"/>
      <c r="BV119" s="800">
        <v>2542500</v>
      </c>
      <c r="BW119" s="800"/>
      <c r="BX119" s="800"/>
      <c r="BY119" s="800"/>
      <c r="BZ119" s="800"/>
      <c r="CA119" s="800">
        <v>3013247</v>
      </c>
      <c r="CB119" s="800"/>
      <c r="CC119" s="800"/>
      <c r="CD119" s="800"/>
      <c r="CE119" s="800"/>
      <c r="CF119" s="861">
        <v>71.400000000000006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13287</v>
      </c>
      <c r="DH119" s="717"/>
      <c r="DI119" s="717"/>
      <c r="DJ119" s="717"/>
      <c r="DK119" s="718"/>
      <c r="DL119" s="719">
        <v>9967</v>
      </c>
      <c r="DM119" s="717"/>
      <c r="DN119" s="717"/>
      <c r="DO119" s="717"/>
      <c r="DP119" s="718"/>
      <c r="DQ119" s="719">
        <v>29121</v>
      </c>
      <c r="DR119" s="717"/>
      <c r="DS119" s="717"/>
      <c r="DT119" s="717"/>
      <c r="DU119" s="718"/>
      <c r="DV119" s="807">
        <v>0.7</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100190</v>
      </c>
      <c r="BR120" s="771"/>
      <c r="BS120" s="771"/>
      <c r="BT120" s="771"/>
      <c r="BU120" s="771"/>
      <c r="BV120" s="771">
        <v>81612</v>
      </c>
      <c r="BW120" s="771"/>
      <c r="BX120" s="771"/>
      <c r="BY120" s="771"/>
      <c r="BZ120" s="771"/>
      <c r="CA120" s="771">
        <v>62628</v>
      </c>
      <c r="CB120" s="771"/>
      <c r="CC120" s="771"/>
      <c r="CD120" s="771"/>
      <c r="CE120" s="771"/>
      <c r="CF120" s="848">
        <v>1.5</v>
      </c>
      <c r="CG120" s="849"/>
      <c r="CH120" s="849"/>
      <c r="CI120" s="849"/>
      <c r="CJ120" s="849"/>
      <c r="CK120" s="850" t="s">
        <v>441</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1954493</v>
      </c>
      <c r="DH120" s="800"/>
      <c r="DI120" s="800"/>
      <c r="DJ120" s="800"/>
      <c r="DK120" s="800"/>
      <c r="DL120" s="800">
        <v>2069508</v>
      </c>
      <c r="DM120" s="800"/>
      <c r="DN120" s="800"/>
      <c r="DO120" s="800"/>
      <c r="DP120" s="800"/>
      <c r="DQ120" s="800">
        <v>1764708</v>
      </c>
      <c r="DR120" s="800"/>
      <c r="DS120" s="800"/>
      <c r="DT120" s="800"/>
      <c r="DU120" s="800"/>
      <c r="DV120" s="801">
        <v>41.8</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8670089</v>
      </c>
      <c r="BR121" s="858"/>
      <c r="BS121" s="858"/>
      <c r="BT121" s="858"/>
      <c r="BU121" s="858"/>
      <c r="BV121" s="858">
        <v>8796860</v>
      </c>
      <c r="BW121" s="858"/>
      <c r="BX121" s="858"/>
      <c r="BY121" s="858"/>
      <c r="BZ121" s="858"/>
      <c r="CA121" s="858">
        <v>8608935</v>
      </c>
      <c r="CB121" s="858"/>
      <c r="CC121" s="858"/>
      <c r="CD121" s="858"/>
      <c r="CE121" s="858"/>
      <c r="CF121" s="859">
        <v>203.9</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906891</v>
      </c>
      <c r="DH121" s="771"/>
      <c r="DI121" s="771"/>
      <c r="DJ121" s="771"/>
      <c r="DK121" s="771"/>
      <c r="DL121" s="771">
        <v>851638</v>
      </c>
      <c r="DM121" s="771"/>
      <c r="DN121" s="771"/>
      <c r="DO121" s="771"/>
      <c r="DP121" s="771"/>
      <c r="DQ121" s="771">
        <v>794722</v>
      </c>
      <c r="DR121" s="771"/>
      <c r="DS121" s="771"/>
      <c r="DT121" s="771"/>
      <c r="DU121" s="771"/>
      <c r="DV121" s="823">
        <v>18.8</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444</v>
      </c>
      <c r="BP122" s="838"/>
      <c r="BQ122" s="839">
        <v>11047126</v>
      </c>
      <c r="BR122" s="840"/>
      <c r="BS122" s="840"/>
      <c r="BT122" s="840"/>
      <c r="BU122" s="840"/>
      <c r="BV122" s="840">
        <v>11420972</v>
      </c>
      <c r="BW122" s="840"/>
      <c r="BX122" s="840"/>
      <c r="BY122" s="840"/>
      <c r="BZ122" s="840"/>
      <c r="CA122" s="840">
        <v>11684810</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481299</v>
      </c>
      <c r="DH122" s="771"/>
      <c r="DI122" s="771"/>
      <c r="DJ122" s="771"/>
      <c r="DK122" s="771"/>
      <c r="DL122" s="771">
        <v>431975</v>
      </c>
      <c r="DM122" s="771"/>
      <c r="DN122" s="771"/>
      <c r="DO122" s="771"/>
      <c r="DP122" s="771"/>
      <c r="DQ122" s="771">
        <v>360128</v>
      </c>
      <c r="DR122" s="771"/>
      <c r="DS122" s="771"/>
      <c r="DT122" s="771"/>
      <c r="DU122" s="771"/>
      <c r="DV122" s="823">
        <v>8.5</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83.4</v>
      </c>
      <c r="BR123" s="832"/>
      <c r="BS123" s="832"/>
      <c r="BT123" s="832"/>
      <c r="BU123" s="832"/>
      <c r="BV123" s="832">
        <v>74.5</v>
      </c>
      <c r="BW123" s="832"/>
      <c r="BX123" s="832"/>
      <c r="BY123" s="832"/>
      <c r="BZ123" s="832"/>
      <c r="CA123" s="832">
        <v>72.400000000000006</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296671</v>
      </c>
      <c r="DH123" s="784"/>
      <c r="DI123" s="784"/>
      <c r="DJ123" s="784"/>
      <c r="DK123" s="785"/>
      <c r="DL123" s="786">
        <v>301117</v>
      </c>
      <c r="DM123" s="784"/>
      <c r="DN123" s="784"/>
      <c r="DO123" s="784"/>
      <c r="DP123" s="785"/>
      <c r="DQ123" s="786">
        <v>295890</v>
      </c>
      <c r="DR123" s="784"/>
      <c r="DS123" s="784"/>
      <c r="DT123" s="784"/>
      <c r="DU123" s="785"/>
      <c r="DV123" s="754">
        <v>7</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102316</v>
      </c>
      <c r="DH124" s="717"/>
      <c r="DI124" s="717"/>
      <c r="DJ124" s="717"/>
      <c r="DK124" s="718"/>
      <c r="DL124" s="719">
        <v>86841</v>
      </c>
      <c r="DM124" s="717"/>
      <c r="DN124" s="717"/>
      <c r="DO124" s="717"/>
      <c r="DP124" s="718"/>
      <c r="DQ124" s="719">
        <v>71572</v>
      </c>
      <c r="DR124" s="717"/>
      <c r="DS124" s="717"/>
      <c r="DT124" s="717"/>
      <c r="DU124" s="718"/>
      <c r="DV124" s="807">
        <v>1.7</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13287</v>
      </c>
      <c r="AB127" s="784"/>
      <c r="AC127" s="784"/>
      <c r="AD127" s="784"/>
      <c r="AE127" s="785"/>
      <c r="AF127" s="786">
        <v>9967</v>
      </c>
      <c r="AG127" s="784"/>
      <c r="AH127" s="784"/>
      <c r="AI127" s="784"/>
      <c r="AJ127" s="785"/>
      <c r="AK127" s="786">
        <v>29121</v>
      </c>
      <c r="AL127" s="784"/>
      <c r="AM127" s="784"/>
      <c r="AN127" s="784"/>
      <c r="AO127" s="785"/>
      <c r="AP127" s="754">
        <v>0.7</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14.95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20088</v>
      </c>
      <c r="AB128" s="724"/>
      <c r="AC128" s="724"/>
      <c r="AD128" s="724"/>
      <c r="AE128" s="725"/>
      <c r="AF128" s="726">
        <v>20328</v>
      </c>
      <c r="AG128" s="724"/>
      <c r="AH128" s="724"/>
      <c r="AI128" s="724"/>
      <c r="AJ128" s="725"/>
      <c r="AK128" s="726">
        <v>20884</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19.95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5252488</v>
      </c>
      <c r="AB129" s="784"/>
      <c r="AC129" s="784"/>
      <c r="AD129" s="784"/>
      <c r="AE129" s="785"/>
      <c r="AF129" s="786">
        <v>5192833</v>
      </c>
      <c r="AG129" s="784"/>
      <c r="AH129" s="784"/>
      <c r="AI129" s="784"/>
      <c r="AJ129" s="785"/>
      <c r="AK129" s="786">
        <v>5077034</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865929</v>
      </c>
      <c r="AB130" s="784"/>
      <c r="AC130" s="784"/>
      <c r="AD130" s="784"/>
      <c r="AE130" s="785"/>
      <c r="AF130" s="786">
        <v>836364</v>
      </c>
      <c r="AG130" s="784"/>
      <c r="AH130" s="784"/>
      <c r="AI130" s="784"/>
      <c r="AJ130" s="785"/>
      <c r="AK130" s="786">
        <v>854020</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72.400000000000006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4386559</v>
      </c>
      <c r="AB131" s="717"/>
      <c r="AC131" s="717"/>
      <c r="AD131" s="717"/>
      <c r="AE131" s="718"/>
      <c r="AF131" s="719">
        <v>4356469</v>
      </c>
      <c r="AG131" s="717"/>
      <c r="AH131" s="717"/>
      <c r="AI131" s="717"/>
      <c r="AJ131" s="718"/>
      <c r="AK131" s="719">
        <v>4223014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11.42487768</v>
      </c>
      <c r="AB132" s="740"/>
      <c r="AC132" s="740"/>
      <c r="AD132" s="740"/>
      <c r="AE132" s="741"/>
      <c r="AF132" s="742">
        <v>9.708389983</v>
      </c>
      <c r="AG132" s="740"/>
      <c r="AH132" s="740"/>
      <c r="AI132" s="740"/>
      <c r="AJ132" s="741"/>
      <c r="AK132" s="742">
        <v>9.789690491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12.1</v>
      </c>
      <c r="AB133" s="749"/>
      <c r="AC133" s="749"/>
      <c r="AD133" s="749"/>
      <c r="AE133" s="750"/>
      <c r="AF133" s="748">
        <v>11.2</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1397258</v>
      </c>
      <c r="L9" s="264">
        <v>94123</v>
      </c>
      <c r="M9" s="265">
        <v>76459</v>
      </c>
      <c r="N9" s="266">
        <v>23.1</v>
      </c>
    </row>
    <row r="10" spans="1:16" x14ac:dyDescent="0.15">
      <c r="A10" s="248"/>
      <c r="B10" s="244"/>
      <c r="C10" s="244"/>
      <c r="D10" s="244"/>
      <c r="E10" s="244"/>
      <c r="F10" s="244"/>
      <c r="G10" s="1133" t="s">
        <v>477</v>
      </c>
      <c r="H10" s="1134"/>
      <c r="I10" s="1134"/>
      <c r="J10" s="1135"/>
      <c r="K10" s="267">
        <v>54669</v>
      </c>
      <c r="L10" s="268">
        <v>3683</v>
      </c>
      <c r="M10" s="269">
        <v>7458</v>
      </c>
      <c r="N10" s="270">
        <v>-50.6</v>
      </c>
    </row>
    <row r="11" spans="1:16" ht="13.5" customHeight="1" x14ac:dyDescent="0.15">
      <c r="A11" s="248"/>
      <c r="B11" s="244"/>
      <c r="C11" s="244"/>
      <c r="D11" s="244"/>
      <c r="E11" s="244"/>
      <c r="F11" s="244"/>
      <c r="G11" s="1133" t="s">
        <v>478</v>
      </c>
      <c r="H11" s="1134"/>
      <c r="I11" s="1134"/>
      <c r="J11" s="1135"/>
      <c r="K11" s="267">
        <v>204239</v>
      </c>
      <c r="L11" s="268">
        <v>13758</v>
      </c>
      <c r="M11" s="269">
        <v>12890</v>
      </c>
      <c r="N11" s="270">
        <v>6.7</v>
      </c>
    </row>
    <row r="12" spans="1:16" ht="13.5" customHeight="1" x14ac:dyDescent="0.15">
      <c r="A12" s="248"/>
      <c r="B12" s="244"/>
      <c r="C12" s="244"/>
      <c r="D12" s="244"/>
      <c r="E12" s="244"/>
      <c r="F12" s="244"/>
      <c r="G12" s="1133" t="s">
        <v>479</v>
      </c>
      <c r="H12" s="1134"/>
      <c r="I12" s="1134"/>
      <c r="J12" s="1135"/>
      <c r="K12" s="267" t="s">
        <v>480</v>
      </c>
      <c r="L12" s="268" t="s">
        <v>480</v>
      </c>
      <c r="M12" s="269">
        <v>1175</v>
      </c>
      <c r="N12" s="270" t="s">
        <v>480</v>
      </c>
    </row>
    <row r="13" spans="1:16" ht="13.5" customHeight="1" x14ac:dyDescent="0.15">
      <c r="A13" s="248"/>
      <c r="B13" s="244"/>
      <c r="C13" s="244"/>
      <c r="D13" s="244"/>
      <c r="E13" s="244"/>
      <c r="F13" s="244"/>
      <c r="G13" s="1133" t="s">
        <v>481</v>
      </c>
      <c r="H13" s="1134"/>
      <c r="I13" s="1134"/>
      <c r="J13" s="1135"/>
      <c r="K13" s="267" t="s">
        <v>480</v>
      </c>
      <c r="L13" s="268" t="s">
        <v>480</v>
      </c>
      <c r="M13" s="269" t="s">
        <v>480</v>
      </c>
      <c r="N13" s="270" t="s">
        <v>480</v>
      </c>
    </row>
    <row r="14" spans="1:16" ht="13.5" customHeight="1" x14ac:dyDescent="0.15">
      <c r="A14" s="248"/>
      <c r="B14" s="244"/>
      <c r="C14" s="244"/>
      <c r="D14" s="244"/>
      <c r="E14" s="244"/>
      <c r="F14" s="244"/>
      <c r="G14" s="1133" t="s">
        <v>482</v>
      </c>
      <c r="H14" s="1134"/>
      <c r="I14" s="1134"/>
      <c r="J14" s="1135"/>
      <c r="K14" s="267">
        <v>59815</v>
      </c>
      <c r="L14" s="268">
        <v>4029</v>
      </c>
      <c r="M14" s="269">
        <v>3686</v>
      </c>
      <c r="N14" s="270">
        <v>9.3000000000000007</v>
      </c>
    </row>
    <row r="15" spans="1:16" ht="13.5" customHeight="1" x14ac:dyDescent="0.15">
      <c r="A15" s="248"/>
      <c r="B15" s="244"/>
      <c r="C15" s="244"/>
      <c r="D15" s="244"/>
      <c r="E15" s="244"/>
      <c r="F15" s="244"/>
      <c r="G15" s="1133" t="s">
        <v>483</v>
      </c>
      <c r="H15" s="1134"/>
      <c r="I15" s="1134"/>
      <c r="J15" s="1135"/>
      <c r="K15" s="267">
        <v>76871</v>
      </c>
      <c r="L15" s="268">
        <v>5178</v>
      </c>
      <c r="M15" s="269">
        <v>1687</v>
      </c>
      <c r="N15" s="270">
        <v>206.9</v>
      </c>
    </row>
    <row r="16" spans="1:16" x14ac:dyDescent="0.15">
      <c r="A16" s="248"/>
      <c r="B16" s="244"/>
      <c r="C16" s="244"/>
      <c r="D16" s="244"/>
      <c r="E16" s="244"/>
      <c r="F16" s="244"/>
      <c r="G16" s="1136" t="s">
        <v>484</v>
      </c>
      <c r="H16" s="1137"/>
      <c r="I16" s="1137"/>
      <c r="J16" s="1138"/>
      <c r="K16" s="268">
        <v>-158693</v>
      </c>
      <c r="L16" s="268">
        <v>-10690</v>
      </c>
      <c r="M16" s="269">
        <v>-7857</v>
      </c>
      <c r="N16" s="270">
        <v>36.1</v>
      </c>
    </row>
    <row r="17" spans="1:16" x14ac:dyDescent="0.15">
      <c r="A17" s="248"/>
      <c r="B17" s="244"/>
      <c r="C17" s="244"/>
      <c r="D17" s="244"/>
      <c r="E17" s="244"/>
      <c r="F17" s="244"/>
      <c r="G17" s="1136" t="s">
        <v>171</v>
      </c>
      <c r="H17" s="1137"/>
      <c r="I17" s="1137"/>
      <c r="J17" s="1138"/>
      <c r="K17" s="268">
        <v>1634159</v>
      </c>
      <c r="L17" s="268">
        <v>110081</v>
      </c>
      <c r="M17" s="269">
        <v>95496</v>
      </c>
      <c r="N17" s="270">
        <v>15.3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10.91</v>
      </c>
      <c r="L21" s="281">
        <v>8.5399999999999991</v>
      </c>
      <c r="M21" s="282">
        <v>2.37</v>
      </c>
      <c r="N21" s="249"/>
      <c r="O21" s="283"/>
      <c r="P21" s="279"/>
    </row>
    <row r="22" spans="1:16" s="284" customFormat="1" x14ac:dyDescent="0.15">
      <c r="A22" s="279"/>
      <c r="B22" s="249"/>
      <c r="C22" s="249"/>
      <c r="D22" s="249"/>
      <c r="E22" s="249"/>
      <c r="F22" s="249"/>
      <c r="G22" s="1130" t="s">
        <v>490</v>
      </c>
      <c r="H22" s="1131"/>
      <c r="I22" s="1131"/>
      <c r="J22" s="1132"/>
      <c r="K22" s="285">
        <v>93.4</v>
      </c>
      <c r="L22" s="286">
        <v>96.8</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889646</v>
      </c>
      <c r="L32" s="294">
        <v>59929</v>
      </c>
      <c r="M32" s="295">
        <v>48551</v>
      </c>
      <c r="N32" s="296">
        <v>23.4</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t="s">
        <v>480</v>
      </c>
      <c r="N34" s="296" t="s">
        <v>480</v>
      </c>
    </row>
    <row r="35" spans="1:16" ht="27" customHeight="1" x14ac:dyDescent="0.15">
      <c r="A35" s="248"/>
      <c r="B35" s="244"/>
      <c r="C35" s="244"/>
      <c r="D35" s="244"/>
      <c r="E35" s="244"/>
      <c r="F35" s="244"/>
      <c r="G35" s="1121" t="s">
        <v>496</v>
      </c>
      <c r="H35" s="1122"/>
      <c r="I35" s="1122"/>
      <c r="J35" s="1123"/>
      <c r="K35" s="294">
        <v>357438</v>
      </c>
      <c r="L35" s="294">
        <v>24078</v>
      </c>
      <c r="M35" s="295">
        <v>20444</v>
      </c>
      <c r="N35" s="296">
        <v>17.8</v>
      </c>
    </row>
    <row r="36" spans="1:16" ht="27" customHeight="1" x14ac:dyDescent="0.15">
      <c r="A36" s="248"/>
      <c r="B36" s="244"/>
      <c r="C36" s="244"/>
      <c r="D36" s="244"/>
      <c r="E36" s="244"/>
      <c r="F36" s="244"/>
      <c r="G36" s="1121" t="s">
        <v>497</v>
      </c>
      <c r="H36" s="1122"/>
      <c r="I36" s="1122"/>
      <c r="J36" s="1123"/>
      <c r="K36" s="294">
        <v>12119</v>
      </c>
      <c r="L36" s="294">
        <v>816</v>
      </c>
      <c r="M36" s="295">
        <v>4415</v>
      </c>
      <c r="N36" s="296">
        <v>-81.5</v>
      </c>
    </row>
    <row r="37" spans="1:16" ht="13.5" customHeight="1" x14ac:dyDescent="0.15">
      <c r="A37" s="248"/>
      <c r="B37" s="244"/>
      <c r="C37" s="244"/>
      <c r="D37" s="244"/>
      <c r="E37" s="244"/>
      <c r="F37" s="244"/>
      <c r="G37" s="1121" t="s">
        <v>498</v>
      </c>
      <c r="H37" s="1122"/>
      <c r="I37" s="1122"/>
      <c r="J37" s="1123"/>
      <c r="K37" s="294">
        <v>29121</v>
      </c>
      <c r="L37" s="294">
        <v>1962</v>
      </c>
      <c r="M37" s="295">
        <v>1952</v>
      </c>
      <c r="N37" s="296">
        <v>0.5</v>
      </c>
    </row>
    <row r="38" spans="1:16" ht="27" customHeight="1" x14ac:dyDescent="0.15">
      <c r="A38" s="248"/>
      <c r="B38" s="244"/>
      <c r="C38" s="244"/>
      <c r="D38" s="244"/>
      <c r="E38" s="244"/>
      <c r="F38" s="244"/>
      <c r="G38" s="1124" t="s">
        <v>499</v>
      </c>
      <c r="H38" s="1125"/>
      <c r="I38" s="1125"/>
      <c r="J38" s="1126"/>
      <c r="K38" s="297" t="s">
        <v>480</v>
      </c>
      <c r="L38" s="297" t="s">
        <v>480</v>
      </c>
      <c r="M38" s="298">
        <v>5</v>
      </c>
      <c r="N38" s="299" t="s">
        <v>480</v>
      </c>
      <c r="O38" s="293"/>
    </row>
    <row r="39" spans="1:16" x14ac:dyDescent="0.15">
      <c r="A39" s="248"/>
      <c r="B39" s="244"/>
      <c r="C39" s="244"/>
      <c r="D39" s="244"/>
      <c r="E39" s="244"/>
      <c r="F39" s="244"/>
      <c r="G39" s="1124" t="s">
        <v>500</v>
      </c>
      <c r="H39" s="1125"/>
      <c r="I39" s="1125"/>
      <c r="J39" s="1126"/>
      <c r="K39" s="300">
        <v>-20884</v>
      </c>
      <c r="L39" s="300">
        <v>-1407</v>
      </c>
      <c r="M39" s="301">
        <v>-2359</v>
      </c>
      <c r="N39" s="302">
        <v>-40.4</v>
      </c>
      <c r="O39" s="293"/>
    </row>
    <row r="40" spans="1:16" ht="27" customHeight="1" x14ac:dyDescent="0.15">
      <c r="A40" s="248"/>
      <c r="B40" s="244"/>
      <c r="C40" s="244"/>
      <c r="D40" s="244"/>
      <c r="E40" s="244"/>
      <c r="F40" s="244"/>
      <c r="G40" s="1121" t="s">
        <v>501</v>
      </c>
      <c r="H40" s="1122"/>
      <c r="I40" s="1122"/>
      <c r="J40" s="1123"/>
      <c r="K40" s="300">
        <v>-854020</v>
      </c>
      <c r="L40" s="300">
        <v>-57529</v>
      </c>
      <c r="M40" s="301">
        <v>-50288</v>
      </c>
      <c r="N40" s="302">
        <v>14.4</v>
      </c>
      <c r="O40" s="293"/>
    </row>
    <row r="41" spans="1:16" x14ac:dyDescent="0.15">
      <c r="A41" s="248"/>
      <c r="B41" s="244"/>
      <c r="C41" s="244"/>
      <c r="D41" s="244"/>
      <c r="E41" s="244"/>
      <c r="F41" s="244"/>
      <c r="G41" s="1127" t="s">
        <v>281</v>
      </c>
      <c r="H41" s="1128"/>
      <c r="I41" s="1128"/>
      <c r="J41" s="1129"/>
      <c r="K41" s="294">
        <v>413420</v>
      </c>
      <c r="L41" s="300">
        <v>27849</v>
      </c>
      <c r="M41" s="301">
        <v>22719</v>
      </c>
      <c r="N41" s="302">
        <v>22.6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1297518</v>
      </c>
      <c r="J51" s="320">
        <v>82492</v>
      </c>
      <c r="K51" s="321">
        <v>-10.4</v>
      </c>
      <c r="L51" s="322">
        <v>71812</v>
      </c>
      <c r="M51" s="323">
        <v>25</v>
      </c>
      <c r="N51" s="324">
        <v>-35.4</v>
      </c>
    </row>
    <row r="52" spans="1:14" x14ac:dyDescent="0.15">
      <c r="A52" s="248"/>
      <c r="B52" s="244"/>
      <c r="C52" s="244"/>
      <c r="D52" s="244"/>
      <c r="E52" s="244"/>
      <c r="F52" s="244"/>
      <c r="G52" s="325"/>
      <c r="H52" s="326" t="s">
        <v>512</v>
      </c>
      <c r="I52" s="327">
        <v>667618</v>
      </c>
      <c r="J52" s="328">
        <v>42445</v>
      </c>
      <c r="K52" s="329">
        <v>-47.8</v>
      </c>
      <c r="L52" s="330">
        <v>35025</v>
      </c>
      <c r="M52" s="331">
        <v>3.1</v>
      </c>
      <c r="N52" s="332">
        <v>-50.9</v>
      </c>
    </row>
    <row r="53" spans="1:14" x14ac:dyDescent="0.15">
      <c r="A53" s="248"/>
      <c r="B53" s="244"/>
      <c r="C53" s="244"/>
      <c r="D53" s="244"/>
      <c r="E53" s="244"/>
      <c r="F53" s="244"/>
      <c r="G53" s="310" t="s">
        <v>513</v>
      </c>
      <c r="H53" s="311"/>
      <c r="I53" s="319">
        <v>1782017</v>
      </c>
      <c r="J53" s="320">
        <v>115558</v>
      </c>
      <c r="K53" s="321">
        <v>40.1</v>
      </c>
      <c r="L53" s="322">
        <v>59829</v>
      </c>
      <c r="M53" s="323">
        <v>-16.7</v>
      </c>
      <c r="N53" s="324">
        <v>56.8</v>
      </c>
    </row>
    <row r="54" spans="1:14" x14ac:dyDescent="0.15">
      <c r="A54" s="248"/>
      <c r="B54" s="244"/>
      <c r="C54" s="244"/>
      <c r="D54" s="244"/>
      <c r="E54" s="244"/>
      <c r="F54" s="244"/>
      <c r="G54" s="325"/>
      <c r="H54" s="326" t="s">
        <v>512</v>
      </c>
      <c r="I54" s="327">
        <v>731801</v>
      </c>
      <c r="J54" s="328">
        <v>47455</v>
      </c>
      <c r="K54" s="329">
        <v>11.8</v>
      </c>
      <c r="L54" s="330">
        <v>33669</v>
      </c>
      <c r="M54" s="331">
        <v>-3.9</v>
      </c>
      <c r="N54" s="332">
        <v>15.7</v>
      </c>
    </row>
    <row r="55" spans="1:14" x14ac:dyDescent="0.15">
      <c r="A55" s="248"/>
      <c r="B55" s="244"/>
      <c r="C55" s="244"/>
      <c r="D55" s="244"/>
      <c r="E55" s="244"/>
      <c r="F55" s="244"/>
      <c r="G55" s="310" t="s">
        <v>514</v>
      </c>
      <c r="H55" s="311"/>
      <c r="I55" s="319">
        <v>1698428</v>
      </c>
      <c r="J55" s="320">
        <v>111423</v>
      </c>
      <c r="K55" s="321">
        <v>-3.6</v>
      </c>
      <c r="L55" s="322">
        <v>70582</v>
      </c>
      <c r="M55" s="323">
        <v>18</v>
      </c>
      <c r="N55" s="324">
        <v>-21.6</v>
      </c>
    </row>
    <row r="56" spans="1:14" x14ac:dyDescent="0.15">
      <c r="A56" s="248"/>
      <c r="B56" s="244"/>
      <c r="C56" s="244"/>
      <c r="D56" s="244"/>
      <c r="E56" s="244"/>
      <c r="F56" s="244"/>
      <c r="G56" s="325"/>
      <c r="H56" s="326" t="s">
        <v>512</v>
      </c>
      <c r="I56" s="327">
        <v>437230</v>
      </c>
      <c r="J56" s="328">
        <v>28684</v>
      </c>
      <c r="K56" s="329">
        <v>-39.6</v>
      </c>
      <c r="L56" s="330">
        <v>36117</v>
      </c>
      <c r="M56" s="331">
        <v>7.3</v>
      </c>
      <c r="N56" s="332">
        <v>-46.9</v>
      </c>
    </row>
    <row r="57" spans="1:14" x14ac:dyDescent="0.15">
      <c r="A57" s="248"/>
      <c r="B57" s="244"/>
      <c r="C57" s="244"/>
      <c r="D57" s="244"/>
      <c r="E57" s="244"/>
      <c r="F57" s="244"/>
      <c r="G57" s="310" t="s">
        <v>515</v>
      </c>
      <c r="H57" s="311"/>
      <c r="I57" s="319">
        <v>1612257</v>
      </c>
      <c r="J57" s="320">
        <v>106935</v>
      </c>
      <c r="K57" s="321">
        <v>-4</v>
      </c>
      <c r="L57" s="322">
        <v>81990</v>
      </c>
      <c r="M57" s="323">
        <v>16.2</v>
      </c>
      <c r="N57" s="324">
        <v>-20.2</v>
      </c>
    </row>
    <row r="58" spans="1:14" x14ac:dyDescent="0.15">
      <c r="A58" s="248"/>
      <c r="B58" s="244"/>
      <c r="C58" s="244"/>
      <c r="D58" s="244"/>
      <c r="E58" s="244"/>
      <c r="F58" s="244"/>
      <c r="G58" s="325"/>
      <c r="H58" s="326" t="s">
        <v>512</v>
      </c>
      <c r="I58" s="327">
        <v>500406</v>
      </c>
      <c r="J58" s="328">
        <v>33190</v>
      </c>
      <c r="K58" s="329">
        <v>15.7</v>
      </c>
      <c r="L58" s="330">
        <v>34482</v>
      </c>
      <c r="M58" s="331">
        <v>-4.5</v>
      </c>
      <c r="N58" s="332">
        <v>20.2</v>
      </c>
    </row>
    <row r="59" spans="1:14" x14ac:dyDescent="0.15">
      <c r="A59" s="248"/>
      <c r="B59" s="244"/>
      <c r="C59" s="244"/>
      <c r="D59" s="244"/>
      <c r="E59" s="244"/>
      <c r="F59" s="244"/>
      <c r="G59" s="310" t="s">
        <v>516</v>
      </c>
      <c r="H59" s="311"/>
      <c r="I59" s="319">
        <v>844025</v>
      </c>
      <c r="J59" s="320">
        <v>56856</v>
      </c>
      <c r="K59" s="321">
        <v>-46.8</v>
      </c>
      <c r="L59" s="322">
        <v>87551</v>
      </c>
      <c r="M59" s="323">
        <v>6.8</v>
      </c>
      <c r="N59" s="324">
        <v>-53.6</v>
      </c>
    </row>
    <row r="60" spans="1:14" x14ac:dyDescent="0.15">
      <c r="A60" s="248"/>
      <c r="B60" s="244"/>
      <c r="C60" s="244"/>
      <c r="D60" s="244"/>
      <c r="E60" s="244"/>
      <c r="F60" s="244"/>
      <c r="G60" s="325"/>
      <c r="H60" s="326" t="s">
        <v>512</v>
      </c>
      <c r="I60" s="333">
        <v>409271</v>
      </c>
      <c r="J60" s="328">
        <v>27570</v>
      </c>
      <c r="K60" s="329">
        <v>-16.899999999999999</v>
      </c>
      <c r="L60" s="330">
        <v>43994</v>
      </c>
      <c r="M60" s="331">
        <v>27.6</v>
      </c>
      <c r="N60" s="332">
        <v>-44.5</v>
      </c>
    </row>
    <row r="61" spans="1:14" x14ac:dyDescent="0.15">
      <c r="A61" s="248"/>
      <c r="B61" s="244"/>
      <c r="C61" s="244"/>
      <c r="D61" s="244"/>
      <c r="E61" s="244"/>
      <c r="F61" s="244"/>
      <c r="G61" s="310" t="s">
        <v>517</v>
      </c>
      <c r="H61" s="334"/>
      <c r="I61" s="335">
        <v>1446849</v>
      </c>
      <c r="J61" s="336">
        <v>94653</v>
      </c>
      <c r="K61" s="337">
        <v>-4.9000000000000004</v>
      </c>
      <c r="L61" s="338">
        <v>74353</v>
      </c>
      <c r="M61" s="339">
        <v>9.9</v>
      </c>
      <c r="N61" s="324">
        <v>-14.8</v>
      </c>
    </row>
    <row r="62" spans="1:14" x14ac:dyDescent="0.15">
      <c r="A62" s="248"/>
      <c r="B62" s="244"/>
      <c r="C62" s="244"/>
      <c r="D62" s="244"/>
      <c r="E62" s="244"/>
      <c r="F62" s="244"/>
      <c r="G62" s="325"/>
      <c r="H62" s="326" t="s">
        <v>512</v>
      </c>
      <c r="I62" s="327">
        <v>549265</v>
      </c>
      <c r="J62" s="328">
        <v>35869</v>
      </c>
      <c r="K62" s="329">
        <v>-15.4</v>
      </c>
      <c r="L62" s="330">
        <v>36657</v>
      </c>
      <c r="M62" s="331">
        <v>5.9</v>
      </c>
      <c r="N62" s="332">
        <v>-21.3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23.82</v>
      </c>
      <c r="G47" s="12">
        <v>19.96</v>
      </c>
      <c r="H47" s="12">
        <v>18.91</v>
      </c>
      <c r="I47" s="12">
        <v>26.5</v>
      </c>
      <c r="J47" s="13">
        <v>30.14</v>
      </c>
    </row>
    <row r="48" spans="2:10" ht="57.75" customHeight="1" x14ac:dyDescent="0.15">
      <c r="B48" s="14"/>
      <c r="C48" s="1141" t="s">
        <v>4</v>
      </c>
      <c r="D48" s="1141"/>
      <c r="E48" s="1142"/>
      <c r="F48" s="15">
        <v>2.5299999999999998</v>
      </c>
      <c r="G48" s="16">
        <v>12.88</v>
      </c>
      <c r="H48" s="16">
        <v>11.04</v>
      </c>
      <c r="I48" s="16">
        <v>5.37</v>
      </c>
      <c r="J48" s="17">
        <v>9.89</v>
      </c>
    </row>
    <row r="49" spans="2:10" ht="57.75" customHeight="1" thickBot="1" x14ac:dyDescent="0.2">
      <c r="B49" s="18"/>
      <c r="C49" s="1143" t="s">
        <v>5</v>
      </c>
      <c r="D49" s="1143"/>
      <c r="E49" s="1144"/>
      <c r="F49" s="19" t="s">
        <v>524</v>
      </c>
      <c r="G49" s="20">
        <v>4.53</v>
      </c>
      <c r="H49" s="20" t="s">
        <v>525</v>
      </c>
      <c r="I49" s="20" t="s">
        <v>526</v>
      </c>
      <c r="J49" s="21">
        <v>4.67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527</v>
      </c>
      <c r="D34" s="1151"/>
      <c r="E34" s="1152"/>
      <c r="F34" s="32">
        <v>2.5299999999999998</v>
      </c>
      <c r="G34" s="33">
        <v>12.88</v>
      </c>
      <c r="H34" s="33">
        <v>11.03</v>
      </c>
      <c r="I34" s="33">
        <v>5.36</v>
      </c>
      <c r="J34" s="34">
        <v>9.8800000000000008</v>
      </c>
      <c r="K34" s="22"/>
      <c r="L34" s="22"/>
      <c r="M34" s="22"/>
      <c r="N34" s="22"/>
      <c r="O34" s="22"/>
      <c r="P34" s="22"/>
    </row>
    <row r="35" spans="1:16" ht="39" customHeight="1" x14ac:dyDescent="0.15">
      <c r="A35" s="22"/>
      <c r="B35" s="35"/>
      <c r="C35" s="1145" t="s">
        <v>528</v>
      </c>
      <c r="D35" s="1146"/>
      <c r="E35" s="1147"/>
      <c r="F35" s="36">
        <v>9.11</v>
      </c>
      <c r="G35" s="37">
        <v>8.0299999999999994</v>
      </c>
      <c r="H35" s="37">
        <v>8.4499999999999993</v>
      </c>
      <c r="I35" s="37">
        <v>8.26</v>
      </c>
      <c r="J35" s="38">
        <v>4.68</v>
      </c>
      <c r="K35" s="22"/>
      <c r="L35" s="22"/>
      <c r="M35" s="22"/>
      <c r="N35" s="22"/>
      <c r="O35" s="22"/>
      <c r="P35" s="22"/>
    </row>
    <row r="36" spans="1:16" ht="39" customHeight="1" x14ac:dyDescent="0.15">
      <c r="A36" s="22"/>
      <c r="B36" s="35"/>
      <c r="C36" s="1145" t="s">
        <v>529</v>
      </c>
      <c r="D36" s="1146"/>
      <c r="E36" s="1147"/>
      <c r="F36" s="36">
        <v>3.24</v>
      </c>
      <c r="G36" s="37">
        <v>2.35</v>
      </c>
      <c r="H36" s="37">
        <v>3.07</v>
      </c>
      <c r="I36" s="37">
        <v>4.8</v>
      </c>
      <c r="J36" s="38">
        <v>3.73</v>
      </c>
      <c r="K36" s="22"/>
      <c r="L36" s="22"/>
      <c r="M36" s="22"/>
      <c r="N36" s="22"/>
      <c r="O36" s="22"/>
      <c r="P36" s="22"/>
    </row>
    <row r="37" spans="1:16" ht="39" customHeight="1" x14ac:dyDescent="0.15">
      <c r="A37" s="22"/>
      <c r="B37" s="35"/>
      <c r="C37" s="1145" t="s">
        <v>530</v>
      </c>
      <c r="D37" s="1146"/>
      <c r="E37" s="1147"/>
      <c r="F37" s="36">
        <v>2.02</v>
      </c>
      <c r="G37" s="37">
        <v>3.35</v>
      </c>
      <c r="H37" s="37">
        <v>3.03</v>
      </c>
      <c r="I37" s="37">
        <v>2.72</v>
      </c>
      <c r="J37" s="38">
        <v>1.95</v>
      </c>
      <c r="K37" s="22"/>
      <c r="L37" s="22"/>
      <c r="M37" s="22"/>
      <c r="N37" s="22"/>
      <c r="O37" s="22"/>
      <c r="P37" s="22"/>
    </row>
    <row r="38" spans="1:16" ht="39" customHeight="1" x14ac:dyDescent="0.15">
      <c r="A38" s="22"/>
      <c r="B38" s="35"/>
      <c r="C38" s="1145" t="s">
        <v>531</v>
      </c>
      <c r="D38" s="1146"/>
      <c r="E38" s="1147"/>
      <c r="F38" s="36">
        <v>0.43</v>
      </c>
      <c r="G38" s="37">
        <v>0.98</v>
      </c>
      <c r="H38" s="37">
        <v>0.98</v>
      </c>
      <c r="I38" s="37">
        <v>1.26</v>
      </c>
      <c r="J38" s="38">
        <v>1.1000000000000001</v>
      </c>
      <c r="K38" s="22"/>
      <c r="L38" s="22"/>
      <c r="M38" s="22"/>
      <c r="N38" s="22"/>
      <c r="O38" s="22"/>
      <c r="P38" s="22"/>
    </row>
    <row r="39" spans="1:16" ht="39" customHeight="1" x14ac:dyDescent="0.15">
      <c r="A39" s="22"/>
      <c r="B39" s="35"/>
      <c r="C39" s="1145" t="s">
        <v>532</v>
      </c>
      <c r="D39" s="1146"/>
      <c r="E39" s="1147"/>
      <c r="F39" s="36">
        <v>0.12</v>
      </c>
      <c r="G39" s="37">
        <v>0.35</v>
      </c>
      <c r="H39" s="37">
        <v>1.62</v>
      </c>
      <c r="I39" s="37">
        <v>1.47</v>
      </c>
      <c r="J39" s="38">
        <v>0.11</v>
      </c>
      <c r="K39" s="22"/>
      <c r="L39" s="22"/>
      <c r="M39" s="22"/>
      <c r="N39" s="22"/>
      <c r="O39" s="22"/>
      <c r="P39" s="22"/>
    </row>
    <row r="40" spans="1:16" ht="39" customHeight="1" x14ac:dyDescent="0.15">
      <c r="A40" s="22"/>
      <c r="B40" s="35"/>
      <c r="C40" s="1145" t="s">
        <v>533</v>
      </c>
      <c r="D40" s="1146"/>
      <c r="E40" s="1147"/>
      <c r="F40" s="36">
        <v>0.02</v>
      </c>
      <c r="G40" s="37">
        <v>0.01</v>
      </c>
      <c r="H40" s="37">
        <v>0.03</v>
      </c>
      <c r="I40" s="37">
        <v>0.03</v>
      </c>
      <c r="J40" s="38">
        <v>0.05</v>
      </c>
      <c r="K40" s="22"/>
      <c r="L40" s="22"/>
      <c r="M40" s="22"/>
      <c r="N40" s="22"/>
      <c r="O40" s="22"/>
      <c r="P40" s="22"/>
    </row>
    <row r="41" spans="1:16" ht="39" customHeight="1" x14ac:dyDescent="0.15">
      <c r="A41" s="22"/>
      <c r="B41" s="35"/>
      <c r="C41" s="1145" t="s">
        <v>534</v>
      </c>
      <c r="D41" s="1146"/>
      <c r="E41" s="1147"/>
      <c r="F41" s="36">
        <v>0.04</v>
      </c>
      <c r="G41" s="37">
        <v>7.0000000000000007E-2</v>
      </c>
      <c r="H41" s="37">
        <v>1.89</v>
      </c>
      <c r="I41" s="37">
        <v>0.4</v>
      </c>
      <c r="J41" s="38">
        <v>0.04</v>
      </c>
      <c r="K41" s="22"/>
      <c r="L41" s="22"/>
      <c r="M41" s="22"/>
      <c r="N41" s="22"/>
      <c r="O41" s="22"/>
      <c r="P41" s="22"/>
    </row>
    <row r="42" spans="1:16" ht="39" customHeight="1" x14ac:dyDescent="0.15">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536</v>
      </c>
      <c r="D43" s="1149"/>
      <c r="E43" s="1150"/>
      <c r="F43" s="41">
        <v>0.04</v>
      </c>
      <c r="G43" s="42">
        <v>7.0000000000000007E-2</v>
      </c>
      <c r="H43" s="42">
        <v>0.06</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963</v>
      </c>
      <c r="L45" s="60">
        <v>951</v>
      </c>
      <c r="M45" s="60">
        <v>913</v>
      </c>
      <c r="N45" s="60">
        <v>865</v>
      </c>
      <c r="O45" s="61">
        <v>890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434</v>
      </c>
      <c r="L48" s="64">
        <v>445</v>
      </c>
      <c r="M48" s="64">
        <v>422</v>
      </c>
      <c r="N48" s="64">
        <v>394</v>
      </c>
      <c r="O48" s="65">
        <v>357</v>
      </c>
      <c r="P48" s="48"/>
      <c r="Q48" s="48"/>
      <c r="R48" s="48"/>
      <c r="S48" s="48"/>
      <c r="T48" s="48"/>
      <c r="U48" s="48"/>
    </row>
    <row r="49" spans="1:21" ht="30.75" customHeight="1" x14ac:dyDescent="0.15">
      <c r="A49" s="48"/>
      <c r="B49" s="1163"/>
      <c r="C49" s="1164"/>
      <c r="D49" s="62"/>
      <c r="E49" s="1155" t="s">
        <v>16</v>
      </c>
      <c r="F49" s="1155"/>
      <c r="G49" s="1155"/>
      <c r="H49" s="1155"/>
      <c r="I49" s="1155"/>
      <c r="J49" s="1156"/>
      <c r="K49" s="63">
        <v>44</v>
      </c>
      <c r="L49" s="64">
        <v>48</v>
      </c>
      <c r="M49" s="64">
        <v>39</v>
      </c>
      <c r="N49" s="64">
        <v>11</v>
      </c>
      <c r="O49" s="65">
        <v>12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18</v>
      </c>
      <c r="L50" s="64">
        <v>16</v>
      </c>
      <c r="M50" s="64">
        <v>13</v>
      </c>
      <c r="N50" s="64">
        <v>10</v>
      </c>
      <c r="O50" s="65">
        <v>29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887</v>
      </c>
      <c r="L52" s="64">
        <v>895</v>
      </c>
      <c r="M52" s="64">
        <v>886</v>
      </c>
      <c r="N52" s="64">
        <v>857</v>
      </c>
      <c r="O52" s="65">
        <v>875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572</v>
      </c>
      <c r="L53" s="69">
        <v>565</v>
      </c>
      <c r="M53" s="69">
        <v>501</v>
      </c>
      <c r="N53" s="69">
        <v>423</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2016-02-15T00:38:17Z</dcterms:created>
  <dcterms:modified xsi:type="dcterms:W3CDTF">2016-05-02T09:47:11Z</dcterms:modified>
  <cp:category/>
</cp:coreProperties>
</file>