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BW34" i="9"/>
  <c r="BW35" i="9" s="1"/>
  <c r="BW36" i="9" s="1"/>
  <c r="BW37" i="9" s="1"/>
  <c r="BW38" i="9" s="1"/>
  <c r="BW39"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<sst xmlns="http://schemas.openxmlformats.org/spreadsheetml/2006/main" count="1030" uniqueCount="542">
  <si>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</si>
  <si>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</si>
  <si>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</si>
  <si>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</si>
  <si>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</si>
  <si>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</si>
  <si>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</si>
  <si>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</si>
  <si>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</si>
  <si>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</si>
  <si>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</si>
  <si>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</si>
  <si>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</si>
  <si>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</si>
  <si>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</si>
  <si>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</si>
  <si>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</si>
  <si>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</si>
  <si>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</si>
  <si>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</si>
  <si>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</si>
  <si>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</si>
  <si>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</si>
  <si>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</si>
  <si>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</si>
  <si>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</si>
  <si>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</si>
  <si>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</si>
  <si>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</si>
  <si>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</si>
  <si>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</si>
  <si>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</si>
  <si>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</si>
  <si>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</si>
  <si>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</si>
  <si>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</si>
  <si>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</si>
  <si>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</si>
  <si>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</si>
  <si>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</si>
  <si>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</si>
  <si>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</si>
  <si>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</si>
  <si>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</si>
  <si>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</si>
  <si>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</si>
  <si>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</si>
  <si>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</si>
  <si>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</si>
  <si>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</si>
  <si>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</si>
  <si>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</si>
  <si>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</si>
  <si>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</si>
  <si>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</si>
  <si>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</si>
  <si>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</si>
  <si>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</si>
  <si>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</si>
  <si>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</si>
  <si>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</si>
  <si>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</si>
  <si>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</si>
  <si>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</si>
  <si>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</si>
  <si>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</si>
  <si>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</si>
  <si>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</si>
  <si>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</si>
  <si>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</si>
  <si>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</si>
  <si>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</si>
  <si>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</si>
  <si>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</si>
  <si>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</si>
  <si>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</si>
  <si>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</si>
  <si>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</si>
  <si>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</si>
  <si>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</si>
  <si>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</si>
  <si>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</si>
  <si>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</si>
  <si>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</si>
  <si>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</si>
  <si>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</si>
  <si>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</si>
  <si>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</si>
  <si>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</si>
  <si>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</si>
  <si>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</si>
  <si>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</si>
  <si>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</si>
  <si>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</si>
  <si>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</si>
  <si>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</si>
  <si>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</si>
  <si>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</si>
  <si>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</si>
  <si>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</si>
  <si>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</si>
  <si>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</si>
  <si>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</si>
  <si>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</si>
  <si>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</si>
  <si>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</si>
  <si>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</si>
  <si>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</si>
  <si>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</si>
  <si>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</si>
  <si>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</si>
  <si>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</si>
  <si>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</si>
  <si>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</si>
  <si>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</si>
  <si>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</si>
  <si>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</si>
  <si>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</si>
  <si>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</si>
  <si>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</si>
  <si>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</si>
  <si>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</si>
  <si>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</si>
  <si>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</si>
  <si>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</si>
  <si>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</si>
  <si>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</si>
  <si>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</si>
  <si>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</si>
  <si>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</si>
  <si>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</si>
  <si>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</si>
  <si>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</si>
  <si>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</si>
  <si>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</si>
  <si>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</si>
  <si>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</si>
  <si>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</si>
  <si>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</si>
  <si>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</si>
  <si>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</si>
  <si>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</si>
  <si>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</si>
  <si>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</si>
  <si>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</si>
  <si>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</si>
  <si>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</si>
  <si>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</si>
  <si>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</si>
  <si>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</si>
  <si>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</si>
  <si>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</si>
  <si>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</si>
  <si>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</si>
  <si>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</si>
  <si>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</si>
  <si>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</si>
  <si>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</si>
  <si>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</si>
  <si>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</si>
  <si>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</si>
  <si>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</si>
  <si>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</si>
  <si>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</si>
  <si>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</si>
  <si>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</si>
  <si>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</si>
  <si>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</si>
  <si>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</si>
  <si>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</si>
  <si>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</si>
  <si>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</si>
  <si>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</si>
  <si>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</si>
  <si>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</si>
  <si>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</si>
  <si>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</si>
  <si>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</si>
  <si>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</si>
  <si>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</si>
  <si>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</si>
  <si>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</si>
  <si>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</si>
  <si>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</si>
  <si>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</si>
  <si>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</si>
  <si>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</si>
  <si>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</si>
  <si>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</si>
  <si>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</si>
  <si>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</si>
  <si>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</si>
  <si>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</si>
  <si>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</si>
  <si>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</si>
  <si>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宮城県川崎町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</si>
  <si>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</si>
  <si>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</si>
  <si>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</si>
  <si>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</si>
  <si>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</si>
  <si>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</si>
  <si>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</si>
  <si>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</si>
  <si>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</si>
  <si>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</si>
  <si>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</si>
  <si>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</si>
  <si>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</si>
  <si>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</si>
  <si>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</si>
  <si>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</si>
  <si>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</si>
  <si>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</si>
  <si>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</si>
  <si>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</si>
  <si>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</si>
  <si>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</si>
  <si>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</si>
  <si>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</si>
  <si>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</si>
  <si>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</si>
  <si>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</si>
  <si>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</si>
  <si>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</si>
  <si>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</si>
  <si>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</si>
  <si>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</si>
  <si>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</si>
  <si>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</si>
  <si>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</si>
  <si>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</si>
  <si>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</si>
  <si>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</si>
  <si>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</si>
  <si>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</si>
  <si>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</si>
  <si>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</si>
  <si>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</si>
  <si>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</si>
  <si>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</si>
  <si>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</si>
  <si>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</si>
  <si>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</si>
  <si>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</si>
  <si>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</si>
  <si>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</si>
  <si>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</si>
  <si>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</si>
  <si>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</si>
  <si>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</si>
  <si>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</si>
  <si>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</si>
  <si>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</si>
  <si>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</si>
  <si>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</si>
  <si>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</si>
  <si>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</si>
  <si>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</si>
  <si>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</si>
  <si>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</si>
  <si>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</si>
  <si>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</si>
  <si>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</si>
  <si>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</si>
  <si>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</si>
  <si>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</si>
  <si>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</si>
  <si>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</si>
  <si>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</si>
  <si>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</si>
  <si>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</si>
  <si>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</si>
  <si>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</si>
  <si>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</si>
  <si>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</si>
  <si>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</si>
  <si>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</si>
  <si>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</si>
  <si>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</si>
  <si>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</si>
  <si>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</si>
  <si>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</si>
  <si>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</si>
  <si>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</si>
  <si>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</si>
  <si>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</si>
  <si>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</si>
  <si>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</si>
  <si>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</si>
  <si>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</si>
  <si>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</si>
  <si>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</si>
  <si>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</si>
  <si>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</si>
  <si>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</si>
  <si>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</si>
  <si>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</si>
  <si>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</si>
  <si>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</si>
  <si>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</si>
  <si>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</si>
  <si>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</si>
  <si>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</si>
  <si>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</si>
  <si>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</si>
  <si>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</si>
  <si>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</si>
  <si>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</si>
  <si>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</si>
  <si>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</si>
  <si>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</si>
  <si>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</si>
  <si>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</si>
  <si>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</si>
  <si>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</si>
  <si>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</si>
  <si>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</si>
  <si>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</si>
  <si>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</si>
  <si>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</si>
  <si>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</si>
  <si>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</si>
  <si>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</si>
  <si>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</si>
  <si>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</si>
  <si>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</si>
  <si>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</si>
  <si>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</si>
  <si>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</si>
  <si>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</si>
  <si>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</si>
  <si>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</si>
  <si>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</si>
  <si>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</si>
  <si>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</si>
  <si>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</si>
  <si>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</si>
  <si>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</si>
  <si>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</si>
  <si>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</si>
  <si>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</si>
  <si>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</si>
  <si>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</si>
  <si>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宮城県川崎町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</si>
  <si>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</si>
  <si>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</si>
  <si>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</si>
  <si>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</si>
  <si>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</si>
  <si>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</si>
  <si>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</si>
  <si>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</si>
  <si>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</si>
  <si>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</si>
  <si>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</si>
  <si>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</si>
  <si>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</si>
  <si>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</si>
  <si>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</si>
  <si>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</si>
  <si>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</si>
  <si>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</si>
  <si>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</si>
  <si>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</si>
  <si>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</si>
  <si>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</si>
  <si>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</si>
  <si>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</si>
  <si>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</si>
  <si>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</si>
  <si>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</si>
  <si>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</si>
  <si>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</si>
  <si>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</si>
  <si>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</si>
  <si>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</si>
  <si>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</si>
  <si>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川崎町国民健康保険特別会計</t>
    <phoneticPr fontId="5"/>
  </si>
  <si>
    <t>川崎町介護保険特別会計</t>
    <phoneticPr fontId="5"/>
  </si>
  <si>
    <t>川崎町後期高齢者医療保険特別会計</t>
    <phoneticPr fontId="5"/>
  </si>
  <si>
    <t>川崎町水道事業会計</t>
    <phoneticPr fontId="5"/>
  </si>
  <si>
    <t>法適用企業</t>
    <phoneticPr fontId="5"/>
  </si>
  <si>
    <t>川崎町病院事業会計</t>
    <phoneticPr fontId="5"/>
  </si>
  <si>
    <t>川崎町公共下水道事業特別会計</t>
    <phoneticPr fontId="5"/>
  </si>
  <si>
    <t>法非適用企業</t>
    <phoneticPr fontId="5"/>
  </si>
  <si>
    <t>川崎町温泉事業特別会計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</si>
  <si>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</si>
  <si>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</si>
  <si>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</si>
  <si>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</si>
  <si>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</si>
  <si>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</si>
  <si>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</si>
  <si>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</si>
  <si>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</si>
  <si>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</si>
  <si>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</si>
  <si>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</si>
  <si>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</si>
  <si>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</si>
  <si>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</si>
  <si>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</si>
  <si>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</si>
  <si>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</si>
  <si>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</si>
  <si>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</si>
  <si>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</si>
  <si>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</si>
  <si>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</si>
  <si>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</si>
  <si>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</si>
  <si>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</si>
  <si>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</si>
  <si>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</si>
  <si>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</si>
  <si>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</si>
  <si>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</si>
  <si>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</si>
  <si>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</si>
  <si>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</si>
  <si>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</si>
  <si>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</si>
  <si>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</si>
  <si>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</si>
  <si>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</si>
  <si>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</si>
  <si>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</si>
  <si>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</si>
  <si>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</si>
  <si>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</si>
  <si>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</si>
  <si>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</si>
  <si>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</si>
  <si>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</si>
  <si>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</si>
  <si>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</si>
  <si>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</si>
  <si>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</si>
  <si>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</si>
  <si>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</si>
  <si>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</si>
  <si>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</si>
  <si>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</si>
  <si>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</si>
  <si>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</si>
  <si>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</si>
  <si>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</si>
  <si>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</si>
  <si>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</si>
  <si>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</si>
  <si>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</si>
  <si>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</si>
  <si>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</si>
  <si>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</si>
  <si>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</si>
  <si>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</si>
  <si>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</si>
  <si>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</si>
  <si>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</si>
  <si>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</si>
  <si>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</si>
  <si>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</si>
  <si>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</si>
  <si>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</si>
  <si>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</si>
  <si>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</si>
  <si>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</si>
  <si>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</si>
  <si>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</si>
  <si>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</si>
  <si>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</si>
  <si>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</si>
  <si>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</si>
  <si>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</si>
  <si>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</si>
  <si>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</si>
  <si>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</si>
  <si>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</si>
  <si>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</si>
  <si>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</si>
  <si>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</si>
  <si>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</si>
  <si>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</si>
  <si>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</si>
  <si>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</si>
  <si>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</si>
  <si>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</si>
  <si>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</si>
  <si>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</si>
  <si>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</si>
  <si>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</si>
  <si>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</si>
  <si>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</si>
  <si>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</si>
  <si>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</si>
  <si>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</si>
  <si>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</si>
  <si>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</si>
  <si>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</si>
  <si>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</si>
  <si>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</si>
  <si>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</si>
  <si>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</si>
  <si>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</si>
  <si>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</si>
  <si>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</si>
  <si>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</si>
  <si>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</si>
  <si>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</si>
  <si>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</si>
  <si>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</si>
  <si>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</si>
  <si>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</si>
  <si>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</si>
  <si>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</si>
  <si>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</si>
  <si>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</si>
  <si>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</si>
  <si>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0.56</t>
  </si>
  <si>
    <t>▲ 0.07</t>
  </si>
  <si>
    <t>▲ 1.00</t>
  </si>
  <si>
    <t>▲ 0.69</t>
  </si>
  <si>
    <t>川崎町水道事業会計</t>
  </si>
  <si>
    <t>一般会計</t>
  </si>
  <si>
    <t>川崎町介護保険特別会計</t>
  </si>
  <si>
    <t>川崎町病院事業会計</t>
  </si>
  <si>
    <t>川崎町国民健康保険特別会計</t>
  </si>
  <si>
    <t>川崎町後期高齢者医療保険特別会計</t>
  </si>
  <si>
    <t>川崎町温泉事業特別会計</t>
  </si>
  <si>
    <t>川崎町公共下水道事業特別会計</t>
  </si>
  <si>
    <t>その他会計（赤字）</t>
  </si>
  <si>
    <t>その他会計（黒字）</t>
  </si>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</sst>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57259</c:v>
                </c:pt>
                <c:pt idx="1">
                  <c:v>32803</c:v>
                </c:pt>
                <c:pt idx="2">
                  <c:v>38117</c:v>
                </c:pt>
                <c:pt idx="3">
                  <c:v>33092</c:v>
                </c:pt>
                <c:pt idx="4">
                  <c:v>50614</c:v>
                </c:pt>
              </c:numCache>
            </c:numRef>
          </c:val>
          <c:smooth val="0"/>
        </c:ser>
        <c:dLbls>
          <c:showLegendKey val="0"/>
          <c:showVal val="0"/>
          <c:showCatName val="0"/>
          <c:showSerName val="0"/>
          <c:showPercent val="0"/>
          <c:showBubbleSize val="0"/>
        </c:dLbls>
        <c:marker val="1"/>
        <c:smooth val="0"/>
        <c:axId val="104566784"/>
        <c:axId val="104567552"/>
      </c:lineChart>
      <c:catAx>
        <c:axId val="104566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67552"/>
        <c:crosses val="autoZero"/>
        <c:auto val="1"/>
        <c:lblAlgn val="ctr"/>
        <c:lblOffset val="100"/>
        <c:tickLblSkip val="1"/>
        <c:tickMarkSkip val="1"/>
        <c:noMultiLvlLbl val="0"/>
      </c:catAx>
      <c:valAx>
        <c:axId val="1045675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66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5.05</c:v>
                </c:pt>
                <c:pt idx="1">
                  <c:v>5.08</c:v>
                </c:pt>
                <c:pt idx="2">
                  <c:v>4.12</c:v>
                </c:pt>
                <c:pt idx="3">
                  <c:v>4.7699999999999996</c:v>
                </c:pt>
                <c:pt idx="4">
                  <c:v>4.28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18.079999999999998</c:v>
                </c:pt>
                <c:pt idx="1">
                  <c:v>21.13</c:v>
                </c:pt>
                <c:pt idx="2">
                  <c:v>24.41</c:v>
                </c:pt>
                <c:pt idx="3">
                  <c:v>26.87</c:v>
                </c:pt>
                <c:pt idx="4">
                  <c:v>30.67</c:v>
                </c:pt>
              </c:numCache>
            </c:numRef>
          </c:val>
        </c:ser>
        <c:dLbls>
          <c:showLegendKey val="0"/>
          <c:showVal val="0"/>
          <c:showCatName val="0"/>
          <c:showSerName val="0"/>
          <c:showPercent val="0"/>
          <c:showBubbleSize val="0"/>
        </c:dLbls>
        <c:gapWidth val="250"/>
        <c:overlap val="100"/>
        <c:axId val="119037952"/>
        <c:axId val="119039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-0.56000000000000005</c:v>
                </c:pt>
                <c:pt idx="1">
                  <c:v>-7.0000000000000007E-2</c:v>
                </c:pt>
                <c:pt idx="2">
                  <c:v>-1</c:v>
                </c:pt>
                <c:pt idx="3">
                  <c:v>0.63</c:v>
                </c:pt>
                <c:pt idx="4">
                  <c:v>-0.69</c:v>
                </c:pt>
              </c:numCache>
            </c:numRef>
          </c:val>
          <c:smooth val="0"/>
        </c:ser>
        <c:dLbls>
          <c:showLegendKey val="0"/>
          <c:showVal val="0"/>
          <c:showCatName val="0"/>
          <c:showSerName val="0"/>
          <c:showPercent val="0"/>
          <c:showBubbleSize val="0"/>
        </c:dLbls>
        <c:marker val="1"/>
        <c:smooth val="0"/>
        <c:axId val="119037952"/>
        <c:axId val="119039872"/>
      </c:lineChart>
      <c:catAx>
        <c:axId val="11903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039872"/>
        <c:crosses val="autoZero"/>
        <c:auto val="1"/>
        <c:lblAlgn val="ctr"/>
        <c:lblOffset val="100"/>
        <c:tickLblSkip val="1"/>
        <c:tickMarkSkip val="1"/>
        <c:noMultiLvlLbl val="0"/>
      </c:catAx>
      <c:valAx>
        <c:axId val="11903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3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15.86</c:v>
                </c:pt>
                <c:pt idx="2">
                  <c:v>#N/A</c:v>
                </c:pt>
                <c:pt idx="3">
                  <c:v>15.74</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川崎町公共下水道事業特別会計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川崎町温泉事業特別会計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川崎町後期高齢者医療保険特別会計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川崎町国民健康保険特別会計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0.23</c:v>
                </c:pt>
              </c:numCache>
            </c:numRef>
          </c:val>
        </c:ser>
        <c:ser>
          <c:idx val="6"/>
          <c:order val="6"/>
          <c:tx>
            <c:strRef>
              <c:f>データシート!$A$33</c:f>
              <c:strCache>
                <c:ptCount val="1"/>
                <c:pt idx="0">
                  <c:v>川崎町病院事業会計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6.1</c:v>
                </c:pt>
                <c:pt idx="2">
                  <c:v>#N/A</c:v>
                </c:pt>
                <c:pt idx="3">
                  <c:v>5.68</c:v>
                </c:pt>
                <c:pt idx="4">
                  <c:v>#N/A</c:v>
                </c:pt>
                <c:pt idx="5">
                  <c:v>4.95</c:v>
                </c:pt>
                <c:pt idx="6">
                  <c:v>#N/A</c:v>
                </c:pt>
                <c:pt idx="7">
                  <c:v>3.82</c:v>
                </c:pt>
                <c:pt idx="8">
                  <c:v>#N/A</c:v>
                </c:pt>
                <c:pt idx="9">
                  <c:v>0.75</c:v>
                </c:pt>
              </c:numCache>
            </c:numRef>
          </c:val>
        </c:ser>
        <c:ser>
          <c:idx val="7"/>
          <c:order val="7"/>
          <c:tx>
            <c:strRef>
              <c:f>データシート!$A$34</c:f>
              <c:strCache>
                <c:ptCount val="1"/>
                <c:pt idx="0">
                  <c:v>川崎町介護保険特別会計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0.06</c:v>
                </c:pt>
                <c:pt idx="2">
                  <c:v>#N/A</c:v>
                </c:pt>
                <c:pt idx="3">
                  <c:v>0.18</c:v>
                </c:pt>
                <c:pt idx="4">
                  <c:v>#N/A</c:v>
                </c:pt>
                <c:pt idx="5">
                  <c:v>0.68</c:v>
                </c:pt>
                <c:pt idx="6">
                  <c:v>#N/A</c:v>
                </c:pt>
                <c:pt idx="7">
                  <c:v>0.49</c:v>
                </c:pt>
                <c:pt idx="8">
                  <c:v>#N/A</c:v>
                </c:pt>
                <c:pt idx="9">
                  <c:v>0.88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5.04</c:v>
                </c:pt>
                <c:pt idx="2">
                  <c:v>#N/A</c:v>
                </c:pt>
                <c:pt idx="3">
                  <c:v>5.08</c:v>
                </c:pt>
                <c:pt idx="4">
                  <c:v>#N/A</c:v>
                </c:pt>
                <c:pt idx="5">
                  <c:v>4.12</c:v>
                </c:pt>
                <c:pt idx="6">
                  <c:v>#N/A</c:v>
                </c:pt>
                <c:pt idx="7">
                  <c:v>4.7699999999999996</c:v>
                </c:pt>
                <c:pt idx="8">
                  <c:v>#N/A</c:v>
                </c:pt>
                <c:pt idx="9">
                  <c:v>4.2699999999999996</c:v>
                </c:pt>
              </c:numCache>
            </c:numRef>
          </c:val>
        </c:ser>
        <c:ser>
          <c:idx val="9"/>
          <c:order val="9"/>
          <c:tx>
            <c:strRef>
              <c:f>データシート!$A$36</c:f>
              <c:strCache>
                <c:ptCount val="1"/>
                <c:pt idx="0">
                  <c:v>川崎町水道事業会計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c:v>
                </c:pt>
                <c:pt idx="1">
                  <c:v>0</c:v>
                </c:pt>
                <c:pt idx="2">
                  <c:v>0</c:v>
                </c:pt>
                <c:pt idx="3">
                  <c:v>0</c:v>
                </c:pt>
                <c:pt idx="4">
                  <c:v>#N/A</c:v>
                </c:pt>
                <c:pt idx="5">
                  <c:v>17.739999999999998</c:v>
                </c:pt>
                <c:pt idx="6">
                  <c:v>#N/A</c:v>
                </c:pt>
                <c:pt idx="7">
                  <c:v>17.899999999999999</c:v>
                </c:pt>
                <c:pt idx="8">
                  <c:v>#N/A</c:v>
                </c:pt>
                <c:pt idx="9">
                  <c:v>13.96</c:v>
                </c:pt>
              </c:numCache>
            </c:numRef>
          </c:val>
        </c:ser>
        <c:dLbls>
          <c:showLegendKey val="0"/>
          <c:showVal val="0"/>
          <c:showCatName val="0"/>
          <c:showSerName val="0"/>
          <c:showPercent val="0"/>
          <c:showBubbleSize val="0"/>
        </c:dLbls>
        <c:gapWidth val="150"/>
        <c:overlap val="100"/>
        <c:axId val="118835840"/>
        <c:axId val="118854016"/>
      </c:barChart>
      <c:catAx>
        <c:axId val="11883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854016"/>
        <c:crosses val="autoZero"/>
        <c:auto val="1"/>
        <c:lblAlgn val="ctr"/>
        <c:lblOffset val="100"/>
        <c:tickLblSkip val="1"/>
        <c:tickMarkSkip val="1"/>
        <c:noMultiLvlLbl val="0"/>
      </c:catAx>
      <c:valAx>
        <c:axId val="11885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35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552</c:v>
                </c:pt>
                <c:pt idx="5">
                  <c:v>537</c:v>
                </c:pt>
                <c:pt idx="8">
                  <c:v>522</c:v>
                </c:pt>
                <c:pt idx="11">
                  <c:v>510</c:v>
                </c:pt>
                <c:pt idx="14">
                  <c:v>462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c:v>
                </c:pt>
                <c:pt idx="3">
                  <c:v>14</c:v>
                </c:pt>
                <c:pt idx="6">
                  <c:v>6</c:v>
                </c:pt>
                <c:pt idx="9">
                  <c:v>6</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320</c:v>
                </c:pt>
                <c:pt idx="3">
                  <c:v>310</c:v>
                </c:pt>
                <c:pt idx="6">
                  <c:v>327</c:v>
                </c:pt>
                <c:pt idx="9">
                  <c:v>319</c:v>
                </c:pt>
                <c:pt idx="12">
                  <c:v>248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453</c:v>
                </c:pt>
                <c:pt idx="3">
                  <c:v>424</c:v>
                </c:pt>
                <c:pt idx="6">
                  <c:v>385</c:v>
                </c:pt>
                <c:pt idx="9">
                  <c:v>342</c:v>
                </c:pt>
                <c:pt idx="12">
                  <c:v>284</c:v>
                </c:pt>
              </c:numCache>
            </c:numRef>
          </c:val>
        </c:ser>
        <c:dLbls>
          <c:showLegendKey val="0"/>
          <c:showVal val="0"/>
          <c:showCatName val="0"/>
          <c:showSerName val="0"/>
          <c:showPercent val="0"/>
          <c:showBubbleSize val="0"/>
        </c:dLbls>
        <c:gapWidth val="100"/>
        <c:overlap val="100"/>
        <c:axId val="117923200"/>
        <c:axId val="11794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233</c:v>
                </c:pt>
                <c:pt idx="2">
                  <c:v>#N/A</c:v>
                </c:pt>
                <c:pt idx="3">
                  <c:v>#N/A</c:v>
                </c:pt>
                <c:pt idx="4">
                  <c:v>211</c:v>
                </c:pt>
                <c:pt idx="5">
                  <c:v>#N/A</c:v>
                </c:pt>
                <c:pt idx="6">
                  <c:v>#N/A</c:v>
                </c:pt>
                <c:pt idx="7">
                  <c:v>196</c:v>
                </c:pt>
                <c:pt idx="8">
                  <c:v>#N/A</c:v>
                </c:pt>
                <c:pt idx="9">
                  <c:v>#N/A</c:v>
                </c:pt>
                <c:pt idx="10">
                  <c:v>157</c:v>
                </c:pt>
                <c:pt idx="11">
                  <c:v>#N/A</c:v>
                </c:pt>
                <c:pt idx="12">
                  <c:v>#N/A</c:v>
                </c:pt>
                <c:pt idx="13">
                  <c:v>75</c:v>
                </c:pt>
                <c:pt idx="14">
                  <c:v>#N/A</c:v>
                </c:pt>
              </c:numCache>
            </c:numRef>
          </c:val>
          <c:smooth val="0"/>
        </c:ser>
        <c:dLbls>
          <c:showLegendKey val="0"/>
          <c:showVal val="0"/>
          <c:showCatName val="0"/>
          <c:showSerName val="0"/>
          <c:showPercent val="0"/>
          <c:showBubbleSize val="0"/>
        </c:dLbls>
        <c:marker val="1"/>
        <c:smooth val="0"/>
        <c:axId val="117923200"/>
        <c:axId val="117941760"/>
      </c:lineChart>
      <c:catAx>
        <c:axId val="11792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41760"/>
        <c:crosses val="autoZero"/>
        <c:auto val="1"/>
        <c:lblAlgn val="ctr"/>
        <c:lblOffset val="100"/>
        <c:tickLblSkip val="1"/>
        <c:tickMarkSkip val="1"/>
        <c:noMultiLvlLbl val="0"/>
      </c:catAx>
      <c:valAx>
        <c:axId val="11794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2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4692</c:v>
                </c:pt>
                <c:pt idx="5">
                  <c:v>4533</c:v>
                </c:pt>
                <c:pt idx="8">
                  <c:v>4585</c:v>
                </c:pt>
                <c:pt idx="11">
                  <c:v>4396</c:v>
                </c:pt>
                <c:pt idx="14">
                  <c:v>4160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1763</c:v>
                </c:pt>
                <c:pt idx="5">
                  <c:v>1925</c:v>
                </c:pt>
                <c:pt idx="8">
                  <c:v>2204</c:v>
                </c:pt>
                <c:pt idx="11">
                  <c:v>2328</c:v>
                </c:pt>
                <c:pt idx="14">
                  <c:v>2445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1093</c:v>
                </c:pt>
                <c:pt idx="3">
                  <c:v>980</c:v>
                </c:pt>
                <c:pt idx="6">
                  <c:v>985</c:v>
                </c:pt>
                <c:pt idx="9">
                  <c:v>929</c:v>
                </c:pt>
                <c:pt idx="12">
                  <c:v>791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43</c:v>
                </c:pt>
                <c:pt idx="3">
                  <c:v>41</c:v>
                </c:pt>
                <c:pt idx="6">
                  <c:v>51</c:v>
                </c:pt>
                <c:pt idx="9">
                  <c:v>64</c:v>
                </c:pt>
                <c:pt idx="12">
                  <c:v>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3003</c:v>
                </c:pt>
                <c:pt idx="3">
                  <c:v>2786</c:v>
                </c:pt>
                <c:pt idx="6">
                  <c:v>2622</c:v>
                </c:pt>
                <c:pt idx="9">
                  <c:v>2461</c:v>
                </c:pt>
                <c:pt idx="12">
                  <c:v>2367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2596</c:v>
                </c:pt>
                <c:pt idx="3">
                  <c:v>2359</c:v>
                </c:pt>
                <c:pt idx="6">
                  <c:v>2122</c:v>
                </c:pt>
                <c:pt idx="9">
                  <c:v>1962</c:v>
                </c:pt>
                <c:pt idx="12">
                  <c:v>1912</c:v>
                </c:pt>
              </c:numCache>
            </c:numRef>
          </c:val>
        </c:ser>
        <c:dLbls>
          <c:showLegendKey val="0"/>
          <c:showVal val="0"/>
          <c:showCatName val="0"/>
          <c:showSerName val="0"/>
          <c:showPercent val="0"/>
          <c:showBubbleSize val="0"/>
        </c:dLbls>
        <c:gapWidth val="100"/>
        <c:overlap val="100"/>
        <c:axId val="118946432"/>
        <c:axId val="118945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8946432"/>
        <c:axId val="118945664"/>
      </c:lineChart>
      <c:catAx>
        <c:axId val="11894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945664"/>
        <c:crosses val="autoZero"/>
        <c:auto val="1"/>
        <c:lblAlgn val="ctr"/>
        <c:lblOffset val="100"/>
        <c:tickLblSkip val="1"/>
        <c:tickMarkSkip val="1"/>
        <c:noMultiLvlLbl val="0"/>
      </c:catAx>
      <c:valAx>
        <c:axId val="11894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4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宮城県川崎町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9,442
9,409
270.77
5,095,722
4,848,746
146,734
3,430,809
1,911,747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豪雪地域であることや森林面積割合が約８割の山間地域であること等地理的要素も相まって、企業の進出が低迷していること、また、従来から基幹産業とされた第一次産業の衰退も影響して財政基盤が弱く、類似団体や全国市町村平均を大幅に下回っている。企業誘致や地場産業活性化の伸展を図り、税収を基幹とした自主財源の確保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12277</xdr:rowOff>
    </xdr:from>
    <xdr:to>
      <xdr:col>7</xdr:col>
      <xdr:colOff>152400</xdr:colOff>
      <xdr:row>44</xdr:row>
      <xdr:rowOff>20320</xdr:rowOff>
    </xdr:to>
    <xdr:cxnSp macro="">
      <xdr:nvCxnSpPr>
        <xdr:cNvPr id="66" name="直線コネクタ 65"/>
        <xdr:cNvCxnSpPr/>
      </xdr:nvCxnSpPr>
      <xdr:spPr>
        <a:xfrm flipV="1">
          <a:off x="4114800" y="75560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9" name="直線コネクタ 68"/>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12277</xdr:rowOff>
    </xdr:from>
    <xdr:to>
      <xdr:col>4</xdr:col>
      <xdr:colOff>482600</xdr:colOff>
      <xdr:row>44</xdr:row>
      <xdr:rowOff>20320</xdr:rowOff>
    </xdr:to>
    <xdr:cxnSp macro="">
      <xdr:nvCxnSpPr>
        <xdr:cNvPr id="72" name="直線コネクタ 71"/>
        <xdr:cNvCxnSpPr/>
      </xdr:nvCxnSpPr>
      <xdr:spPr>
        <a:xfrm>
          <a:off x="2336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12277</xdr:rowOff>
    </xdr:to>
    <xdr:cxnSp macro="">
      <xdr:nvCxnSpPr>
        <xdr:cNvPr id="75" name="直線コネクタ 74"/>
        <xdr:cNvCxnSpPr/>
      </xdr:nvCxnSpPr>
      <xdr:spPr>
        <a:xfrm>
          <a:off x="1447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127423</xdr:rowOff>
    </xdr:from>
    <xdr:to>
      <xdr:col>2</xdr:col>
      <xdr:colOff>127000</xdr:colOff>
      <xdr:row>43</xdr:row>
      <xdr:rowOff>57573</xdr:rowOff>
    </xdr:to>
    <xdr:sp macro="" textlink="">
      <xdr:nvSpPr>
        <xdr:cNvPr id="78" name="フローチャート : 判断 77"/>
        <xdr:cNvSpPr/>
      </xdr:nvSpPr>
      <xdr:spPr>
        <a:xfrm>
          <a:off x="1397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67750</xdr:rowOff>
    </xdr:from>
    <xdr:ext cx="762000" cy="259045"/>
    <xdr:sp macro="" textlink="">
      <xdr:nvSpPr>
        <xdr:cNvPr id="79" name="テキスト ボックス 78"/>
        <xdr:cNvSpPr txBox="1"/>
      </xdr:nvSpPr>
      <xdr:spPr>
        <a:xfrm>
          <a:off x="1066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132927</xdr:rowOff>
    </xdr:from>
    <xdr:to>
      <xdr:col>7</xdr:col>
      <xdr:colOff>203200</xdr:colOff>
      <xdr:row>44</xdr:row>
      <xdr:rowOff>63077</xdr:rowOff>
    </xdr:to>
    <xdr:sp macro="" textlink="">
      <xdr:nvSpPr>
        <xdr:cNvPr id="85" name="円/楕円 84"/>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105004</xdr:rowOff>
    </xdr:from>
    <xdr:ext cx="762000" cy="259045"/>
    <xdr:sp macro="" textlink="">
      <xdr:nvSpPr>
        <xdr:cNvPr id="86" name="財政力該当値テキスト"/>
        <xdr:cNvSpPr txBox="1"/>
      </xdr:nvSpPr>
      <xdr:spPr>
        <a:xfrm>
          <a:off x="5041900" y="74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7" name="円/楕円 86"/>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8" name="テキスト ボックス 87"/>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9" name="円/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90" name="テキスト ボックス 89"/>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132927</xdr:rowOff>
    </xdr:from>
    <xdr:to>
      <xdr:col>3</xdr:col>
      <xdr:colOff>330200</xdr:colOff>
      <xdr:row>44</xdr:row>
      <xdr:rowOff>63077</xdr:rowOff>
    </xdr:to>
    <xdr:sp macro="" textlink="">
      <xdr:nvSpPr>
        <xdr:cNvPr id="91" name="円/楕円 90"/>
        <xdr:cNvSpPr/>
      </xdr:nvSpPr>
      <xdr:spPr>
        <a:xfrm>
          <a:off x="2286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47854</xdr:rowOff>
    </xdr:from>
    <xdr:ext cx="762000" cy="259045"/>
    <xdr:sp macro="" textlink="">
      <xdr:nvSpPr>
        <xdr:cNvPr id="92" name="テキスト ボックス 91"/>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3" name="円/楕円 92"/>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4" name="テキスト ボックス 93"/>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％増加し、類似団体平均値と比較しても</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％高い比率となっている。経常収入においては、地方税が前年度比</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百万円と増加した一方で、普通交付税では▲</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百万円と大幅な減少により、全体で▲</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百万円となった。経常経費においては、前年度比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った。これは公債費</a:t>
          </a:r>
          <a:r>
            <a:rPr kumimoji="1" lang="ja-JP" altLang="ja-JP" sz="1100">
              <a:solidFill>
                <a:schemeClr val="dk1"/>
              </a:solidFill>
              <a:effectLst/>
              <a:latin typeface="+mn-lt"/>
              <a:ea typeface="+mn-ea"/>
              <a:cs typeface="+mn-cs"/>
            </a:rPr>
            <a:t>並びに</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に起因するものである。</a:t>
          </a:r>
          <a:r>
            <a:rPr kumimoji="1" lang="ja-JP" altLang="en-US" sz="1100">
              <a:solidFill>
                <a:schemeClr val="dk1"/>
              </a:solidFill>
              <a:effectLst/>
              <a:latin typeface="+mn-lt"/>
              <a:ea typeface="+mn-ea"/>
              <a:cs typeface="+mn-cs"/>
            </a:rPr>
            <a:t>公債費に関しては従来より地方債の発行抑制に伴い毎年減少傾向であり、繰出金に関しても下水道事業に係る準元利償還金が大幅に減少したことなどに伴い減少した。行政コストや地方債の削減により経常経費の削減に努めているが、普通交付税の大幅な減少により経常収支比率は悪化した。地方税は震災以降</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年連続の増加となったが、今後も自主財源の確保を強化し、安定した財政基盤の構築を目指す。</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147955</xdr:rowOff>
    </xdr:from>
    <xdr:to>
      <xdr:col>7</xdr:col>
      <xdr:colOff>152400</xdr:colOff>
      <xdr:row>65</xdr:row>
      <xdr:rowOff>36830</xdr:rowOff>
    </xdr:to>
    <xdr:cxnSp macro="">
      <xdr:nvCxnSpPr>
        <xdr:cNvPr id="129" name="直線コネクタ 128"/>
        <xdr:cNvCxnSpPr/>
      </xdr:nvCxnSpPr>
      <xdr:spPr>
        <a:xfrm>
          <a:off x="4114800" y="1112075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158538</xdr:rowOff>
    </xdr:from>
    <xdr:to>
      <xdr:col>6</xdr:col>
      <xdr:colOff>0</xdr:colOff>
      <xdr:row>64</xdr:row>
      <xdr:rowOff>147955</xdr:rowOff>
    </xdr:to>
    <xdr:cxnSp macro="">
      <xdr:nvCxnSpPr>
        <xdr:cNvPr id="132" name="直線コネクタ 131"/>
        <xdr:cNvCxnSpPr/>
      </xdr:nvCxnSpPr>
      <xdr:spPr>
        <a:xfrm>
          <a:off x="3225800" y="1095988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158538</xdr:rowOff>
    </xdr:from>
    <xdr:to>
      <xdr:col>4</xdr:col>
      <xdr:colOff>482600</xdr:colOff>
      <xdr:row>64</xdr:row>
      <xdr:rowOff>115781</xdr:rowOff>
    </xdr:to>
    <xdr:cxnSp macro="">
      <xdr:nvCxnSpPr>
        <xdr:cNvPr id="135" name="直線コネクタ 134"/>
        <xdr:cNvCxnSpPr/>
      </xdr:nvCxnSpPr>
      <xdr:spPr>
        <a:xfrm flipV="1">
          <a:off x="2336800" y="10959888"/>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115781</xdr:rowOff>
    </xdr:from>
    <xdr:to>
      <xdr:col>3</xdr:col>
      <xdr:colOff>279400</xdr:colOff>
      <xdr:row>64</xdr:row>
      <xdr:rowOff>123825</xdr:rowOff>
    </xdr:to>
    <xdr:cxnSp macro="">
      <xdr:nvCxnSpPr>
        <xdr:cNvPr id="138" name="直線コネクタ 137"/>
        <xdr:cNvCxnSpPr/>
      </xdr:nvCxnSpPr>
      <xdr:spPr>
        <a:xfrm flipV="1">
          <a:off x="1447800" y="110885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1" name="フローチャート : 判断 140"/>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2" name="テキスト ボックス 141"/>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48" name="円/楕円 147"/>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49"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97155</xdr:rowOff>
    </xdr:from>
    <xdr:to>
      <xdr:col>6</xdr:col>
      <xdr:colOff>50800</xdr:colOff>
      <xdr:row>65</xdr:row>
      <xdr:rowOff>27305</xdr:rowOff>
    </xdr:to>
    <xdr:sp macro="" textlink="">
      <xdr:nvSpPr>
        <xdr:cNvPr id="150" name="円/楕円 149"/>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12082</xdr:rowOff>
    </xdr:from>
    <xdr:ext cx="736600" cy="259045"/>
    <xdr:sp macro="" textlink="">
      <xdr:nvSpPr>
        <xdr:cNvPr id="151" name="テキスト ボックス 150"/>
        <xdr:cNvSpPr txBox="1"/>
      </xdr:nvSpPr>
      <xdr:spPr>
        <a:xfrm>
          <a:off x="3733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107738</xdr:rowOff>
    </xdr:from>
    <xdr:to>
      <xdr:col>4</xdr:col>
      <xdr:colOff>533400</xdr:colOff>
      <xdr:row>64</xdr:row>
      <xdr:rowOff>37888</xdr:rowOff>
    </xdr:to>
    <xdr:sp macro="" textlink="">
      <xdr:nvSpPr>
        <xdr:cNvPr id="152" name="円/楕円 151"/>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48065</xdr:rowOff>
    </xdr:from>
    <xdr:ext cx="762000" cy="259045"/>
    <xdr:sp macro="" textlink="">
      <xdr:nvSpPr>
        <xdr:cNvPr id="153" name="テキスト ボックス 152"/>
        <xdr:cNvSpPr txBox="1"/>
      </xdr:nvSpPr>
      <xdr:spPr>
        <a:xfrm>
          <a:off x="2844800" y="106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64981</xdr:rowOff>
    </xdr:from>
    <xdr:to>
      <xdr:col>3</xdr:col>
      <xdr:colOff>330200</xdr:colOff>
      <xdr:row>64</xdr:row>
      <xdr:rowOff>166581</xdr:rowOff>
    </xdr:to>
    <xdr:sp macro="" textlink="">
      <xdr:nvSpPr>
        <xdr:cNvPr id="154" name="円/楕円 153"/>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151358</xdr:rowOff>
    </xdr:from>
    <xdr:ext cx="762000" cy="259045"/>
    <xdr:sp macro="" textlink="">
      <xdr:nvSpPr>
        <xdr:cNvPr id="155" name="テキスト ボックス 154"/>
        <xdr:cNvSpPr txBox="1"/>
      </xdr:nvSpPr>
      <xdr:spPr>
        <a:xfrm>
          <a:off x="1955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73025</xdr:rowOff>
    </xdr:from>
    <xdr:to>
      <xdr:col>2</xdr:col>
      <xdr:colOff>127000</xdr:colOff>
      <xdr:row>65</xdr:row>
      <xdr:rowOff>3175</xdr:rowOff>
    </xdr:to>
    <xdr:sp macro="" textlink="">
      <xdr:nvSpPr>
        <xdr:cNvPr id="156" name="円/楕円 155"/>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159402</xdr:rowOff>
    </xdr:from>
    <xdr:ext cx="762000" cy="259045"/>
    <xdr:sp macro="" textlink="">
      <xdr:nvSpPr>
        <xdr:cNvPr id="157" name="テキスト ボックス 156"/>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[216,306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物件費については各集落地区散在に伴うコミュニティ施設</a:t>
          </a:r>
          <a:r>
            <a:rPr lang="ja-JP" altLang="en-US" sz="1100" b="0" i="0">
              <a:solidFill>
                <a:schemeClr val="dk1"/>
              </a:solidFill>
              <a:effectLst/>
              <a:latin typeface="+mn-lt"/>
              <a:ea typeface="+mn-ea"/>
              <a:cs typeface="+mn-cs"/>
            </a:rPr>
            <a:t>等の公共施設</a:t>
          </a:r>
          <a:r>
            <a:rPr lang="ja-JP" altLang="ja-JP" sz="1100" b="0" i="0">
              <a:solidFill>
                <a:schemeClr val="dk1"/>
              </a:solidFill>
              <a:effectLst/>
              <a:latin typeface="+mn-lt"/>
              <a:ea typeface="+mn-ea"/>
              <a:cs typeface="+mn-cs"/>
            </a:rPr>
            <a:t>に係る維持管理経費が高水準であること、また、子育て支援対策として「待機児童ゼロ」を実現するために、認定こども園を設立し、正職員の不足を補うため多数の臨時職員を雇用したこと等により高水準で推移している現状である。人件費については、給与水準（ラスパイレス指数）</a:t>
          </a:r>
          <a:r>
            <a:rPr lang="ja-JP" altLang="en-US" sz="1100" b="0" i="0">
              <a:solidFill>
                <a:schemeClr val="dk1"/>
              </a:solidFill>
              <a:effectLst/>
              <a:latin typeface="+mn-lt"/>
              <a:ea typeface="+mn-ea"/>
              <a:cs typeface="+mn-cs"/>
            </a:rPr>
            <a:t>等の</a:t>
          </a:r>
          <a:r>
            <a:rPr lang="ja-JP" altLang="ja-JP" sz="1100" b="0" i="0">
              <a:solidFill>
                <a:schemeClr val="dk1"/>
              </a:solidFill>
              <a:effectLst/>
              <a:latin typeface="+mn-lt"/>
              <a:ea typeface="+mn-ea"/>
              <a:cs typeface="+mn-cs"/>
            </a:rPr>
            <a:t>算定項目において類似団体平均を下回っている。しかし、全国及び宮城県市町村平均に比べると高くなるのは、中山間地域の広大な行政面積である一方で、人口</a:t>
          </a:r>
          <a:r>
            <a:rPr lang="en-US" altLang="ja-JP" sz="1100" b="0" i="0">
              <a:solidFill>
                <a:schemeClr val="dk1"/>
              </a:solidFill>
              <a:effectLst/>
              <a:latin typeface="+mn-lt"/>
              <a:ea typeface="+mn-ea"/>
              <a:cs typeface="+mn-cs"/>
            </a:rPr>
            <a:t>9,442</a:t>
          </a:r>
          <a:r>
            <a:rPr lang="ja-JP" altLang="ja-JP" sz="1100" b="0" i="0">
              <a:solidFill>
                <a:schemeClr val="dk1"/>
              </a:solidFill>
              <a:effectLst/>
              <a:latin typeface="+mn-lt"/>
              <a:ea typeface="+mn-ea"/>
              <a:cs typeface="+mn-cs"/>
            </a:rPr>
            <a:t>人の小規模自治体における相対関係を象徴した結果である。人件費、物件費とも地理的要因によるところが大であるが、安易にこれらの要因に転嫁することなく、一層の行政コストの削減を図っていく。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33406</xdr:rowOff>
    </xdr:from>
    <xdr:to>
      <xdr:col>7</xdr:col>
      <xdr:colOff>152400</xdr:colOff>
      <xdr:row>82</xdr:row>
      <xdr:rowOff>57133</xdr:rowOff>
    </xdr:to>
    <xdr:cxnSp macro="">
      <xdr:nvCxnSpPr>
        <xdr:cNvPr id="193" name="直線コネクタ 192"/>
        <xdr:cNvCxnSpPr/>
      </xdr:nvCxnSpPr>
      <xdr:spPr>
        <a:xfrm>
          <a:off x="4114800" y="14092306"/>
          <a:ext cx="8382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4039</xdr:rowOff>
    </xdr:from>
    <xdr:to>
      <xdr:col>6</xdr:col>
      <xdr:colOff>0</xdr:colOff>
      <xdr:row>82</xdr:row>
      <xdr:rowOff>33406</xdr:rowOff>
    </xdr:to>
    <xdr:cxnSp macro="">
      <xdr:nvCxnSpPr>
        <xdr:cNvPr id="196" name="直線コネクタ 195"/>
        <xdr:cNvCxnSpPr/>
      </xdr:nvCxnSpPr>
      <xdr:spPr>
        <a:xfrm>
          <a:off x="3225800" y="14062939"/>
          <a:ext cx="8890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4039</xdr:rowOff>
    </xdr:from>
    <xdr:to>
      <xdr:col>4</xdr:col>
      <xdr:colOff>482600</xdr:colOff>
      <xdr:row>82</xdr:row>
      <xdr:rowOff>40536</xdr:rowOff>
    </xdr:to>
    <xdr:cxnSp macro="">
      <xdr:nvCxnSpPr>
        <xdr:cNvPr id="199" name="直線コネクタ 198"/>
        <xdr:cNvCxnSpPr/>
      </xdr:nvCxnSpPr>
      <xdr:spPr>
        <a:xfrm flipV="1">
          <a:off x="2336800" y="14062939"/>
          <a:ext cx="889000" cy="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164236</xdr:rowOff>
    </xdr:from>
    <xdr:to>
      <xdr:col>3</xdr:col>
      <xdr:colOff>279400</xdr:colOff>
      <xdr:row>82</xdr:row>
      <xdr:rowOff>40536</xdr:rowOff>
    </xdr:to>
    <xdr:cxnSp macro="">
      <xdr:nvCxnSpPr>
        <xdr:cNvPr id="202" name="直線コネクタ 201"/>
        <xdr:cNvCxnSpPr/>
      </xdr:nvCxnSpPr>
      <xdr:spPr>
        <a:xfrm>
          <a:off x="1447800" y="14051686"/>
          <a:ext cx="889000" cy="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83434</xdr:rowOff>
    </xdr:from>
    <xdr:to>
      <xdr:col>2</xdr:col>
      <xdr:colOff>127000</xdr:colOff>
      <xdr:row>82</xdr:row>
      <xdr:rowOff>13584</xdr:rowOff>
    </xdr:to>
    <xdr:sp macro="" textlink="">
      <xdr:nvSpPr>
        <xdr:cNvPr id="205" name="フローチャート : 判断 204"/>
        <xdr:cNvSpPr/>
      </xdr:nvSpPr>
      <xdr:spPr>
        <a:xfrm>
          <a:off x="1397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23761</xdr:rowOff>
    </xdr:from>
    <xdr:ext cx="762000" cy="259045"/>
    <xdr:sp macro="" textlink="">
      <xdr:nvSpPr>
        <xdr:cNvPr id="206" name="テキスト ボックス 205"/>
        <xdr:cNvSpPr txBox="1"/>
      </xdr:nvSpPr>
      <xdr:spPr>
        <a:xfrm>
          <a:off x="1066800" y="1373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6333</xdr:rowOff>
    </xdr:from>
    <xdr:to>
      <xdr:col>7</xdr:col>
      <xdr:colOff>203200</xdr:colOff>
      <xdr:row>82</xdr:row>
      <xdr:rowOff>107933</xdr:rowOff>
    </xdr:to>
    <xdr:sp macro="" textlink="">
      <xdr:nvSpPr>
        <xdr:cNvPr id="212" name="円/楕円 211"/>
        <xdr:cNvSpPr/>
      </xdr:nvSpPr>
      <xdr:spPr>
        <a:xfrm>
          <a:off x="4902200" y="140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22860</xdr:rowOff>
    </xdr:from>
    <xdr:ext cx="762000" cy="259045"/>
    <xdr:sp macro="" textlink="">
      <xdr:nvSpPr>
        <xdr:cNvPr id="213" name="人件費・物件費等の状況該当値テキスト"/>
        <xdr:cNvSpPr txBox="1"/>
      </xdr:nvSpPr>
      <xdr:spPr>
        <a:xfrm>
          <a:off x="5041900" y="1391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216,306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154056</xdr:rowOff>
    </xdr:from>
    <xdr:to>
      <xdr:col>6</xdr:col>
      <xdr:colOff>50800</xdr:colOff>
      <xdr:row>82</xdr:row>
      <xdr:rowOff>84206</xdr:rowOff>
    </xdr:to>
    <xdr:sp macro="" textlink="">
      <xdr:nvSpPr>
        <xdr:cNvPr id="214" name="円/楕円 213"/>
        <xdr:cNvSpPr/>
      </xdr:nvSpPr>
      <xdr:spPr>
        <a:xfrm>
          <a:off x="4064000" y="140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68983</xdr:rowOff>
    </xdr:from>
    <xdr:ext cx="736600" cy="259045"/>
    <xdr:sp macro="" textlink="">
      <xdr:nvSpPr>
        <xdr:cNvPr id="215" name="テキスト ボックス 214"/>
        <xdr:cNvSpPr txBox="1"/>
      </xdr:nvSpPr>
      <xdr:spPr>
        <a:xfrm>
          <a:off x="3733800" y="14127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202,540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124689</xdr:rowOff>
    </xdr:from>
    <xdr:to>
      <xdr:col>4</xdr:col>
      <xdr:colOff>533400</xdr:colOff>
      <xdr:row>82</xdr:row>
      <xdr:rowOff>54839</xdr:rowOff>
    </xdr:to>
    <xdr:sp macro="" textlink="">
      <xdr:nvSpPr>
        <xdr:cNvPr id="216" name="円/楕円 215"/>
        <xdr:cNvSpPr/>
      </xdr:nvSpPr>
      <xdr:spPr>
        <a:xfrm>
          <a:off x="3175000" y="140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65016</xdr:rowOff>
    </xdr:from>
    <xdr:ext cx="762000" cy="259045"/>
    <xdr:sp macro="" textlink="">
      <xdr:nvSpPr>
        <xdr:cNvPr id="217" name="テキスト ボックス 216"/>
        <xdr:cNvSpPr txBox="1"/>
      </xdr:nvSpPr>
      <xdr:spPr>
        <a:xfrm>
          <a:off x="2844800" y="137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185,501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161186</xdr:rowOff>
    </xdr:from>
    <xdr:to>
      <xdr:col>3</xdr:col>
      <xdr:colOff>330200</xdr:colOff>
      <xdr:row>82</xdr:row>
      <xdr:rowOff>91336</xdr:rowOff>
    </xdr:to>
    <xdr:sp macro="" textlink="">
      <xdr:nvSpPr>
        <xdr:cNvPr id="218" name="円/楕円 217"/>
        <xdr:cNvSpPr/>
      </xdr:nvSpPr>
      <xdr:spPr>
        <a:xfrm>
          <a:off x="2286000" y="1404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76113</xdr:rowOff>
    </xdr:from>
    <xdr:ext cx="762000" cy="259045"/>
    <xdr:sp macro="" textlink="">
      <xdr:nvSpPr>
        <xdr:cNvPr id="219" name="テキスト ボックス 218"/>
        <xdr:cNvSpPr txBox="1"/>
      </xdr:nvSpPr>
      <xdr:spPr>
        <a:xfrm>
          <a:off x="1955800" y="1413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113436</xdr:rowOff>
    </xdr:from>
    <xdr:to>
      <xdr:col>2</xdr:col>
      <xdr:colOff>127000</xdr:colOff>
      <xdr:row>82</xdr:row>
      <xdr:rowOff>43586</xdr:rowOff>
    </xdr:to>
    <xdr:sp macro="" textlink="">
      <xdr:nvSpPr>
        <xdr:cNvPr id="220" name="円/楕円 219"/>
        <xdr:cNvSpPr/>
      </xdr:nvSpPr>
      <xdr:spPr>
        <a:xfrm>
          <a:off x="1397000" y="140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28363</xdr:rowOff>
    </xdr:from>
    <xdr:ext cx="762000" cy="259045"/>
    <xdr:sp macro="" textlink="">
      <xdr:nvSpPr>
        <xdr:cNvPr id="221" name="テキスト ボックス 220"/>
        <xdr:cNvSpPr txBox="1"/>
      </xdr:nvSpPr>
      <xdr:spPr>
        <a:xfrm>
          <a:off x="1066800" y="1408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においては</a:t>
          </a:r>
          <a:r>
            <a:rPr lang="ja-JP" altLang="ja-JP" sz="1100">
              <a:solidFill>
                <a:schemeClr val="dk1"/>
              </a:solidFill>
              <a:effectLst/>
              <a:latin typeface="+mn-lt"/>
              <a:ea typeface="+mn-ea"/>
              <a:cs typeface="+mn-cs"/>
            </a:rPr>
            <a:t>国家公務員の給与の改定及び臨時特例に関する法律による国家公務員の給与削減措置が終了したため、</a:t>
          </a:r>
          <a:r>
            <a:rPr lang="en-US" altLang="ja-JP" sz="1100">
              <a:solidFill>
                <a:schemeClr val="dk1"/>
              </a:solidFill>
              <a:effectLst/>
              <a:latin typeface="+mn-lt"/>
              <a:ea typeface="+mn-ea"/>
              <a:cs typeface="+mn-cs"/>
            </a:rPr>
            <a:t>100.6</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93.3</a:t>
          </a:r>
          <a:r>
            <a:rPr lang="ja-JP" altLang="ja-JP" sz="1100">
              <a:solidFill>
                <a:schemeClr val="dk1"/>
              </a:solidFill>
              <a:effectLst/>
              <a:latin typeface="+mn-lt"/>
              <a:ea typeface="+mn-ea"/>
              <a:cs typeface="+mn-cs"/>
            </a:rPr>
            <a:t>への大幅な数値の変動となった</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H26</a:t>
          </a:r>
          <a:r>
            <a:rPr lang="ja-JP" altLang="en-US" sz="1100">
              <a:solidFill>
                <a:schemeClr val="dk1"/>
              </a:solidFill>
              <a:effectLst/>
              <a:latin typeface="+mn-lt"/>
              <a:ea typeface="+mn-ea"/>
              <a:cs typeface="+mn-cs"/>
            </a:rPr>
            <a:t>ではほぼ横ばいであり今後もこの状況は継続するものと思われる。</a:t>
          </a:r>
          <a:endParaRPr lang="ja-JP" altLang="ja-JP" sz="1400">
            <a:effectLst/>
          </a:endParaRPr>
        </a:p>
        <a:p>
          <a:r>
            <a:rPr lang="ja-JP" altLang="ja-JP" sz="1100">
              <a:solidFill>
                <a:schemeClr val="dk1"/>
              </a:solidFill>
              <a:effectLst/>
              <a:latin typeface="+mn-lt"/>
              <a:ea typeface="+mn-ea"/>
              <a:cs typeface="+mn-cs"/>
            </a:rPr>
            <a:t>　また、当町は、各階層における職員数が均衡でないため、経験年数階層の変動が大きく影響するが、今後とも人事院勧告に基づく給料改定等を遅滞なく実施するとともに、経験年数階層の平準化を図る。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66463</xdr:rowOff>
    </xdr:to>
    <xdr:cxnSp macro="">
      <xdr:nvCxnSpPr>
        <xdr:cNvPr id="255" name="直線コネクタ 254"/>
        <xdr:cNvCxnSpPr/>
      </xdr:nvCxnSpPr>
      <xdr:spPr>
        <a:xfrm flipV="1">
          <a:off x="16179800" y="144521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87</xdr:row>
      <xdr:rowOff>139277</xdr:rowOff>
    </xdr:to>
    <xdr:cxnSp macro="">
      <xdr:nvCxnSpPr>
        <xdr:cNvPr id="258" name="直線コネクタ 257"/>
        <xdr:cNvCxnSpPr/>
      </xdr:nvCxnSpPr>
      <xdr:spPr>
        <a:xfrm flipV="1">
          <a:off x="15290800" y="14468263"/>
          <a:ext cx="8890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99061</xdr:rowOff>
    </xdr:from>
    <xdr:to>
      <xdr:col>22</xdr:col>
      <xdr:colOff>203200</xdr:colOff>
      <xdr:row>87</xdr:row>
      <xdr:rowOff>139277</xdr:rowOff>
    </xdr:to>
    <xdr:cxnSp macro="">
      <xdr:nvCxnSpPr>
        <xdr:cNvPr id="261" name="直線コネクタ 260"/>
        <xdr:cNvCxnSpPr/>
      </xdr:nvCxnSpPr>
      <xdr:spPr>
        <a:xfrm>
          <a:off x="14401800" y="150152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87</xdr:row>
      <xdr:rowOff>99061</xdr:rowOff>
    </xdr:to>
    <xdr:cxnSp macro="">
      <xdr:nvCxnSpPr>
        <xdr:cNvPr id="264" name="直線コネクタ 263"/>
        <xdr:cNvCxnSpPr/>
      </xdr:nvCxnSpPr>
      <xdr:spPr>
        <a:xfrm>
          <a:off x="13512800" y="14468263"/>
          <a:ext cx="889000" cy="54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7" name="フローチャート : 判断 266"/>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8" name="テキスト ボックス 267"/>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4" name="円/楕円 273"/>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16104</xdr:rowOff>
    </xdr:from>
    <xdr:ext cx="762000" cy="259045"/>
    <xdr:sp macro="" textlink="">
      <xdr:nvSpPr>
        <xdr:cNvPr id="275" name="給与水準   （国との比較）該当値テキスト"/>
        <xdr:cNvSpPr txBox="1"/>
      </xdr:nvSpPr>
      <xdr:spPr>
        <a:xfrm>
          <a:off x="17106900" y="1424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6" name="円/楕円 275"/>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77" name="テキスト ボックス 276"/>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88477</xdr:rowOff>
    </xdr:from>
    <xdr:to>
      <xdr:col>22</xdr:col>
      <xdr:colOff>254000</xdr:colOff>
      <xdr:row>88</xdr:row>
      <xdr:rowOff>18627</xdr:rowOff>
    </xdr:to>
    <xdr:sp macro="" textlink="">
      <xdr:nvSpPr>
        <xdr:cNvPr id="278" name="円/楕円 277"/>
        <xdr:cNvSpPr/>
      </xdr:nvSpPr>
      <xdr:spPr>
        <a:xfrm>
          <a:off x="15240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28804</xdr:rowOff>
    </xdr:from>
    <xdr:ext cx="762000" cy="259045"/>
    <xdr:sp macro="" textlink="">
      <xdr:nvSpPr>
        <xdr:cNvPr id="279" name="テキスト ボックス 278"/>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80" name="円/楕円 279"/>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160038</xdr:rowOff>
    </xdr:from>
    <xdr:ext cx="762000" cy="259045"/>
    <xdr:sp macro="" textlink="">
      <xdr:nvSpPr>
        <xdr:cNvPr id="281" name="テキスト ボックス 280"/>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15663</xdr:rowOff>
    </xdr:from>
    <xdr:to>
      <xdr:col>19</xdr:col>
      <xdr:colOff>533400</xdr:colOff>
      <xdr:row>84</xdr:row>
      <xdr:rowOff>117263</xdr:rowOff>
    </xdr:to>
    <xdr:sp macro="" textlink="">
      <xdr:nvSpPr>
        <xdr:cNvPr id="282" name="円/楕円 281"/>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127440</xdr:rowOff>
    </xdr:from>
    <xdr:ext cx="762000" cy="259045"/>
    <xdr:sp macro="" textlink="">
      <xdr:nvSpPr>
        <xdr:cNvPr id="283" name="テキスト ボックス 282"/>
        <xdr:cNvSpPr txBox="1"/>
      </xdr:nvSpPr>
      <xdr:spPr>
        <a:xfrm>
          <a:off x="13131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職員数については、ここ数年同程度で推移しているが、人口減少により人口千人当たりの職員数が増加している。民間への業務委託や事務の効率化を図り、さらに適正な定員管理を行っていく。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62835</xdr:rowOff>
    </xdr:from>
    <xdr:to>
      <xdr:col>24</xdr:col>
      <xdr:colOff>558800</xdr:colOff>
      <xdr:row>62</xdr:row>
      <xdr:rowOff>74325</xdr:rowOff>
    </xdr:to>
    <xdr:cxnSp macro="">
      <xdr:nvCxnSpPr>
        <xdr:cNvPr id="320" name="直線コネクタ 319"/>
        <xdr:cNvCxnSpPr/>
      </xdr:nvCxnSpPr>
      <xdr:spPr>
        <a:xfrm>
          <a:off x="16179800" y="1069273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150404</xdr:rowOff>
    </xdr:from>
    <xdr:to>
      <xdr:col>23</xdr:col>
      <xdr:colOff>406400</xdr:colOff>
      <xdr:row>62</xdr:row>
      <xdr:rowOff>62835</xdr:rowOff>
    </xdr:to>
    <xdr:cxnSp macro="">
      <xdr:nvCxnSpPr>
        <xdr:cNvPr id="323" name="直線コネクタ 322"/>
        <xdr:cNvCxnSpPr/>
      </xdr:nvCxnSpPr>
      <xdr:spPr>
        <a:xfrm>
          <a:off x="15290800" y="10608854"/>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138914</xdr:rowOff>
    </xdr:from>
    <xdr:to>
      <xdr:col>22</xdr:col>
      <xdr:colOff>203200</xdr:colOff>
      <xdr:row>61</xdr:row>
      <xdr:rowOff>150404</xdr:rowOff>
    </xdr:to>
    <xdr:cxnSp macro="">
      <xdr:nvCxnSpPr>
        <xdr:cNvPr id="326" name="直線コネクタ 325"/>
        <xdr:cNvCxnSpPr/>
      </xdr:nvCxnSpPr>
      <xdr:spPr>
        <a:xfrm>
          <a:off x="14401800" y="1059736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89505</xdr:rowOff>
    </xdr:from>
    <xdr:to>
      <xdr:col>21</xdr:col>
      <xdr:colOff>0</xdr:colOff>
      <xdr:row>61</xdr:row>
      <xdr:rowOff>138914</xdr:rowOff>
    </xdr:to>
    <xdr:cxnSp macro="">
      <xdr:nvCxnSpPr>
        <xdr:cNvPr id="329" name="直線コネクタ 328"/>
        <xdr:cNvCxnSpPr/>
      </xdr:nvCxnSpPr>
      <xdr:spPr>
        <a:xfrm>
          <a:off x="13512800" y="10547955"/>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145808</xdr:rowOff>
    </xdr:from>
    <xdr:to>
      <xdr:col>19</xdr:col>
      <xdr:colOff>533400</xdr:colOff>
      <xdr:row>61</xdr:row>
      <xdr:rowOff>75958</xdr:rowOff>
    </xdr:to>
    <xdr:sp macro="" textlink="">
      <xdr:nvSpPr>
        <xdr:cNvPr id="332" name="フローチャート : 判断 331"/>
        <xdr:cNvSpPr/>
      </xdr:nvSpPr>
      <xdr:spPr>
        <a:xfrm>
          <a:off x="13462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86135</xdr:rowOff>
    </xdr:from>
    <xdr:ext cx="762000" cy="259045"/>
    <xdr:sp macro="" textlink="">
      <xdr:nvSpPr>
        <xdr:cNvPr id="333" name="テキスト ボックス 332"/>
        <xdr:cNvSpPr txBox="1"/>
      </xdr:nvSpPr>
      <xdr:spPr>
        <a:xfrm>
          <a:off x="13131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23525</xdr:rowOff>
    </xdr:from>
    <xdr:to>
      <xdr:col>24</xdr:col>
      <xdr:colOff>609600</xdr:colOff>
      <xdr:row>62</xdr:row>
      <xdr:rowOff>125125</xdr:rowOff>
    </xdr:to>
    <xdr:sp macro="" textlink="">
      <xdr:nvSpPr>
        <xdr:cNvPr id="339" name="円/楕円 338"/>
        <xdr:cNvSpPr/>
      </xdr:nvSpPr>
      <xdr:spPr>
        <a:xfrm>
          <a:off x="16967200" y="106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167052</xdr:rowOff>
    </xdr:from>
    <xdr:ext cx="762000" cy="259045"/>
    <xdr:sp macro="" textlink="">
      <xdr:nvSpPr>
        <xdr:cNvPr id="340" name="定員管理の状況該当値テキスト"/>
        <xdr:cNvSpPr txBox="1"/>
      </xdr:nvSpPr>
      <xdr:spPr>
        <a:xfrm>
          <a:off x="17106900" y="1062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12035</xdr:rowOff>
    </xdr:from>
    <xdr:to>
      <xdr:col>23</xdr:col>
      <xdr:colOff>457200</xdr:colOff>
      <xdr:row>62</xdr:row>
      <xdr:rowOff>113635</xdr:rowOff>
    </xdr:to>
    <xdr:sp macro="" textlink="">
      <xdr:nvSpPr>
        <xdr:cNvPr id="341" name="円/楕円 340"/>
        <xdr:cNvSpPr/>
      </xdr:nvSpPr>
      <xdr:spPr>
        <a:xfrm>
          <a:off x="16129000" y="106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98412</xdr:rowOff>
    </xdr:from>
    <xdr:ext cx="736600" cy="259045"/>
    <xdr:sp macro="" textlink="">
      <xdr:nvSpPr>
        <xdr:cNvPr id="342" name="テキスト ボックス 341"/>
        <xdr:cNvSpPr txBox="1"/>
      </xdr:nvSpPr>
      <xdr:spPr>
        <a:xfrm>
          <a:off x="15798800" y="10728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99604</xdr:rowOff>
    </xdr:from>
    <xdr:to>
      <xdr:col>22</xdr:col>
      <xdr:colOff>254000</xdr:colOff>
      <xdr:row>62</xdr:row>
      <xdr:rowOff>29754</xdr:rowOff>
    </xdr:to>
    <xdr:sp macro="" textlink="">
      <xdr:nvSpPr>
        <xdr:cNvPr id="343" name="円/楕円 342"/>
        <xdr:cNvSpPr/>
      </xdr:nvSpPr>
      <xdr:spPr>
        <a:xfrm>
          <a:off x="15240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39931</xdr:rowOff>
    </xdr:from>
    <xdr:ext cx="762000" cy="259045"/>
    <xdr:sp macro="" textlink="">
      <xdr:nvSpPr>
        <xdr:cNvPr id="344" name="テキスト ボックス 343"/>
        <xdr:cNvSpPr txBox="1"/>
      </xdr:nvSpPr>
      <xdr:spPr>
        <a:xfrm>
          <a:off x="14909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88114</xdr:rowOff>
    </xdr:from>
    <xdr:to>
      <xdr:col>21</xdr:col>
      <xdr:colOff>50800</xdr:colOff>
      <xdr:row>62</xdr:row>
      <xdr:rowOff>18264</xdr:rowOff>
    </xdr:to>
    <xdr:sp macro="" textlink="">
      <xdr:nvSpPr>
        <xdr:cNvPr id="345" name="円/楕円 344"/>
        <xdr:cNvSpPr/>
      </xdr:nvSpPr>
      <xdr:spPr>
        <a:xfrm>
          <a:off x="143510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46" name="テキスト ボックス 34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38705</xdr:rowOff>
    </xdr:from>
    <xdr:to>
      <xdr:col>19</xdr:col>
      <xdr:colOff>533400</xdr:colOff>
      <xdr:row>61</xdr:row>
      <xdr:rowOff>140305</xdr:rowOff>
    </xdr:to>
    <xdr:sp macro="" textlink="">
      <xdr:nvSpPr>
        <xdr:cNvPr id="347" name="円/楕円 346"/>
        <xdr:cNvSpPr/>
      </xdr:nvSpPr>
      <xdr:spPr>
        <a:xfrm>
          <a:off x="134620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125082</xdr:rowOff>
    </xdr:from>
    <xdr:ext cx="762000" cy="259045"/>
    <xdr:sp macro="" textlink="">
      <xdr:nvSpPr>
        <xdr:cNvPr id="348" name="テキスト ボックス 347"/>
        <xdr:cNvSpPr txBox="1"/>
      </xdr:nvSpPr>
      <xdr:spPr>
        <a:xfrm>
          <a:off x="13131800" y="1058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将来負担比率でも説明したとおり、従来より起債（借金）に依存しない財政経営を行ってきたことに加え、地方財政措置を重視した地方債の発行コントロールにより類似団体平均より良好な数値となっている。今後も従来の財政経営方針を踏襲し、健全財政の伸展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156210</xdr:rowOff>
    </xdr:to>
    <xdr:cxnSp macro="">
      <xdr:nvCxnSpPr>
        <xdr:cNvPr id="382" name="直線コネクタ 381"/>
        <xdr:cNvCxnSpPr/>
      </xdr:nvCxnSpPr>
      <xdr:spPr>
        <a:xfrm flipV="1">
          <a:off x="16179800" y="655066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156210</xdr:rowOff>
    </xdr:from>
    <xdr:to>
      <xdr:col>23</xdr:col>
      <xdr:colOff>406400</xdr:colOff>
      <xdr:row>39</xdr:row>
      <xdr:rowOff>33020</xdr:rowOff>
    </xdr:to>
    <xdr:cxnSp macro="">
      <xdr:nvCxnSpPr>
        <xdr:cNvPr id="385" name="直線コネクタ 384"/>
        <xdr:cNvCxnSpPr/>
      </xdr:nvCxnSpPr>
      <xdr:spPr>
        <a:xfrm flipV="1">
          <a:off x="15290800" y="667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33020</xdr:rowOff>
    </xdr:from>
    <xdr:to>
      <xdr:col>22</xdr:col>
      <xdr:colOff>203200</xdr:colOff>
      <xdr:row>39</xdr:row>
      <xdr:rowOff>105410</xdr:rowOff>
    </xdr:to>
    <xdr:cxnSp macro="">
      <xdr:nvCxnSpPr>
        <xdr:cNvPr id="388" name="直線コネクタ 387"/>
        <xdr:cNvCxnSpPr/>
      </xdr:nvCxnSpPr>
      <xdr:spPr>
        <a:xfrm flipV="1">
          <a:off x="14401800" y="67195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40</xdr:row>
      <xdr:rowOff>54610</xdr:rowOff>
    </xdr:to>
    <xdr:cxnSp macro="">
      <xdr:nvCxnSpPr>
        <xdr:cNvPr id="391" name="直線コネクタ 390"/>
        <xdr:cNvCxnSpPr/>
      </xdr:nvCxnSpPr>
      <xdr:spPr>
        <a:xfrm flipV="1">
          <a:off x="13512800" y="67919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4" name="フローチャート : 判断 393"/>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4673</xdr:rowOff>
    </xdr:from>
    <xdr:ext cx="762000" cy="259045"/>
    <xdr:sp macro="" textlink="">
      <xdr:nvSpPr>
        <xdr:cNvPr id="395" name="テキスト ボックス 394"/>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156210</xdr:rowOff>
    </xdr:from>
    <xdr:to>
      <xdr:col>24</xdr:col>
      <xdr:colOff>609600</xdr:colOff>
      <xdr:row>38</xdr:row>
      <xdr:rowOff>86360</xdr:rowOff>
    </xdr:to>
    <xdr:sp macro="" textlink="">
      <xdr:nvSpPr>
        <xdr:cNvPr id="401" name="円/楕円 400"/>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1287</xdr:rowOff>
    </xdr:from>
    <xdr:ext cx="762000" cy="259045"/>
    <xdr:sp macro="" textlink="">
      <xdr:nvSpPr>
        <xdr:cNvPr id="402"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105410</xdr:rowOff>
    </xdr:from>
    <xdr:to>
      <xdr:col>23</xdr:col>
      <xdr:colOff>457200</xdr:colOff>
      <xdr:row>39</xdr:row>
      <xdr:rowOff>35560</xdr:rowOff>
    </xdr:to>
    <xdr:sp macro="" textlink="">
      <xdr:nvSpPr>
        <xdr:cNvPr id="403" name="円/楕円 402"/>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404" name="テキスト ボックス 403"/>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153670</xdr:rowOff>
    </xdr:from>
    <xdr:to>
      <xdr:col>22</xdr:col>
      <xdr:colOff>254000</xdr:colOff>
      <xdr:row>39</xdr:row>
      <xdr:rowOff>83820</xdr:rowOff>
    </xdr:to>
    <xdr:sp macro="" textlink="">
      <xdr:nvSpPr>
        <xdr:cNvPr id="405" name="円/楕円 404"/>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93997</xdr:rowOff>
    </xdr:from>
    <xdr:ext cx="762000" cy="259045"/>
    <xdr:sp macro="" textlink="">
      <xdr:nvSpPr>
        <xdr:cNvPr id="406" name="テキスト ボックス 405"/>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7" name="円/楕円 406"/>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8" name="テキスト ボックス 407"/>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3810</xdr:rowOff>
    </xdr:from>
    <xdr:to>
      <xdr:col>19</xdr:col>
      <xdr:colOff>533400</xdr:colOff>
      <xdr:row>40</xdr:row>
      <xdr:rowOff>105410</xdr:rowOff>
    </xdr:to>
    <xdr:sp macro="" textlink="">
      <xdr:nvSpPr>
        <xdr:cNvPr id="409" name="円/楕円 408"/>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115587</xdr:rowOff>
    </xdr:from>
    <xdr:ext cx="762000" cy="259045"/>
    <xdr:sp macro="" textlink="">
      <xdr:nvSpPr>
        <xdr:cNvPr id="410" name="テキスト ボックス 409"/>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将来負担比率が発生していないのは、従来より起債（借金）に依存しない財政経営を行ってきたことにより、地方債残高が他の類似団体と比較して少ないことに加え、基準財政需要額（借金の返済金のうち普通交付税として加算措置される額）に算入される割合が高いこと、及び地方公営企業や構成する一部事務組合に対する将来的負担が少ないことが挙げられる。また、大規模建設事業等を抑制しコンスタントに基金を積増しできたことも要因の一端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4"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5" name="フローチャート : 判断 444"/>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7" name="テキスト ボックス 446"/>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48" name="フローチャート : 判断 447"/>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49" name="テキスト ボックス 448"/>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0" name="フローチャート : 判断 449"/>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1" name="テキスト ボックス 450"/>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10202</xdr:rowOff>
    </xdr:from>
    <xdr:to>
      <xdr:col>19</xdr:col>
      <xdr:colOff>533400</xdr:colOff>
      <xdr:row>16</xdr:row>
      <xdr:rowOff>111802</xdr:rowOff>
    </xdr:to>
    <xdr:sp macro="" textlink="">
      <xdr:nvSpPr>
        <xdr:cNvPr id="452" name="フローチャート : 判断 451"/>
        <xdr:cNvSpPr/>
      </xdr:nvSpPr>
      <xdr:spPr>
        <a:xfrm>
          <a:off x="13462000" y="275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96579</xdr:rowOff>
    </xdr:from>
    <xdr:ext cx="762000" cy="259045"/>
    <xdr:sp macro="" textlink="">
      <xdr:nvSpPr>
        <xdr:cNvPr id="453" name="テキスト ボックス 452"/>
        <xdr:cNvSpPr txBox="1"/>
      </xdr:nvSpPr>
      <xdr:spPr>
        <a:xfrm>
          <a:off x="13131800" y="283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13</xdr:row>
      <xdr:rowOff>160994</xdr:rowOff>
    </xdr:from>
    <xdr:to>
      <xdr:col>19</xdr:col>
      <xdr:colOff>533400</xdr:colOff>
      <xdr:row>14</xdr:row>
      <xdr:rowOff>91144</xdr:rowOff>
    </xdr:to>
    <xdr:sp macro="" textlink="">
      <xdr:nvSpPr>
        <xdr:cNvPr id="459" name="円/楕円 458"/>
        <xdr:cNvSpPr/>
      </xdr:nvSpPr>
      <xdr:spPr>
        <a:xfrm>
          <a:off x="134620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101321</xdr:rowOff>
    </xdr:from>
    <xdr:ext cx="762000" cy="259045"/>
    <xdr:sp macro="" textlink="">
      <xdr:nvSpPr>
        <xdr:cNvPr id="460" name="テキスト ボックス 459"/>
        <xdr:cNvSpPr txBox="1"/>
      </xdr:nvSpPr>
      <xdr:spPr>
        <a:xfrm>
          <a:off x="13131800" y="21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宮城県川崎町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9,442
9,409
270.77
5,095,722
4,848,746
146,734
3,430,809
1,911,747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1.4</a:t>
          </a:r>
          <a:r>
            <a:rPr lang="ja-JP" altLang="en-US" sz="1100">
              <a:solidFill>
                <a:schemeClr val="dk1"/>
              </a:solidFill>
              <a:effectLst/>
              <a:latin typeface="+mn-lt"/>
              <a:ea typeface="+mn-ea"/>
              <a:cs typeface="+mn-cs"/>
            </a:rPr>
            <a:t>％増加した</a:t>
          </a:r>
          <a:r>
            <a:rPr lang="ja-JP" altLang="ja-JP" sz="1100">
              <a:solidFill>
                <a:schemeClr val="dk1"/>
              </a:solidFill>
              <a:effectLst/>
              <a:latin typeface="+mn-lt"/>
              <a:ea typeface="+mn-ea"/>
              <a:cs typeface="+mn-cs"/>
            </a:rPr>
            <a:t>要因は、</a:t>
          </a:r>
          <a:r>
            <a:rPr lang="ja-JP" altLang="en-US" sz="1100">
              <a:solidFill>
                <a:schemeClr val="dk1"/>
              </a:solidFill>
              <a:effectLst/>
              <a:latin typeface="+mn-lt"/>
              <a:ea typeface="+mn-ea"/>
              <a:cs typeface="+mn-cs"/>
            </a:rPr>
            <a:t>人事院勧告に伴った職員給の増加や栄養指導等充実強化などによる職員数の増加が挙げられる。</a:t>
          </a:r>
          <a:r>
            <a:rPr lang="ja-JP" altLang="ja-JP" sz="1100">
              <a:solidFill>
                <a:schemeClr val="dk1"/>
              </a:solidFill>
              <a:effectLst/>
              <a:latin typeface="+mn-lt"/>
              <a:ea typeface="+mn-ea"/>
              <a:cs typeface="+mn-cs"/>
            </a:rPr>
            <a:t>集中改革プランに基づく職員定員管理の徹底や、公共施設の運営に係る指定管理者制度の活用、給食業務等の外部委託への移行</a:t>
          </a:r>
          <a:r>
            <a:rPr lang="ja-JP" altLang="en-US" sz="1100">
              <a:solidFill>
                <a:schemeClr val="dk1"/>
              </a:solidFill>
              <a:effectLst/>
              <a:latin typeface="+mn-lt"/>
              <a:ea typeface="+mn-ea"/>
              <a:cs typeface="+mn-cs"/>
            </a:rPr>
            <a:t>を行っているが、公債費が減少し続けたことで人件費の割合は毎年増加傾向にある</a:t>
          </a:r>
          <a:r>
            <a:rPr lang="ja-JP" altLang="ja-JP" sz="1100">
              <a:solidFill>
                <a:schemeClr val="dk1"/>
              </a:solidFill>
              <a:effectLst/>
              <a:latin typeface="+mn-lt"/>
              <a:ea typeface="+mn-ea"/>
              <a:cs typeface="+mn-cs"/>
            </a:rPr>
            <a:t>。今後は外部委託の活用のみならず、より一層の組織の横断連携強化を図り、さらなる職員数の削減を図りながら、人件費の抑制に努める。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62230</xdr:rowOff>
    </xdr:from>
    <xdr:to>
      <xdr:col>7</xdr:col>
      <xdr:colOff>15875</xdr:colOff>
      <xdr:row>38</xdr:row>
      <xdr:rowOff>115570</xdr:rowOff>
    </xdr:to>
    <xdr:cxnSp macro="">
      <xdr:nvCxnSpPr>
        <xdr:cNvPr id="63" name="直線コネクタ 62"/>
        <xdr:cNvCxnSpPr/>
      </xdr:nvCxnSpPr>
      <xdr:spPr>
        <a:xfrm>
          <a:off x="3987800" y="65773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46990</xdr:rowOff>
    </xdr:from>
    <xdr:to>
      <xdr:col>5</xdr:col>
      <xdr:colOff>549275</xdr:colOff>
      <xdr:row>38</xdr:row>
      <xdr:rowOff>62230</xdr:rowOff>
    </xdr:to>
    <xdr:cxnSp macro="">
      <xdr:nvCxnSpPr>
        <xdr:cNvPr id="66" name="直線コネクタ 65"/>
        <xdr:cNvCxnSpPr/>
      </xdr:nvCxnSpPr>
      <xdr:spPr>
        <a:xfrm>
          <a:off x="3098800" y="65620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46990</xdr:rowOff>
    </xdr:to>
    <xdr:cxnSp macro="">
      <xdr:nvCxnSpPr>
        <xdr:cNvPr id="69" name="直線コネクタ 68"/>
        <xdr:cNvCxnSpPr/>
      </xdr:nvCxnSpPr>
      <xdr:spPr>
        <a:xfrm>
          <a:off x="2209800" y="65430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24130</xdr:rowOff>
    </xdr:from>
    <xdr:to>
      <xdr:col>3</xdr:col>
      <xdr:colOff>142875</xdr:colOff>
      <xdr:row>38</xdr:row>
      <xdr:rowOff>27940</xdr:rowOff>
    </xdr:to>
    <xdr:cxnSp macro="">
      <xdr:nvCxnSpPr>
        <xdr:cNvPr id="72" name="直線コネクタ 71"/>
        <xdr:cNvCxnSpPr/>
      </xdr:nvCxnSpPr>
      <xdr:spPr>
        <a:xfrm>
          <a:off x="1320800" y="6539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75" name="フローチャート : 判断 74"/>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76" name="テキスト ボックス 75"/>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64770</xdr:rowOff>
    </xdr:from>
    <xdr:to>
      <xdr:col>7</xdr:col>
      <xdr:colOff>66675</xdr:colOff>
      <xdr:row>38</xdr:row>
      <xdr:rowOff>166370</xdr:rowOff>
    </xdr:to>
    <xdr:sp macro="" textlink="">
      <xdr:nvSpPr>
        <xdr:cNvPr id="82" name="円/楕円 81"/>
        <xdr:cNvSpPr/>
      </xdr:nvSpPr>
      <xdr:spPr>
        <a:xfrm>
          <a:off x="47752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36847</xdr:rowOff>
    </xdr:from>
    <xdr:ext cx="762000" cy="259045"/>
    <xdr:sp macro="" textlink="">
      <xdr:nvSpPr>
        <xdr:cNvPr id="83" name="人件費該当値テキスト"/>
        <xdr:cNvSpPr txBox="1"/>
      </xdr:nvSpPr>
      <xdr:spPr>
        <a:xfrm>
          <a:off x="49149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11430</xdr:rowOff>
    </xdr:from>
    <xdr:to>
      <xdr:col>5</xdr:col>
      <xdr:colOff>600075</xdr:colOff>
      <xdr:row>38</xdr:row>
      <xdr:rowOff>113030</xdr:rowOff>
    </xdr:to>
    <xdr:sp macro="" textlink="">
      <xdr:nvSpPr>
        <xdr:cNvPr id="84" name="円/楕円 83"/>
        <xdr:cNvSpPr/>
      </xdr:nvSpPr>
      <xdr:spPr>
        <a:xfrm>
          <a:off x="39370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123207</xdr:rowOff>
    </xdr:from>
    <xdr:ext cx="736600" cy="259045"/>
    <xdr:sp macro="" textlink="">
      <xdr:nvSpPr>
        <xdr:cNvPr id="85" name="テキスト ボックス 84"/>
        <xdr:cNvSpPr txBox="1"/>
      </xdr:nvSpPr>
      <xdr:spPr>
        <a:xfrm>
          <a:off x="3606800" y="629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167640</xdr:rowOff>
    </xdr:from>
    <xdr:to>
      <xdr:col>4</xdr:col>
      <xdr:colOff>396875</xdr:colOff>
      <xdr:row>38</xdr:row>
      <xdr:rowOff>97790</xdr:rowOff>
    </xdr:to>
    <xdr:sp macro="" textlink="">
      <xdr:nvSpPr>
        <xdr:cNvPr id="86" name="円/楕円 85"/>
        <xdr:cNvSpPr/>
      </xdr:nvSpPr>
      <xdr:spPr>
        <a:xfrm>
          <a:off x="3048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107967</xdr:rowOff>
    </xdr:from>
    <xdr:ext cx="762000" cy="259045"/>
    <xdr:sp macro="" textlink="">
      <xdr:nvSpPr>
        <xdr:cNvPr id="87" name="テキスト ボックス 86"/>
        <xdr:cNvSpPr txBox="1"/>
      </xdr:nvSpPr>
      <xdr:spPr>
        <a:xfrm>
          <a:off x="2717800" y="628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88" name="円/楕円 87"/>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88917</xdr:rowOff>
    </xdr:from>
    <xdr:ext cx="762000" cy="259045"/>
    <xdr:sp macro="" textlink="">
      <xdr:nvSpPr>
        <xdr:cNvPr id="89" name="テキスト ボックス 88"/>
        <xdr:cNvSpPr txBox="1"/>
      </xdr:nvSpPr>
      <xdr:spPr>
        <a:xfrm>
          <a:off x="1828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144780</xdr:rowOff>
    </xdr:from>
    <xdr:to>
      <xdr:col>1</xdr:col>
      <xdr:colOff>676275</xdr:colOff>
      <xdr:row>38</xdr:row>
      <xdr:rowOff>74930</xdr:rowOff>
    </xdr:to>
    <xdr:sp macro="" textlink="">
      <xdr:nvSpPr>
        <xdr:cNvPr id="90" name="円/楕円 89"/>
        <xdr:cNvSpPr/>
      </xdr:nvSpPr>
      <xdr:spPr>
        <a:xfrm>
          <a:off x="1270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85107</xdr:rowOff>
    </xdr:from>
    <xdr:ext cx="762000" cy="259045"/>
    <xdr:sp macro="" textlink="">
      <xdr:nvSpPr>
        <xdr:cNvPr id="91" name="テキスト ボックス 90"/>
        <xdr:cNvSpPr txBox="1"/>
      </xdr:nvSpPr>
      <xdr:spPr>
        <a:xfrm>
          <a:off x="939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H16</a:t>
          </a:r>
          <a:r>
            <a:rPr lang="ja-JP" altLang="ja-JP" sz="1100" b="0" i="0">
              <a:solidFill>
                <a:schemeClr val="dk1"/>
              </a:solidFill>
              <a:effectLst/>
              <a:latin typeface="+mn-lt"/>
              <a:ea typeface="+mn-ea"/>
              <a:cs typeface="+mn-cs"/>
            </a:rPr>
            <a:t>年度より物品及び公用車の集中管理、宿泊旅費や各事業記念品支給等取扱いの見直し等により物件費の節減策を実行しているものの、類似団体及び全国平均と比較すると依然として高い水準である。これは、各地区に分散した公共施設に係る維持関連経費が高水準であること、また、子育て支援対策として「待機児童ゼロ」を実現するために、認定こども園を設立し、正職員の不足を補うため多数の臨時職員を雇用したことも要因として挙げられる。今後の対応方針としては、公共施設の地域住民への管理移譲をはじめ、消耗備品類の相互共有など細部も含め、類似団体の物件費水準を目標に行財政改革を一層推進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69850</xdr:rowOff>
    </xdr:from>
    <xdr:to>
      <xdr:col>24</xdr:col>
      <xdr:colOff>31750</xdr:colOff>
      <xdr:row>16</xdr:row>
      <xdr:rowOff>155575</xdr:rowOff>
    </xdr:to>
    <xdr:cxnSp macro="">
      <xdr:nvCxnSpPr>
        <xdr:cNvPr id="120" name="直線コネクタ 119"/>
        <xdr:cNvCxnSpPr/>
      </xdr:nvCxnSpPr>
      <xdr:spPr>
        <a:xfrm>
          <a:off x="15671800" y="28130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16</xdr:row>
      <xdr:rowOff>69850</xdr:rowOff>
    </xdr:to>
    <xdr:cxnSp macro="">
      <xdr:nvCxnSpPr>
        <xdr:cNvPr id="123" name="直線コネクタ 122"/>
        <xdr:cNvCxnSpPr/>
      </xdr:nvCxnSpPr>
      <xdr:spPr>
        <a:xfrm>
          <a:off x="14782800" y="26873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15</xdr:row>
      <xdr:rowOff>121285</xdr:rowOff>
    </xdr:to>
    <xdr:cxnSp macro="">
      <xdr:nvCxnSpPr>
        <xdr:cNvPr id="126" name="直線コネクタ 125"/>
        <xdr:cNvCxnSpPr/>
      </xdr:nvCxnSpPr>
      <xdr:spPr>
        <a:xfrm flipV="1">
          <a:off x="13893800" y="2687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121285</xdr:rowOff>
    </xdr:from>
    <xdr:to>
      <xdr:col>20</xdr:col>
      <xdr:colOff>158750</xdr:colOff>
      <xdr:row>15</xdr:row>
      <xdr:rowOff>121285</xdr:rowOff>
    </xdr:to>
    <xdr:cxnSp macro="">
      <xdr:nvCxnSpPr>
        <xdr:cNvPr id="129" name="直線コネクタ 128"/>
        <xdr:cNvCxnSpPr/>
      </xdr:nvCxnSpPr>
      <xdr:spPr>
        <a:xfrm>
          <a:off x="13004800" y="26930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32" name="フローチャート : 判断 131"/>
        <xdr:cNvSpPr/>
      </xdr:nvSpPr>
      <xdr:spPr>
        <a:xfrm>
          <a:off x="12954000" y="245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33" name="テキスト ボックス 132"/>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104775</xdr:rowOff>
    </xdr:from>
    <xdr:to>
      <xdr:col>24</xdr:col>
      <xdr:colOff>82550</xdr:colOff>
      <xdr:row>17</xdr:row>
      <xdr:rowOff>34925</xdr:rowOff>
    </xdr:to>
    <xdr:sp macro="" textlink="">
      <xdr:nvSpPr>
        <xdr:cNvPr id="139" name="円/楕円 138"/>
        <xdr:cNvSpPr/>
      </xdr:nvSpPr>
      <xdr:spPr>
        <a:xfrm>
          <a:off x="164592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76852</xdr:rowOff>
    </xdr:from>
    <xdr:ext cx="762000" cy="259045"/>
    <xdr:sp macro="" textlink="">
      <xdr:nvSpPr>
        <xdr:cNvPr id="140" name="物件費該当値テキスト"/>
        <xdr:cNvSpPr txBox="1"/>
      </xdr:nvSpPr>
      <xdr:spPr>
        <a:xfrm>
          <a:off x="165989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19050</xdr:rowOff>
    </xdr:from>
    <xdr:to>
      <xdr:col>22</xdr:col>
      <xdr:colOff>615950</xdr:colOff>
      <xdr:row>16</xdr:row>
      <xdr:rowOff>120650</xdr:rowOff>
    </xdr:to>
    <xdr:sp macro="" textlink="">
      <xdr:nvSpPr>
        <xdr:cNvPr id="141" name="円/楕円 140"/>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105427</xdr:rowOff>
    </xdr:from>
    <xdr:ext cx="736600" cy="259045"/>
    <xdr:sp macro="" textlink="">
      <xdr:nvSpPr>
        <xdr:cNvPr id="142" name="テキスト ボックス 141"/>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3" name="円/楕円 142"/>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151147</xdr:rowOff>
    </xdr:from>
    <xdr:ext cx="762000" cy="259045"/>
    <xdr:sp macro="" textlink="">
      <xdr:nvSpPr>
        <xdr:cNvPr id="144" name="テキスト ボックス 143"/>
        <xdr:cNvSpPr txBox="1"/>
      </xdr:nvSpPr>
      <xdr:spPr>
        <a:xfrm>
          <a:off x="14401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70485</xdr:rowOff>
    </xdr:from>
    <xdr:to>
      <xdr:col>20</xdr:col>
      <xdr:colOff>209550</xdr:colOff>
      <xdr:row>16</xdr:row>
      <xdr:rowOff>635</xdr:rowOff>
    </xdr:to>
    <xdr:sp macro="" textlink="">
      <xdr:nvSpPr>
        <xdr:cNvPr id="145" name="円/楕円 144"/>
        <xdr:cNvSpPr/>
      </xdr:nvSpPr>
      <xdr:spPr>
        <a:xfrm>
          <a:off x="13843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46" name="テキスト ボックス 145"/>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47" name="円/楕円 146"/>
        <xdr:cNvSpPr/>
      </xdr:nvSpPr>
      <xdr:spPr>
        <a:xfrm>
          <a:off x="12954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156862</xdr:rowOff>
    </xdr:from>
    <xdr:ext cx="762000" cy="259045"/>
    <xdr:sp macro="" textlink="">
      <xdr:nvSpPr>
        <xdr:cNvPr id="148" name="テキスト ボックス 147"/>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回った要因としては、</a:t>
          </a:r>
          <a:r>
            <a:rPr kumimoji="1" lang="ja-JP" altLang="en-US" sz="1100">
              <a:solidFill>
                <a:schemeClr val="dk1"/>
              </a:solidFill>
              <a:effectLst/>
              <a:latin typeface="+mn-lt"/>
              <a:ea typeface="+mn-ea"/>
              <a:cs typeface="+mn-cs"/>
            </a:rPr>
            <a:t>少子化等の影響に伴う児童手当等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が挙げられる。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88900</xdr:rowOff>
    </xdr:to>
    <xdr:cxnSp macro="">
      <xdr:nvCxnSpPr>
        <xdr:cNvPr id="181" name="直線コネクタ 180"/>
        <xdr:cNvCxnSpPr/>
      </xdr:nvCxnSpPr>
      <xdr:spPr>
        <a:xfrm>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69850</xdr:rowOff>
    </xdr:to>
    <xdr:cxnSp macro="">
      <xdr:nvCxnSpPr>
        <xdr:cNvPr id="184" name="直線コネクタ 183"/>
        <xdr:cNvCxnSpPr/>
      </xdr:nvCxnSpPr>
      <xdr:spPr>
        <a:xfrm>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12700</xdr:rowOff>
    </xdr:to>
    <xdr:cxnSp macro="">
      <xdr:nvCxnSpPr>
        <xdr:cNvPr id="187" name="直線コネクタ 186"/>
        <xdr:cNvCxnSpPr/>
      </xdr:nvCxnSpPr>
      <xdr:spPr>
        <a:xfrm>
          <a:off x="2209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107950</xdr:rowOff>
    </xdr:to>
    <xdr:cxnSp macro="">
      <xdr:nvCxnSpPr>
        <xdr:cNvPr id="190" name="直線コネクタ 189"/>
        <xdr:cNvCxnSpPr/>
      </xdr:nvCxnSpPr>
      <xdr:spPr>
        <a:xfrm>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3" name="フローチャート : 判断 192"/>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4" name="テキスト ボックス 19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0" name="円/楕円 199"/>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1"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2" name="円/楕円 201"/>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3" name="テキスト ボックス 20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4" name="円/楕円 203"/>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05" name="テキスト ボックス 204"/>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06" name="円/楕円 205"/>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07" name="テキスト ボックス 206"/>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8" name="円/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9" name="テキスト ボックス 208"/>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を大幅に上回っているのは、慢性的な繰出金の高水準化が挙げられる。下水道事業においては、集落が点在する不採算地区での経営に伴い大規模な設備投資が発生し、維持管理費や高資本費に対する繰出しが著しく多額なものとなっている。また、介護保険事業においても、県内で最も高い保険料となっているものの、施設及びサービスの充実化が起因して介護給付費の伸びが顕著であり、介護保険事業会計への繰出金も増加の一途である。下水道事業においては、段階的な使用料改定や大規模な投資的経費凍結の実施、介護保険事業については、介護予防事業の徹底とサービス利用者の意識啓発を促し介護給付費の抑制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21844</xdr:rowOff>
    </xdr:from>
    <xdr:to>
      <xdr:col>24</xdr:col>
      <xdr:colOff>31750</xdr:colOff>
      <xdr:row>58</xdr:row>
      <xdr:rowOff>44704</xdr:rowOff>
    </xdr:to>
    <xdr:cxnSp macro="">
      <xdr:nvCxnSpPr>
        <xdr:cNvPr id="239" name="直線コネクタ 238"/>
        <xdr:cNvCxnSpPr/>
      </xdr:nvCxnSpPr>
      <xdr:spPr>
        <a:xfrm flipV="1">
          <a:off x="15671800" y="9965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44704</xdr:rowOff>
    </xdr:to>
    <xdr:cxnSp macro="">
      <xdr:nvCxnSpPr>
        <xdr:cNvPr id="242" name="直線コネクタ 241"/>
        <xdr:cNvCxnSpPr/>
      </xdr:nvCxnSpPr>
      <xdr:spPr>
        <a:xfrm>
          <a:off x="14782800" y="9979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58420</xdr:rowOff>
    </xdr:to>
    <xdr:cxnSp macro="">
      <xdr:nvCxnSpPr>
        <xdr:cNvPr id="245" name="直線コネクタ 244"/>
        <xdr:cNvCxnSpPr/>
      </xdr:nvCxnSpPr>
      <xdr:spPr>
        <a:xfrm flipV="1">
          <a:off x="13893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62992</xdr:rowOff>
    </xdr:to>
    <xdr:cxnSp macro="">
      <xdr:nvCxnSpPr>
        <xdr:cNvPr id="248" name="直線コネクタ 247"/>
        <xdr:cNvCxnSpPr/>
      </xdr:nvCxnSpPr>
      <xdr:spPr>
        <a:xfrm flipV="1">
          <a:off x="13004800" y="10002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1" name="フローチャート : 判断 250"/>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2" name="テキスト ボックス 251"/>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142494</xdr:rowOff>
    </xdr:from>
    <xdr:to>
      <xdr:col>24</xdr:col>
      <xdr:colOff>82550</xdr:colOff>
      <xdr:row>58</xdr:row>
      <xdr:rowOff>72644</xdr:rowOff>
    </xdr:to>
    <xdr:sp macro="" textlink="">
      <xdr:nvSpPr>
        <xdr:cNvPr id="258" name="円/楕円 257"/>
        <xdr:cNvSpPr/>
      </xdr:nvSpPr>
      <xdr:spPr>
        <a:xfrm>
          <a:off x="164592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114571</xdr:rowOff>
    </xdr:from>
    <xdr:ext cx="762000" cy="259045"/>
    <xdr:sp macro="" textlink="">
      <xdr:nvSpPr>
        <xdr:cNvPr id="259" name="その他該当値テキスト"/>
        <xdr:cNvSpPr txBox="1"/>
      </xdr:nvSpPr>
      <xdr:spPr>
        <a:xfrm>
          <a:off x="165989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165354</xdr:rowOff>
    </xdr:from>
    <xdr:to>
      <xdr:col>22</xdr:col>
      <xdr:colOff>615950</xdr:colOff>
      <xdr:row>58</xdr:row>
      <xdr:rowOff>95504</xdr:rowOff>
    </xdr:to>
    <xdr:sp macro="" textlink="">
      <xdr:nvSpPr>
        <xdr:cNvPr id="260" name="円/楕円 259"/>
        <xdr:cNvSpPr/>
      </xdr:nvSpPr>
      <xdr:spPr>
        <a:xfrm>
          <a:off x="15621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80281</xdr:rowOff>
    </xdr:from>
    <xdr:ext cx="736600" cy="259045"/>
    <xdr:sp macro="" textlink="">
      <xdr:nvSpPr>
        <xdr:cNvPr id="261" name="テキスト ボックス 260"/>
        <xdr:cNvSpPr txBox="1"/>
      </xdr:nvSpPr>
      <xdr:spPr>
        <a:xfrm>
          <a:off x="15290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62" name="円/楕円 261"/>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63" name="テキスト ボックス 262"/>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64" name="円/楕円 263"/>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65" name="テキスト ボックス 264"/>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12192</xdr:rowOff>
    </xdr:from>
    <xdr:to>
      <xdr:col>19</xdr:col>
      <xdr:colOff>6350</xdr:colOff>
      <xdr:row>58</xdr:row>
      <xdr:rowOff>113792</xdr:rowOff>
    </xdr:to>
    <xdr:sp macro="" textlink="">
      <xdr:nvSpPr>
        <xdr:cNvPr id="266" name="円/楕円 265"/>
        <xdr:cNvSpPr/>
      </xdr:nvSpPr>
      <xdr:spPr>
        <a:xfrm>
          <a:off x="12954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98569</xdr:rowOff>
    </xdr:from>
    <xdr:ext cx="762000" cy="259045"/>
    <xdr:sp macro="" textlink="">
      <xdr:nvSpPr>
        <xdr:cNvPr id="267" name="テキスト ボックス 266"/>
        <xdr:cNvSpPr txBox="1"/>
      </xdr:nvSpPr>
      <xdr:spPr>
        <a:xfrm>
          <a:off x="12623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病院事業における不採算地区及び救急医療に係る公費負担措置が多額なものとなっている他、ごみ処理場や消防施設の建設に伴う一部事務組合への負担金も多額なものとなっていることが挙げられる。Ｈ</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決算における当該数値が増加した要因は、東日本大震災により被災した一部事務組合施設の復旧費が</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決算において多額であったが一過性のものであり、</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決算では例年並みとなったため</a:t>
          </a:r>
          <a:r>
            <a:rPr lang="ja-JP" altLang="en-US" sz="1100">
              <a:solidFill>
                <a:schemeClr val="dk1"/>
              </a:solidFill>
              <a:effectLst/>
              <a:latin typeface="+mn-lt"/>
              <a:ea typeface="+mn-ea"/>
              <a:cs typeface="+mn-cs"/>
            </a:rPr>
            <a:t>ほぼ横ばいとなっている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69850</xdr:rowOff>
    </xdr:to>
    <xdr:cxnSp macro="">
      <xdr:nvCxnSpPr>
        <xdr:cNvPr id="297" name="直線コネクタ 296"/>
        <xdr:cNvCxnSpPr/>
      </xdr:nvCxnSpPr>
      <xdr:spPr>
        <a:xfrm>
          <a:off x="15671800" y="6395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51562</xdr:rowOff>
    </xdr:to>
    <xdr:cxnSp macro="">
      <xdr:nvCxnSpPr>
        <xdr:cNvPr id="300" name="直線コネクタ 299"/>
        <xdr:cNvCxnSpPr/>
      </xdr:nvCxnSpPr>
      <xdr:spPr>
        <a:xfrm>
          <a:off x="14782800" y="62992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37</xdr:row>
      <xdr:rowOff>69850</xdr:rowOff>
    </xdr:to>
    <xdr:cxnSp macro="">
      <xdr:nvCxnSpPr>
        <xdr:cNvPr id="303" name="直線コネクタ 302"/>
        <xdr:cNvCxnSpPr/>
      </xdr:nvCxnSpPr>
      <xdr:spPr>
        <a:xfrm flipV="1">
          <a:off x="13893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69850</xdr:rowOff>
    </xdr:to>
    <xdr:cxnSp macro="">
      <xdr:nvCxnSpPr>
        <xdr:cNvPr id="306" name="直線コネクタ 305"/>
        <xdr:cNvCxnSpPr/>
      </xdr:nvCxnSpPr>
      <xdr:spPr>
        <a:xfrm>
          <a:off x="13004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09" name="フローチャート : 判断 30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10" name="テキスト ボックス 309"/>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6" name="円/楕円 315"/>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17"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18" name="円/楕円 317"/>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19" name="テキスト ボックス 31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20" name="円/楕円 319"/>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1" name="テキスト ボックス 32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22" name="円/楕円 321"/>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23" name="テキスト ボックス 322"/>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4" name="円/楕円 323"/>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25" name="テキスト ボックス 324"/>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類似団体及び全国平均値より良好ではあるが、これは、</a:t>
          </a:r>
          <a:r>
            <a:rPr lang="en-US" altLang="ja-JP" sz="1100" b="0" i="0">
              <a:solidFill>
                <a:schemeClr val="dk1"/>
              </a:solidFill>
              <a:effectLst/>
              <a:latin typeface="+mn-lt"/>
              <a:ea typeface="+mn-ea"/>
              <a:cs typeface="+mn-cs"/>
            </a:rPr>
            <a:t>H18</a:t>
          </a:r>
          <a:r>
            <a:rPr lang="ja-JP" altLang="ja-JP" sz="1100" b="0" i="0">
              <a:solidFill>
                <a:schemeClr val="dk1"/>
              </a:solidFill>
              <a:effectLst/>
              <a:latin typeface="+mn-lt"/>
              <a:ea typeface="+mn-ea"/>
              <a:cs typeface="+mn-cs"/>
            </a:rPr>
            <a:t>より財政運営指針に基づき、臨時財政対策債も含めた一般会計における地方債の単年度発行枠を</a:t>
          </a:r>
          <a:r>
            <a:rPr lang="en-US" altLang="ja-JP" sz="1100" b="0" i="0">
              <a:solidFill>
                <a:schemeClr val="dk1"/>
              </a:solidFill>
              <a:effectLst/>
              <a:latin typeface="+mn-lt"/>
              <a:ea typeface="+mn-ea"/>
              <a:cs typeface="+mn-cs"/>
            </a:rPr>
            <a:t>2</a:t>
          </a:r>
          <a:r>
            <a:rPr lang="ja-JP" altLang="ja-JP" sz="1100" b="0" i="0">
              <a:solidFill>
                <a:schemeClr val="dk1"/>
              </a:solidFill>
              <a:effectLst/>
              <a:latin typeface="+mn-lt"/>
              <a:ea typeface="+mn-ea"/>
              <a:cs typeface="+mn-cs"/>
            </a:rPr>
            <a:t>億</a:t>
          </a:r>
          <a:r>
            <a:rPr lang="en-US" altLang="ja-JP" sz="1100" b="0" i="0">
              <a:solidFill>
                <a:schemeClr val="dk1"/>
              </a:solidFill>
              <a:effectLst/>
              <a:latin typeface="+mn-lt"/>
              <a:ea typeface="+mn-ea"/>
              <a:cs typeface="+mn-cs"/>
            </a:rPr>
            <a:t>2</a:t>
          </a:r>
          <a:r>
            <a:rPr lang="ja-JP" altLang="ja-JP" sz="1100" b="0" i="0">
              <a:solidFill>
                <a:schemeClr val="dk1"/>
              </a:solidFill>
              <a:effectLst/>
              <a:latin typeface="+mn-lt"/>
              <a:ea typeface="+mn-ea"/>
              <a:cs typeface="+mn-cs"/>
            </a:rPr>
            <a:t>千万円以内と設定した効果もあり、</a:t>
          </a:r>
          <a:r>
            <a:rPr lang="en-US" altLang="ja-JP" sz="1100" b="0" i="0">
              <a:solidFill>
                <a:schemeClr val="dk1"/>
              </a:solidFill>
              <a:effectLst/>
              <a:latin typeface="+mn-lt"/>
              <a:ea typeface="+mn-ea"/>
              <a:cs typeface="+mn-cs"/>
            </a:rPr>
            <a:t>H20</a:t>
          </a:r>
          <a:r>
            <a:rPr lang="ja-JP" altLang="ja-JP" sz="1100" b="0" i="0">
              <a:solidFill>
                <a:schemeClr val="dk1"/>
              </a:solidFill>
              <a:effectLst/>
              <a:latin typeface="+mn-lt"/>
              <a:ea typeface="+mn-ea"/>
              <a:cs typeface="+mn-cs"/>
            </a:rPr>
            <a:t>年度に公債費のピークを迎え、以後は減少の一途である。しかし、地方公営企業に係る公債費の償還財源と見込まれる繰入金については、類似団体平均値より</a:t>
          </a:r>
          <a:r>
            <a:rPr lang="en-US" altLang="ja-JP" sz="1100" b="0" i="0">
              <a:solidFill>
                <a:schemeClr val="dk1"/>
              </a:solidFill>
              <a:effectLst/>
              <a:latin typeface="+mn-lt"/>
              <a:ea typeface="+mn-ea"/>
              <a:cs typeface="+mn-cs"/>
            </a:rPr>
            <a:t>33.2</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も高い結果となっている。これは森林面積割合が約８割の山間地域に集落が点在する地理的要因により上水道事業及び下水道事業に係る設備投資が多額に上ったことに起因するものであるが、当面は企業債の発行を抑制し公債費の圧縮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142240</xdr:rowOff>
    </xdr:from>
    <xdr:to>
      <xdr:col>7</xdr:col>
      <xdr:colOff>15875</xdr:colOff>
      <xdr:row>75</xdr:row>
      <xdr:rowOff>24130</xdr:rowOff>
    </xdr:to>
    <xdr:cxnSp macro="">
      <xdr:nvCxnSpPr>
        <xdr:cNvPr id="357" name="直線コネクタ 356"/>
        <xdr:cNvCxnSpPr/>
      </xdr:nvCxnSpPr>
      <xdr:spPr>
        <a:xfrm flipV="1">
          <a:off x="3987800" y="12829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24130</xdr:rowOff>
    </xdr:from>
    <xdr:to>
      <xdr:col>5</xdr:col>
      <xdr:colOff>549275</xdr:colOff>
      <xdr:row>75</xdr:row>
      <xdr:rowOff>69850</xdr:rowOff>
    </xdr:to>
    <xdr:cxnSp macro="">
      <xdr:nvCxnSpPr>
        <xdr:cNvPr id="360" name="直線コネクタ 359"/>
        <xdr:cNvCxnSpPr/>
      </xdr:nvCxnSpPr>
      <xdr:spPr>
        <a:xfrm flipV="1">
          <a:off x="3098800" y="12882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107950</xdr:rowOff>
    </xdr:to>
    <xdr:cxnSp macro="">
      <xdr:nvCxnSpPr>
        <xdr:cNvPr id="363" name="直線コネクタ 362"/>
        <xdr:cNvCxnSpPr/>
      </xdr:nvCxnSpPr>
      <xdr:spPr>
        <a:xfrm flipV="1">
          <a:off x="2209800" y="1292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107950</xdr:rowOff>
    </xdr:from>
    <xdr:to>
      <xdr:col>3</xdr:col>
      <xdr:colOff>142875</xdr:colOff>
      <xdr:row>75</xdr:row>
      <xdr:rowOff>149861</xdr:rowOff>
    </xdr:to>
    <xdr:cxnSp macro="">
      <xdr:nvCxnSpPr>
        <xdr:cNvPr id="366" name="直線コネクタ 365"/>
        <xdr:cNvCxnSpPr/>
      </xdr:nvCxnSpPr>
      <xdr:spPr>
        <a:xfrm flipV="1">
          <a:off x="1320800" y="12966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69" name="フローチャート : 判断 368"/>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147338</xdr:rowOff>
    </xdr:from>
    <xdr:ext cx="762000" cy="259045"/>
    <xdr:sp macro="" textlink="">
      <xdr:nvSpPr>
        <xdr:cNvPr id="370" name="テキスト ボックス 369"/>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91440</xdr:rowOff>
    </xdr:from>
    <xdr:to>
      <xdr:col>7</xdr:col>
      <xdr:colOff>66675</xdr:colOff>
      <xdr:row>75</xdr:row>
      <xdr:rowOff>21590</xdr:rowOff>
    </xdr:to>
    <xdr:sp macro="" textlink="">
      <xdr:nvSpPr>
        <xdr:cNvPr id="376" name="円/楕円 375"/>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107967</xdr:rowOff>
    </xdr:from>
    <xdr:ext cx="762000" cy="259045"/>
    <xdr:sp macro="" textlink="">
      <xdr:nvSpPr>
        <xdr:cNvPr id="377"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78" name="円/楕円 377"/>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79" name="テキスト ボックス 378"/>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80" name="円/楕円 379"/>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81" name="テキスト ボックス 380"/>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57150</xdr:rowOff>
    </xdr:from>
    <xdr:to>
      <xdr:col>3</xdr:col>
      <xdr:colOff>193675</xdr:colOff>
      <xdr:row>75</xdr:row>
      <xdr:rowOff>158750</xdr:rowOff>
    </xdr:to>
    <xdr:sp macro="" textlink="">
      <xdr:nvSpPr>
        <xdr:cNvPr id="382" name="円/楕円 381"/>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168927</xdr:rowOff>
    </xdr:from>
    <xdr:ext cx="762000" cy="259045"/>
    <xdr:sp macro="" textlink="">
      <xdr:nvSpPr>
        <xdr:cNvPr id="383" name="テキスト ボックス 382"/>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99060</xdr:rowOff>
    </xdr:from>
    <xdr:to>
      <xdr:col>1</xdr:col>
      <xdr:colOff>676275</xdr:colOff>
      <xdr:row>76</xdr:row>
      <xdr:rowOff>29211</xdr:rowOff>
    </xdr:to>
    <xdr:sp macro="" textlink="">
      <xdr:nvSpPr>
        <xdr:cNvPr id="384" name="円/楕円 383"/>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39387</xdr:rowOff>
    </xdr:from>
    <xdr:ext cx="762000" cy="259045"/>
    <xdr:sp macro="" textlink="">
      <xdr:nvSpPr>
        <xdr:cNvPr id="385" name="テキスト ボックス 384"/>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の経常収支比率が類似団体平均を上回っているのは、経常的な物件費及び繰出金が他の団体より高い水準で推移していることが挙げられる。要因については他の分析欄でも記載したとおりであるため当該欄での分析は割愛するが、経常経費高水準化の要因分析を徹底し、慢性要因については抜本的な改革断行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43180</xdr:rowOff>
    </xdr:from>
    <xdr:to>
      <xdr:col>24</xdr:col>
      <xdr:colOff>31750</xdr:colOff>
      <xdr:row>79</xdr:row>
      <xdr:rowOff>153670</xdr:rowOff>
    </xdr:to>
    <xdr:cxnSp macro="">
      <xdr:nvCxnSpPr>
        <xdr:cNvPr id="418" name="直線コネクタ 417"/>
        <xdr:cNvCxnSpPr/>
      </xdr:nvCxnSpPr>
      <xdr:spPr>
        <a:xfrm>
          <a:off x="15671800" y="135877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16511</xdr:rowOff>
    </xdr:from>
    <xdr:to>
      <xdr:col>22</xdr:col>
      <xdr:colOff>565150</xdr:colOff>
      <xdr:row>79</xdr:row>
      <xdr:rowOff>43180</xdr:rowOff>
    </xdr:to>
    <xdr:cxnSp macro="">
      <xdr:nvCxnSpPr>
        <xdr:cNvPr id="421" name="直線コネクタ 420"/>
        <xdr:cNvCxnSpPr/>
      </xdr:nvCxnSpPr>
      <xdr:spPr>
        <a:xfrm>
          <a:off x="14782800" y="1338961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16511</xdr:rowOff>
    </xdr:from>
    <xdr:to>
      <xdr:col>21</xdr:col>
      <xdr:colOff>361950</xdr:colOff>
      <xdr:row>78</xdr:row>
      <xdr:rowOff>100330</xdr:rowOff>
    </xdr:to>
    <xdr:cxnSp macro="">
      <xdr:nvCxnSpPr>
        <xdr:cNvPr id="424" name="直線コネクタ 423"/>
        <xdr:cNvCxnSpPr/>
      </xdr:nvCxnSpPr>
      <xdr:spPr>
        <a:xfrm flipV="1">
          <a:off x="13893800" y="133896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66039</xdr:rowOff>
    </xdr:from>
    <xdr:to>
      <xdr:col>20</xdr:col>
      <xdr:colOff>158750</xdr:colOff>
      <xdr:row>78</xdr:row>
      <xdr:rowOff>100330</xdr:rowOff>
    </xdr:to>
    <xdr:cxnSp macro="">
      <xdr:nvCxnSpPr>
        <xdr:cNvPr id="427" name="直線コネクタ 426"/>
        <xdr:cNvCxnSpPr/>
      </xdr:nvCxnSpPr>
      <xdr:spPr>
        <a:xfrm>
          <a:off x="13004800" y="13439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30" name="フローチャート : 判断 429"/>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31" name="テキスト ボックス 430"/>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102870</xdr:rowOff>
    </xdr:from>
    <xdr:to>
      <xdr:col>24</xdr:col>
      <xdr:colOff>82550</xdr:colOff>
      <xdr:row>80</xdr:row>
      <xdr:rowOff>33020</xdr:rowOff>
    </xdr:to>
    <xdr:sp macro="" textlink="">
      <xdr:nvSpPr>
        <xdr:cNvPr id="437" name="円/楕円 436"/>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74947</xdr:rowOff>
    </xdr:from>
    <xdr:ext cx="762000" cy="259045"/>
    <xdr:sp macro="" textlink="">
      <xdr:nvSpPr>
        <xdr:cNvPr id="438"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163830</xdr:rowOff>
    </xdr:from>
    <xdr:to>
      <xdr:col>22</xdr:col>
      <xdr:colOff>615950</xdr:colOff>
      <xdr:row>79</xdr:row>
      <xdr:rowOff>93980</xdr:rowOff>
    </xdr:to>
    <xdr:sp macro="" textlink="">
      <xdr:nvSpPr>
        <xdr:cNvPr id="439" name="円/楕円 438"/>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78757</xdr:rowOff>
    </xdr:from>
    <xdr:ext cx="736600" cy="259045"/>
    <xdr:sp macro="" textlink="">
      <xdr:nvSpPr>
        <xdr:cNvPr id="440" name="テキスト ボックス 439"/>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137161</xdr:rowOff>
    </xdr:from>
    <xdr:to>
      <xdr:col>21</xdr:col>
      <xdr:colOff>412750</xdr:colOff>
      <xdr:row>78</xdr:row>
      <xdr:rowOff>67311</xdr:rowOff>
    </xdr:to>
    <xdr:sp macro="" textlink="">
      <xdr:nvSpPr>
        <xdr:cNvPr id="441" name="円/楕円 440"/>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52088</xdr:rowOff>
    </xdr:from>
    <xdr:ext cx="762000" cy="259045"/>
    <xdr:sp macro="" textlink="">
      <xdr:nvSpPr>
        <xdr:cNvPr id="442" name="テキスト ボックス 441"/>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49530</xdr:rowOff>
    </xdr:from>
    <xdr:to>
      <xdr:col>20</xdr:col>
      <xdr:colOff>209550</xdr:colOff>
      <xdr:row>78</xdr:row>
      <xdr:rowOff>151130</xdr:rowOff>
    </xdr:to>
    <xdr:sp macro="" textlink="">
      <xdr:nvSpPr>
        <xdr:cNvPr id="443" name="円/楕円 442"/>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135907</xdr:rowOff>
    </xdr:from>
    <xdr:ext cx="762000" cy="259045"/>
    <xdr:sp macro="" textlink="">
      <xdr:nvSpPr>
        <xdr:cNvPr id="444" name="テキスト ボックス 443"/>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15239</xdr:rowOff>
    </xdr:from>
    <xdr:to>
      <xdr:col>19</xdr:col>
      <xdr:colOff>6350</xdr:colOff>
      <xdr:row>78</xdr:row>
      <xdr:rowOff>116839</xdr:rowOff>
    </xdr:to>
    <xdr:sp macro="" textlink="">
      <xdr:nvSpPr>
        <xdr:cNvPr id="445" name="円/楕円 444"/>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101616</xdr:rowOff>
    </xdr:from>
    <xdr:ext cx="762000" cy="259045"/>
    <xdr:sp macro="" textlink="">
      <xdr:nvSpPr>
        <xdr:cNvPr id="446" name="テキスト ボックス 445"/>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宮城県川崎町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149574</xdr:rowOff>
    </xdr:from>
    <xdr:to>
      <xdr:col>4</xdr:col>
      <xdr:colOff>1117600</xdr:colOff>
      <xdr:row>18</xdr:row>
      <xdr:rowOff>1975</xdr:rowOff>
    </xdr:to>
    <xdr:cxnSp macro="">
      <xdr:nvCxnSpPr>
        <xdr:cNvPr id="54" name="直線コネクタ 53"/>
        <xdr:cNvCxnSpPr/>
      </xdr:nvCxnSpPr>
      <xdr:spPr bwMode="auto">
        <a:xfrm flipV="1">
          <a:off x="5003800" y="3111849"/>
          <a:ext cx="647700" cy="23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1975</xdr:rowOff>
    </xdr:from>
    <xdr:to>
      <xdr:col>4</xdr:col>
      <xdr:colOff>469900</xdr:colOff>
      <xdr:row>18</xdr:row>
      <xdr:rowOff>25711</xdr:rowOff>
    </xdr:to>
    <xdr:cxnSp macro="">
      <xdr:nvCxnSpPr>
        <xdr:cNvPr id="57" name="直線コネクタ 56"/>
        <xdr:cNvCxnSpPr/>
      </xdr:nvCxnSpPr>
      <xdr:spPr bwMode="auto">
        <a:xfrm flipV="1">
          <a:off x="4305300" y="3135700"/>
          <a:ext cx="698500" cy="23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156089</xdr:rowOff>
    </xdr:from>
    <xdr:to>
      <xdr:col>3</xdr:col>
      <xdr:colOff>904875</xdr:colOff>
      <xdr:row>18</xdr:row>
      <xdr:rowOff>25711</xdr:rowOff>
    </xdr:to>
    <xdr:cxnSp macro="">
      <xdr:nvCxnSpPr>
        <xdr:cNvPr id="60" name="直線コネクタ 59"/>
        <xdr:cNvCxnSpPr/>
      </xdr:nvCxnSpPr>
      <xdr:spPr bwMode="auto">
        <a:xfrm>
          <a:off x="3606800" y="3118364"/>
          <a:ext cx="698500" cy="41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156089</xdr:rowOff>
    </xdr:from>
    <xdr:to>
      <xdr:col>3</xdr:col>
      <xdr:colOff>206375</xdr:colOff>
      <xdr:row>18</xdr:row>
      <xdr:rowOff>47695</xdr:rowOff>
    </xdr:to>
    <xdr:cxnSp macro="">
      <xdr:nvCxnSpPr>
        <xdr:cNvPr id="63" name="直線コネクタ 62"/>
        <xdr:cNvCxnSpPr/>
      </xdr:nvCxnSpPr>
      <xdr:spPr bwMode="auto">
        <a:xfrm flipV="1">
          <a:off x="2908300" y="3118364"/>
          <a:ext cx="698500" cy="63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54551</xdr:rowOff>
    </xdr:from>
    <xdr:ext cx="762000" cy="259045"/>
    <xdr:sp macro="" textlink="">
      <xdr:nvSpPr>
        <xdr:cNvPr id="67" name="テキスト ボックス 66"/>
        <xdr:cNvSpPr txBox="1"/>
      </xdr:nvSpPr>
      <xdr:spPr>
        <a:xfrm>
          <a:off x="2527300" y="2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98774</xdr:rowOff>
    </xdr:from>
    <xdr:to>
      <xdr:col>5</xdr:col>
      <xdr:colOff>34925</xdr:colOff>
      <xdr:row>18</xdr:row>
      <xdr:rowOff>28924</xdr:rowOff>
    </xdr:to>
    <xdr:sp macro="" textlink="">
      <xdr:nvSpPr>
        <xdr:cNvPr id="73" name="円/楕円 72"/>
        <xdr:cNvSpPr/>
      </xdr:nvSpPr>
      <xdr:spPr bwMode="auto">
        <a:xfrm>
          <a:off x="5600700" y="3061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70851</xdr:rowOff>
    </xdr:from>
    <xdr:ext cx="762000" cy="259045"/>
    <xdr:sp macro="" textlink="">
      <xdr:nvSpPr>
        <xdr:cNvPr id="74" name="人口1人当たり決算額の推移該当値テキスト130"/>
        <xdr:cNvSpPr txBox="1"/>
      </xdr:nvSpPr>
      <xdr:spPr>
        <a:xfrm>
          <a:off x="5740400" y="303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122625</xdr:rowOff>
    </xdr:from>
    <xdr:to>
      <xdr:col>4</xdr:col>
      <xdr:colOff>520700</xdr:colOff>
      <xdr:row>18</xdr:row>
      <xdr:rowOff>52775</xdr:rowOff>
    </xdr:to>
    <xdr:sp macro="" textlink="">
      <xdr:nvSpPr>
        <xdr:cNvPr id="75" name="円/楕円 74"/>
        <xdr:cNvSpPr/>
      </xdr:nvSpPr>
      <xdr:spPr bwMode="auto">
        <a:xfrm>
          <a:off x="4953000" y="3084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37552</xdr:rowOff>
    </xdr:from>
    <xdr:ext cx="736600" cy="259045"/>
    <xdr:sp macro="" textlink="">
      <xdr:nvSpPr>
        <xdr:cNvPr id="76" name="テキスト ボックス 75"/>
        <xdr:cNvSpPr txBox="1"/>
      </xdr:nvSpPr>
      <xdr:spPr>
        <a:xfrm>
          <a:off x="4622800" y="31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114,126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146361</xdr:rowOff>
    </xdr:from>
    <xdr:to>
      <xdr:col>3</xdr:col>
      <xdr:colOff>955675</xdr:colOff>
      <xdr:row>18</xdr:row>
      <xdr:rowOff>76511</xdr:rowOff>
    </xdr:to>
    <xdr:sp macro="" textlink="">
      <xdr:nvSpPr>
        <xdr:cNvPr id="77" name="円/楕円 76"/>
        <xdr:cNvSpPr/>
      </xdr:nvSpPr>
      <xdr:spPr bwMode="auto">
        <a:xfrm>
          <a:off x="4254500" y="3108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61288</xdr:rowOff>
    </xdr:from>
    <xdr:ext cx="762000" cy="259045"/>
    <xdr:sp macro="" textlink="">
      <xdr:nvSpPr>
        <xdr:cNvPr id="78" name="テキスト ボックス 77"/>
        <xdr:cNvSpPr txBox="1"/>
      </xdr:nvSpPr>
      <xdr:spPr>
        <a:xfrm>
          <a:off x="3924300" y="319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111,634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105289</xdr:rowOff>
    </xdr:from>
    <xdr:to>
      <xdr:col>3</xdr:col>
      <xdr:colOff>257175</xdr:colOff>
      <xdr:row>18</xdr:row>
      <xdr:rowOff>35439</xdr:rowOff>
    </xdr:to>
    <xdr:sp macro="" textlink="">
      <xdr:nvSpPr>
        <xdr:cNvPr id="79" name="円/楕円 78"/>
        <xdr:cNvSpPr/>
      </xdr:nvSpPr>
      <xdr:spPr bwMode="auto">
        <a:xfrm>
          <a:off x="3556000" y="306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20216</xdr:rowOff>
    </xdr:from>
    <xdr:ext cx="762000" cy="259045"/>
    <xdr:sp macro="" textlink="">
      <xdr:nvSpPr>
        <xdr:cNvPr id="80" name="テキスト ボックス 79"/>
        <xdr:cNvSpPr txBox="1"/>
      </xdr:nvSpPr>
      <xdr:spPr>
        <a:xfrm>
          <a:off x="3225800" y="315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115,946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168345</xdr:rowOff>
    </xdr:from>
    <xdr:to>
      <xdr:col>2</xdr:col>
      <xdr:colOff>692150</xdr:colOff>
      <xdr:row>18</xdr:row>
      <xdr:rowOff>98495</xdr:rowOff>
    </xdr:to>
    <xdr:sp macro="" textlink="">
      <xdr:nvSpPr>
        <xdr:cNvPr id="81" name="円/楕円 80"/>
        <xdr:cNvSpPr/>
      </xdr:nvSpPr>
      <xdr:spPr bwMode="auto">
        <a:xfrm>
          <a:off x="2857500" y="313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83272</xdr:rowOff>
    </xdr:from>
    <xdr:ext cx="762000" cy="259045"/>
    <xdr:sp macro="" textlink="">
      <xdr:nvSpPr>
        <xdr:cNvPr id="82" name="テキスト ボックス 81"/>
        <xdr:cNvSpPr txBox="1"/>
      </xdr:nvSpPr>
      <xdr:spPr>
        <a:xfrm>
          <a:off x="2527300" y="32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119742</xdr:rowOff>
    </xdr:from>
    <xdr:to>
      <xdr:col>4</xdr:col>
      <xdr:colOff>1117600</xdr:colOff>
      <xdr:row>37</xdr:row>
      <xdr:rowOff>281019</xdr:rowOff>
    </xdr:to>
    <xdr:cxnSp macro="">
      <xdr:nvCxnSpPr>
        <xdr:cNvPr id="116" name="直線コネクタ 115"/>
        <xdr:cNvCxnSpPr/>
      </xdr:nvCxnSpPr>
      <xdr:spPr bwMode="auto">
        <a:xfrm>
          <a:off x="5003800" y="7244442"/>
          <a:ext cx="647700" cy="161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47314</xdr:rowOff>
    </xdr:from>
    <xdr:to>
      <xdr:col>4</xdr:col>
      <xdr:colOff>469900</xdr:colOff>
      <xdr:row>37</xdr:row>
      <xdr:rowOff>119742</xdr:rowOff>
    </xdr:to>
    <xdr:cxnSp macro="">
      <xdr:nvCxnSpPr>
        <xdr:cNvPr id="119" name="直線コネクタ 118"/>
        <xdr:cNvCxnSpPr/>
      </xdr:nvCxnSpPr>
      <xdr:spPr bwMode="auto">
        <a:xfrm>
          <a:off x="4305300" y="7172014"/>
          <a:ext cx="698500" cy="72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27235</xdr:rowOff>
    </xdr:from>
    <xdr:to>
      <xdr:col>3</xdr:col>
      <xdr:colOff>904875</xdr:colOff>
      <xdr:row>37</xdr:row>
      <xdr:rowOff>47314</xdr:rowOff>
    </xdr:to>
    <xdr:cxnSp macro="">
      <xdr:nvCxnSpPr>
        <xdr:cNvPr id="122" name="直線コネクタ 121"/>
        <xdr:cNvCxnSpPr/>
      </xdr:nvCxnSpPr>
      <xdr:spPr bwMode="auto">
        <a:xfrm>
          <a:off x="3606800" y="7151935"/>
          <a:ext cx="698500" cy="20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161385</xdr:rowOff>
    </xdr:from>
    <xdr:to>
      <xdr:col>3</xdr:col>
      <xdr:colOff>206375</xdr:colOff>
      <xdr:row>37</xdr:row>
      <xdr:rowOff>27235</xdr:rowOff>
    </xdr:to>
    <xdr:cxnSp macro="">
      <xdr:nvCxnSpPr>
        <xdr:cNvPr id="125" name="直線コネクタ 124"/>
        <xdr:cNvCxnSpPr/>
      </xdr:nvCxnSpPr>
      <xdr:spPr bwMode="auto">
        <a:xfrm>
          <a:off x="2908300" y="7114635"/>
          <a:ext cx="6985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243536</xdr:rowOff>
    </xdr:from>
    <xdr:to>
      <xdr:col>2</xdr:col>
      <xdr:colOff>692150</xdr:colOff>
      <xdr:row>36</xdr:row>
      <xdr:rowOff>2236</xdr:rowOff>
    </xdr:to>
    <xdr:sp macro="" textlink="">
      <xdr:nvSpPr>
        <xdr:cNvPr id="128" name="フローチャート : 判断 127"/>
        <xdr:cNvSpPr/>
      </xdr:nvSpPr>
      <xdr:spPr bwMode="auto">
        <a:xfrm>
          <a:off x="2857500" y="68538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12413</xdr:rowOff>
    </xdr:from>
    <xdr:ext cx="762000" cy="259045"/>
    <xdr:sp macro="" textlink="">
      <xdr:nvSpPr>
        <xdr:cNvPr id="129" name="テキスト ボックス 128"/>
        <xdr:cNvSpPr txBox="1"/>
      </xdr:nvSpPr>
      <xdr:spPr>
        <a:xfrm>
          <a:off x="2527300" y="6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230219</xdr:rowOff>
    </xdr:from>
    <xdr:to>
      <xdr:col>5</xdr:col>
      <xdr:colOff>34925</xdr:colOff>
      <xdr:row>37</xdr:row>
      <xdr:rowOff>331819</xdr:rowOff>
    </xdr:to>
    <xdr:sp macro="" textlink="">
      <xdr:nvSpPr>
        <xdr:cNvPr id="135" name="円/楕円 134"/>
        <xdr:cNvSpPr/>
      </xdr:nvSpPr>
      <xdr:spPr bwMode="auto">
        <a:xfrm>
          <a:off x="5600700" y="7354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138796</xdr:rowOff>
    </xdr:from>
    <xdr:ext cx="762000" cy="259045"/>
    <xdr:sp macro="" textlink="">
      <xdr:nvSpPr>
        <xdr:cNvPr id="136" name="人口1人当たり決算額の推移該当値テキスト445"/>
        <xdr:cNvSpPr txBox="1"/>
      </xdr:nvSpPr>
      <xdr:spPr>
        <a:xfrm>
          <a:off x="5740400" y="726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68942</xdr:rowOff>
    </xdr:from>
    <xdr:to>
      <xdr:col>4</xdr:col>
      <xdr:colOff>520700</xdr:colOff>
      <xdr:row>37</xdr:row>
      <xdr:rowOff>170542</xdr:rowOff>
    </xdr:to>
    <xdr:sp macro="" textlink="">
      <xdr:nvSpPr>
        <xdr:cNvPr id="137" name="円/楕円 136"/>
        <xdr:cNvSpPr/>
      </xdr:nvSpPr>
      <xdr:spPr bwMode="auto">
        <a:xfrm>
          <a:off x="4953000" y="719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155319</xdr:rowOff>
    </xdr:from>
    <xdr:ext cx="736600" cy="259045"/>
    <xdr:sp macro="" textlink="">
      <xdr:nvSpPr>
        <xdr:cNvPr id="138" name="テキスト ボックス 137"/>
        <xdr:cNvSpPr txBox="1"/>
      </xdr:nvSpPr>
      <xdr:spPr>
        <a:xfrm>
          <a:off x="4622800" y="72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167964</xdr:rowOff>
    </xdr:from>
    <xdr:to>
      <xdr:col>3</xdr:col>
      <xdr:colOff>955675</xdr:colOff>
      <xdr:row>37</xdr:row>
      <xdr:rowOff>98114</xdr:rowOff>
    </xdr:to>
    <xdr:sp macro="" textlink="">
      <xdr:nvSpPr>
        <xdr:cNvPr id="139" name="円/楕円 138"/>
        <xdr:cNvSpPr/>
      </xdr:nvSpPr>
      <xdr:spPr bwMode="auto">
        <a:xfrm>
          <a:off x="4254500" y="712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82891</xdr:rowOff>
    </xdr:from>
    <xdr:ext cx="762000" cy="259045"/>
    <xdr:sp macro="" textlink="">
      <xdr:nvSpPr>
        <xdr:cNvPr id="140" name="テキスト ボックス 139"/>
        <xdr:cNvSpPr txBox="1"/>
      </xdr:nvSpPr>
      <xdr:spPr>
        <a:xfrm>
          <a:off x="3924300" y="720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147885</xdr:rowOff>
    </xdr:from>
    <xdr:to>
      <xdr:col>3</xdr:col>
      <xdr:colOff>257175</xdr:colOff>
      <xdr:row>37</xdr:row>
      <xdr:rowOff>78035</xdr:rowOff>
    </xdr:to>
    <xdr:sp macro="" textlink="">
      <xdr:nvSpPr>
        <xdr:cNvPr id="141" name="円/楕円 140"/>
        <xdr:cNvSpPr/>
      </xdr:nvSpPr>
      <xdr:spPr bwMode="auto">
        <a:xfrm>
          <a:off x="3556000" y="710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62812</xdr:rowOff>
    </xdr:from>
    <xdr:ext cx="762000" cy="259045"/>
    <xdr:sp macro="" textlink="">
      <xdr:nvSpPr>
        <xdr:cNvPr id="142" name="テキスト ボックス 141"/>
        <xdr:cNvSpPr txBox="1"/>
      </xdr:nvSpPr>
      <xdr:spPr>
        <a:xfrm>
          <a:off x="3225800" y="718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21,237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110585</xdr:rowOff>
    </xdr:from>
    <xdr:to>
      <xdr:col>2</xdr:col>
      <xdr:colOff>692150</xdr:colOff>
      <xdr:row>37</xdr:row>
      <xdr:rowOff>40735</xdr:rowOff>
    </xdr:to>
    <xdr:sp macro="" textlink="">
      <xdr:nvSpPr>
        <xdr:cNvPr id="143" name="円/楕円 142"/>
        <xdr:cNvSpPr/>
      </xdr:nvSpPr>
      <xdr:spPr bwMode="auto">
        <a:xfrm>
          <a:off x="2857500" y="706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25512</xdr:rowOff>
    </xdr:from>
    <xdr:ext cx="762000" cy="259045"/>
    <xdr:sp macro="" textlink="">
      <xdr:nvSpPr>
        <xdr:cNvPr id="144" name="テキスト ボックス 143"/>
        <xdr:cNvSpPr txBox="1"/>
      </xdr:nvSpPr>
      <xdr:spPr>
        <a:xfrm>
          <a:off x="2527300" y="715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単年度収支が０％付近で推移していることは、予算執行のコントロール（不用額の抑制と繰入金執行の精査）が機能したものと分析している。これは実質収支比率が毎年度安定して推移していることも裏付けされていると解している。財政調整基金残高比率も順調に伸展しており、大規模な投資的経費の抑制と、基金繰入金に依存した財政運営を是正した効果の現れであると捉え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赤字額（公営企業会計＝資金不足額）が発生している会計が皆無であることから、いずれの会計も数字上は健全経営であることが示されている。しかし、病院事業においては黒字比率が減少傾向であり、これは分子である流動資産のうち内部留保資金が単年度収支赤字分に係る補てん措置として毎年度取り崩されているためである。左欄においてはその他の会計に含まれている国民健康保険会計及び下水道事業会計においては、基金残高が皆無で、かつ、毎年度一般会計から多額の赤字補填的要素の強い繰出金により収支均衡を図っている状況である。</a:t>
          </a:r>
          <a:endParaRPr lang="ja-JP" altLang="ja-JP" sz="1400">
            <a:effectLst/>
          </a:endParaRPr>
        </a:p>
        <a:p>
          <a:r>
            <a:rPr lang="ja-JP" altLang="ja-JP" sz="1100">
              <a:solidFill>
                <a:schemeClr val="dk1"/>
              </a:solidFill>
              <a:effectLst/>
              <a:latin typeface="+mn-lt"/>
              <a:ea typeface="+mn-ea"/>
              <a:cs typeface="+mn-cs"/>
            </a:rPr>
            <a:t>　当町の一般会計は、歳入構成の約</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割</a:t>
          </a:r>
          <a:r>
            <a:rPr lang="ja-JP" altLang="en-US" sz="1100">
              <a:solidFill>
                <a:schemeClr val="dk1"/>
              </a:solidFill>
              <a:effectLst/>
              <a:latin typeface="+mn-lt"/>
              <a:ea typeface="+mn-ea"/>
              <a:cs typeface="+mn-cs"/>
            </a:rPr>
            <a:t>にも上る</a:t>
          </a:r>
          <a:r>
            <a:rPr lang="ja-JP" altLang="ja-JP" sz="1100">
              <a:solidFill>
                <a:schemeClr val="dk1"/>
              </a:solidFill>
              <a:effectLst/>
              <a:latin typeface="+mn-lt"/>
              <a:ea typeface="+mn-ea"/>
              <a:cs typeface="+mn-cs"/>
            </a:rPr>
            <a:t>依存財源に頼らざるを得ない綱渡り的な財政運営を強いられており、国の財政状況に起因して地方交付税や各種交付金等が抑制されれば、たちまち町政経営が立ちゆかなくなり、その場合ほぼ全ての会計で資金不足が発生することとなる。</a:t>
          </a:r>
          <a:endParaRPr lang="ja-JP" altLang="ja-JP" sz="1400">
            <a:effectLst/>
          </a:endParaRPr>
        </a:p>
        <a:p>
          <a:r>
            <a:rPr lang="ja-JP" altLang="ja-JP" sz="1100">
              <a:solidFill>
                <a:schemeClr val="dk1"/>
              </a:solidFill>
              <a:effectLst/>
              <a:latin typeface="+mn-lt"/>
              <a:ea typeface="+mn-ea"/>
              <a:cs typeface="+mn-cs"/>
            </a:rPr>
            <a:t>　このことから、一般会計においては自主財源の確保とさらに徹底した行政コスト削減策を行い、特別会計については経費に見合った料金等の改定が必要である。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effectLst/>
              <a:latin typeface="+mn-lt"/>
              <a:ea typeface="+mn-ea"/>
              <a:cs typeface="+mn-cs"/>
            </a:rPr>
            <a:t>　従来より起債（借金）に依存しない財政経営は基より、地方債の発行に際しても地方財政措置を重視した地方債メニューの選択効果により、順調に実質公債費比率の縮減が図られている。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今後も普通会計においては「地方債発行額をコントロール」することで将来にわたる公債費の削減に努め、地方公営企業会計においても、大原則である独立採算を意識した経営を徹底することは基より、中長期的な経営健全化計画と事業優先度を見極めた評価重視の事業を展開する。なお、大規模起債事業等は当面の間凍結を原則とし、引き続き当該比率の抑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effectLst/>
              <a:latin typeface="+mn-lt"/>
              <a:ea typeface="+mn-ea"/>
              <a:cs typeface="+mn-cs"/>
            </a:rPr>
            <a:t>　将来負担比率においても実質公債費比率と同様に、従来より起債（借金）に依存しない財政経営は基より、地方債の発行に際しても地方財政措置を重視した地方債メニューの選択効果、及び一部事務組合に対する将来的負担が少ないことにより順調に比率の縮減が図られており、</a:t>
          </a:r>
          <a:r>
            <a:rPr lang="en-US" altLang="ja-JP" sz="1100" b="0" i="0">
              <a:solidFill>
                <a:schemeClr val="dk1"/>
              </a:solidFill>
              <a:effectLst/>
              <a:latin typeface="+mn-lt"/>
              <a:ea typeface="+mn-ea"/>
              <a:cs typeface="+mn-cs"/>
            </a:rPr>
            <a:t>H25</a:t>
          </a:r>
          <a:r>
            <a:rPr lang="ja-JP" altLang="ja-JP" sz="1100" b="0" i="0">
              <a:solidFill>
                <a:schemeClr val="dk1"/>
              </a:solidFill>
              <a:effectLst/>
              <a:latin typeface="+mn-lt"/>
              <a:ea typeface="+mn-ea"/>
              <a:cs typeface="+mn-cs"/>
            </a:rPr>
            <a:t>に引き続き将来負担額を充当可能財源等が上回り表面上の数値では将来負担額が発生しないこととなった。</a:t>
          </a:r>
          <a:endParaRPr lang="ja-JP" altLang="ja-JP" sz="1400">
            <a:effectLst/>
          </a:endParaRPr>
        </a:p>
        <a:p>
          <a:r>
            <a:rPr lang="ja-JP" altLang="ja-JP" sz="1100" b="0" i="0">
              <a:solidFill>
                <a:schemeClr val="dk1"/>
              </a:solidFill>
              <a:effectLst/>
              <a:latin typeface="+mn-lt"/>
              <a:ea typeface="+mn-ea"/>
              <a:cs typeface="+mn-cs"/>
            </a:rPr>
            <a:t>　ただし、地方公営企業においては施設の耐用年数</a:t>
          </a:r>
          <a:r>
            <a:rPr lang="ja-JP" altLang="ja-JP" sz="1100">
              <a:solidFill>
                <a:schemeClr val="dk1"/>
              </a:solidFill>
              <a:effectLst/>
              <a:latin typeface="+mn-lt"/>
              <a:ea typeface="+mn-ea"/>
              <a:cs typeface="+mn-cs"/>
            </a:rPr>
            <a:t>経過に伴う多額の更新費用の発生が見込まれ、特に下水道事業においては公債費償還のピークを迎えたばかりで大規模な施設の更新が到来しようとしており、現時点では数字として表に現われない大きな負担が発生している。これらについては、受益者に係る重い負担について憂慮するものの、経費に見合う使用料徴収は基より、現在の現金主義会計における経営管理に限界を感じているため、下水道事業のみならず地方公営企業法非適用企業の法的化を検討し、発生主義による計理手法の導入により将来的なコストを意識した抜本的な経営改革が必要であると捉え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5095722</v>
      </c>
      <c r="BO4" s="349"/>
      <c r="BP4" s="349"/>
      <c r="BQ4" s="349"/>
      <c r="BR4" s="349"/>
      <c r="BS4" s="349"/>
      <c r="BT4" s="349"/>
      <c r="BU4" s="350"/>
      <c r="BV4" s="348">
        <v>4980854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4.3</v>
      </c>
      <c r="CU4" s="355"/>
      <c r="CV4" s="355"/>
      <c r="CW4" s="355"/>
      <c r="CX4" s="355"/>
      <c r="CY4" s="355"/>
      <c r="CZ4" s="355"/>
      <c r="DA4" s="356"/>
      <c r="DB4" s="354">
        <v>4.8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4848746</v>
      </c>
      <c r="BO5" s="386"/>
      <c r="BP5" s="386"/>
      <c r="BQ5" s="386"/>
      <c r="BR5" s="386"/>
      <c r="BS5" s="386"/>
      <c r="BT5" s="386"/>
      <c r="BU5" s="387"/>
      <c r="BV5" s="385">
        <v>4697456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89.6</v>
      </c>
      <c r="CU5" s="383"/>
      <c r="CV5" s="383"/>
      <c r="CW5" s="383"/>
      <c r="CX5" s="383"/>
      <c r="CY5" s="383"/>
      <c r="CZ5" s="383"/>
      <c r="DA5" s="384"/>
      <c r="DB5" s="382">
        <v>88.1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246976</v>
      </c>
      <c r="BO6" s="386"/>
      <c r="BP6" s="386"/>
      <c r="BQ6" s="386"/>
      <c r="BR6" s="386"/>
      <c r="BS6" s="386"/>
      <c r="BT6" s="386"/>
      <c r="BU6" s="387"/>
      <c r="BV6" s="385">
        <v>283398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93.8</v>
      </c>
      <c r="CU6" s="423"/>
      <c r="CV6" s="423"/>
      <c r="CW6" s="423"/>
      <c r="CX6" s="423"/>
      <c r="CY6" s="423"/>
      <c r="CZ6" s="423"/>
      <c r="DA6" s="424"/>
      <c r="DB6" s="422">
        <v>90.7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100242</v>
      </c>
      <c r="BO7" s="386"/>
      <c r="BP7" s="386"/>
      <c r="BQ7" s="386"/>
      <c r="BR7" s="386"/>
      <c r="BS7" s="386"/>
      <c r="BT7" s="386"/>
      <c r="BU7" s="387"/>
      <c r="BV7" s="385">
        <v>112624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3430809</v>
      </c>
      <c r="CU7" s="386"/>
      <c r="CV7" s="386"/>
      <c r="CW7" s="386"/>
      <c r="CX7" s="386"/>
      <c r="CY7" s="386"/>
      <c r="CZ7" s="386"/>
      <c r="DA7" s="387"/>
      <c r="DB7" s="385">
        <v>3579114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146734</v>
      </c>
      <c r="BO8" s="386"/>
      <c r="BP8" s="386"/>
      <c r="BQ8" s="386"/>
      <c r="BR8" s="386"/>
      <c r="BS8" s="386"/>
      <c r="BT8" s="386"/>
      <c r="BU8" s="387"/>
      <c r="BV8" s="385">
        <v>170774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0.28999999999999998</v>
      </c>
      <c r="CU8" s="426"/>
      <c r="CV8" s="426"/>
      <c r="CW8" s="426"/>
      <c r="CX8" s="426"/>
      <c r="CY8" s="426"/>
      <c r="CZ8" s="426"/>
      <c r="DA8" s="427"/>
      <c r="DB8" s="425">
        <v>0.28000000000000003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9978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-24040</v>
      </c>
      <c r="BO9" s="386"/>
      <c r="BP9" s="386"/>
      <c r="BQ9" s="386"/>
      <c r="BR9" s="386"/>
      <c r="BS9" s="386"/>
      <c r="BT9" s="386"/>
      <c r="BU9" s="387"/>
      <c r="BV9" s="385">
        <v>21841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7.2</v>
      </c>
      <c r="CU9" s="383"/>
      <c r="CV9" s="383"/>
      <c r="CW9" s="383"/>
      <c r="CX9" s="383"/>
      <c r="CY9" s="383"/>
      <c r="CZ9" s="383"/>
      <c r="DA9" s="384"/>
      <c r="DB9" s="382">
        <v>8.6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10583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500</v>
      </c>
      <c r="BO10" s="386"/>
      <c r="BP10" s="386"/>
      <c r="BQ10" s="386"/>
      <c r="BR10" s="386"/>
      <c r="BS10" s="386"/>
      <c r="BT10" s="386"/>
      <c r="BU10" s="387"/>
      <c r="BV10" s="385">
        <v>500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72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9442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9409</v>
      </c>
      <c r="S13" s="467"/>
      <c r="T13" s="467"/>
      <c r="U13" s="467"/>
      <c r="V13" s="468"/>
      <c r="W13" s="401" t="s">
        <v>124</v>
      </c>
      <c r="X13" s="402"/>
      <c r="Y13" s="402"/>
      <c r="Z13" s="402"/>
      <c r="AA13" s="402"/>
      <c r="AB13" s="392"/>
      <c r="AC13" s="436">
        <v>613</v>
      </c>
      <c r="AD13" s="437"/>
      <c r="AE13" s="437"/>
      <c r="AF13" s="437"/>
      <c r="AG13" s="476"/>
      <c r="AH13" s="436">
        <v>643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-23540</v>
      </c>
      <c r="BO13" s="386"/>
      <c r="BP13" s="386"/>
      <c r="BQ13" s="386"/>
      <c r="BR13" s="386"/>
      <c r="BS13" s="386"/>
      <c r="BT13" s="386"/>
      <c r="BU13" s="387"/>
      <c r="BV13" s="385">
        <v>22413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4.5999999999999996</v>
      </c>
      <c r="CU13" s="383"/>
      <c r="CV13" s="383"/>
      <c r="CW13" s="383"/>
      <c r="CX13" s="383"/>
      <c r="CY13" s="383"/>
      <c r="CZ13" s="383"/>
      <c r="DA13" s="384"/>
      <c r="DB13" s="382">
        <v>6.1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9599</v>
      </c>
      <c r="S14" s="467"/>
      <c r="T14" s="467"/>
      <c r="U14" s="467"/>
      <c r="V14" s="468"/>
      <c r="W14" s="375"/>
      <c r="X14" s="376"/>
      <c r="Y14" s="376"/>
      <c r="Z14" s="376"/>
      <c r="AA14" s="376"/>
      <c r="AB14" s="365"/>
      <c r="AC14" s="469">
        <v>12.5</v>
      </c>
      <c r="AD14" s="470"/>
      <c r="AE14" s="470"/>
      <c r="AF14" s="470"/>
      <c r="AG14" s="471"/>
      <c r="AH14" s="469">
        <v>12.2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9565</v>
      </c>
      <c r="S15" s="467"/>
      <c r="T15" s="467"/>
      <c r="U15" s="467"/>
      <c r="V15" s="468"/>
      <c r="W15" s="401" t="s">
        <v>131</v>
      </c>
      <c r="X15" s="402"/>
      <c r="Y15" s="402"/>
      <c r="Z15" s="402"/>
      <c r="AA15" s="402"/>
      <c r="AB15" s="392"/>
      <c r="AC15" s="436">
        <v>1533</v>
      </c>
      <c r="AD15" s="437"/>
      <c r="AE15" s="437"/>
      <c r="AF15" s="437"/>
      <c r="AG15" s="476"/>
      <c r="AH15" s="436">
        <v>1791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927744</v>
      </c>
      <c r="BO15" s="349"/>
      <c r="BP15" s="349"/>
      <c r="BQ15" s="349"/>
      <c r="BR15" s="349"/>
      <c r="BS15" s="349"/>
      <c r="BT15" s="349"/>
      <c r="BU15" s="350"/>
      <c r="BV15" s="348">
        <v>887950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31.3</v>
      </c>
      <c r="AD16" s="470"/>
      <c r="AE16" s="470"/>
      <c r="AF16" s="470"/>
      <c r="AG16" s="471"/>
      <c r="AH16" s="469">
        <v>34.1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2976183</v>
      </c>
      <c r="BO16" s="386"/>
      <c r="BP16" s="386"/>
      <c r="BQ16" s="386"/>
      <c r="BR16" s="386"/>
      <c r="BS16" s="386"/>
      <c r="BT16" s="386"/>
      <c r="BU16" s="387"/>
      <c r="BV16" s="385">
        <v>3116895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2758</v>
      </c>
      <c r="AD17" s="437"/>
      <c r="AE17" s="437"/>
      <c r="AF17" s="437"/>
      <c r="AG17" s="476"/>
      <c r="AH17" s="436">
        <v>2821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1187366</v>
      </c>
      <c r="BO17" s="386"/>
      <c r="BP17" s="386"/>
      <c r="BQ17" s="386"/>
      <c r="BR17" s="386"/>
      <c r="BS17" s="386"/>
      <c r="BT17" s="386"/>
      <c r="BU17" s="387"/>
      <c r="BV17" s="385">
        <v>1139332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270.77</v>
      </c>
      <c r="M18" s="498"/>
      <c r="N18" s="498"/>
      <c r="O18" s="498"/>
      <c r="P18" s="498"/>
      <c r="Q18" s="498"/>
      <c r="R18" s="499"/>
      <c r="S18" s="499"/>
      <c r="T18" s="499"/>
      <c r="U18" s="499"/>
      <c r="V18" s="500"/>
      <c r="W18" s="403"/>
      <c r="X18" s="404"/>
      <c r="Y18" s="404"/>
      <c r="Z18" s="404"/>
      <c r="AA18" s="404"/>
      <c r="AB18" s="395"/>
      <c r="AC18" s="501">
        <v>56.2</v>
      </c>
      <c r="AD18" s="502"/>
      <c r="AE18" s="502"/>
      <c r="AF18" s="502"/>
      <c r="AG18" s="503"/>
      <c r="AH18" s="501">
        <v>53.6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3027610</v>
      </c>
      <c r="BO18" s="386"/>
      <c r="BP18" s="386"/>
      <c r="BQ18" s="386"/>
      <c r="BR18" s="386"/>
      <c r="BS18" s="386"/>
      <c r="BT18" s="386"/>
      <c r="BU18" s="387"/>
      <c r="BV18" s="385">
        <v>3074552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3966795</v>
      </c>
      <c r="BO19" s="386"/>
      <c r="BP19" s="386"/>
      <c r="BQ19" s="386"/>
      <c r="BR19" s="386"/>
      <c r="BS19" s="386"/>
      <c r="BT19" s="386"/>
      <c r="BU19" s="387"/>
      <c r="BV19" s="385">
        <v>4007285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2887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1911747</v>
      </c>
      <c r="BO23" s="386"/>
      <c r="BP23" s="386"/>
      <c r="BQ23" s="386"/>
      <c r="BR23" s="386"/>
      <c r="BS23" s="386"/>
      <c r="BT23" s="386"/>
      <c r="BU23" s="387"/>
      <c r="BV23" s="385">
        <v>1961824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5493</v>
      </c>
      <c r="R24" s="437"/>
      <c r="S24" s="437"/>
      <c r="T24" s="437"/>
      <c r="U24" s="437"/>
      <c r="V24" s="476"/>
      <c r="W24" s="531"/>
      <c r="X24" s="519"/>
      <c r="Y24" s="520"/>
      <c r="Z24" s="435" t="s">
        <v>154</v>
      </c>
      <c r="AA24" s="415"/>
      <c r="AB24" s="415"/>
      <c r="AC24" s="415"/>
      <c r="AD24" s="415"/>
      <c r="AE24" s="415"/>
      <c r="AF24" s="415"/>
      <c r="AG24" s="416"/>
      <c r="AH24" s="436">
        <v>106</v>
      </c>
      <c r="AI24" s="437"/>
      <c r="AJ24" s="437"/>
      <c r="AK24" s="437"/>
      <c r="AL24" s="476"/>
      <c r="AM24" s="436">
        <v>298072</v>
      </c>
      <c r="AN24" s="437"/>
      <c r="AO24" s="437"/>
      <c r="AP24" s="437"/>
      <c r="AQ24" s="437"/>
      <c r="AR24" s="476"/>
      <c r="AS24" s="436">
        <v>2812</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1766947</v>
      </c>
      <c r="BO24" s="386"/>
      <c r="BP24" s="386"/>
      <c r="BQ24" s="386"/>
      <c r="BR24" s="386"/>
      <c r="BS24" s="386"/>
      <c r="BT24" s="386"/>
      <c r="BU24" s="387"/>
      <c r="BV24" s="385">
        <v>1796516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4880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126531</v>
      </c>
      <c r="BO25" s="349"/>
      <c r="BP25" s="349"/>
      <c r="BQ25" s="349"/>
      <c r="BR25" s="349"/>
      <c r="BS25" s="349"/>
      <c r="BT25" s="349"/>
      <c r="BU25" s="350"/>
      <c r="BV25" s="348">
        <v>95599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4582</v>
      </c>
      <c r="R26" s="437"/>
      <c r="S26" s="437"/>
      <c r="T26" s="437"/>
      <c r="U26" s="437"/>
      <c r="V26" s="476"/>
      <c r="W26" s="531"/>
      <c r="X26" s="519"/>
      <c r="Y26" s="520"/>
      <c r="Z26" s="435" t="s">
        <v>160</v>
      </c>
      <c r="AA26" s="541"/>
      <c r="AB26" s="541"/>
      <c r="AC26" s="541"/>
      <c r="AD26" s="541"/>
      <c r="AE26" s="541"/>
      <c r="AF26" s="541"/>
      <c r="AG26" s="542"/>
      <c r="AH26" s="436">
        <v>4</v>
      </c>
      <c r="AI26" s="437"/>
      <c r="AJ26" s="437"/>
      <c r="AK26" s="437"/>
      <c r="AL26" s="476"/>
      <c r="AM26" s="436">
        <v>10132</v>
      </c>
      <c r="AN26" s="437"/>
      <c r="AO26" s="437"/>
      <c r="AP26" s="437"/>
      <c r="AQ26" s="437"/>
      <c r="AR26" s="476"/>
      <c r="AS26" s="436">
        <v>2533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3040</v>
      </c>
      <c r="R27" s="437"/>
      <c r="S27" s="437"/>
      <c r="T27" s="437"/>
      <c r="U27" s="437"/>
      <c r="V27" s="476"/>
      <c r="W27" s="531"/>
      <c r="X27" s="519"/>
      <c r="Y27" s="520"/>
      <c r="Z27" s="435" t="s">
        <v>163</v>
      </c>
      <c r="AA27" s="415"/>
      <c r="AB27" s="415"/>
      <c r="AC27" s="415"/>
      <c r="AD27" s="415"/>
      <c r="AE27" s="415"/>
      <c r="AF27" s="415"/>
      <c r="AG27" s="416"/>
      <c r="AH27" s="436">
        <v>14</v>
      </c>
      <c r="AI27" s="437"/>
      <c r="AJ27" s="437"/>
      <c r="AK27" s="437"/>
      <c r="AL27" s="476"/>
      <c r="AM27" s="436">
        <v>39669</v>
      </c>
      <c r="AN27" s="437"/>
      <c r="AO27" s="437"/>
      <c r="AP27" s="437"/>
      <c r="AQ27" s="437"/>
      <c r="AR27" s="476"/>
      <c r="AS27" s="436">
        <v>2834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307207</v>
      </c>
      <c r="BO27" s="555"/>
      <c r="BP27" s="555"/>
      <c r="BQ27" s="555"/>
      <c r="BR27" s="555"/>
      <c r="BS27" s="555"/>
      <c r="BT27" s="555"/>
      <c r="BU27" s="556"/>
      <c r="BV27" s="554">
        <v>307007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2560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1052262</v>
      </c>
      <c r="BO28" s="349"/>
      <c r="BP28" s="349"/>
      <c r="BQ28" s="349"/>
      <c r="BR28" s="349"/>
      <c r="BS28" s="349"/>
      <c r="BT28" s="349"/>
      <c r="BU28" s="350"/>
      <c r="BV28" s="348">
        <v>961762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2460</v>
      </c>
      <c r="R29" s="437"/>
      <c r="S29" s="437"/>
      <c r="T29" s="437"/>
      <c r="U29" s="437"/>
      <c r="V29" s="476"/>
      <c r="W29" s="532"/>
      <c r="X29" s="533"/>
      <c r="Y29" s="534"/>
      <c r="Z29" s="435" t="s">
        <v>170</v>
      </c>
      <c r="AA29" s="415"/>
      <c r="AB29" s="415"/>
      <c r="AC29" s="415"/>
      <c r="AD29" s="415"/>
      <c r="AE29" s="415"/>
      <c r="AF29" s="415"/>
      <c r="AG29" s="416"/>
      <c r="AH29" s="436">
        <v>120</v>
      </c>
      <c r="AI29" s="437"/>
      <c r="AJ29" s="437"/>
      <c r="AK29" s="437"/>
      <c r="AL29" s="476"/>
      <c r="AM29" s="436">
        <v>337741</v>
      </c>
      <c r="AN29" s="437"/>
      <c r="AO29" s="437"/>
      <c r="AP29" s="437"/>
      <c r="AQ29" s="437"/>
      <c r="AR29" s="476"/>
      <c r="AS29" s="436">
        <v>2815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116038</v>
      </c>
      <c r="BO29" s="386"/>
      <c r="BP29" s="386"/>
      <c r="BQ29" s="386"/>
      <c r="BR29" s="386"/>
      <c r="BS29" s="386"/>
      <c r="BT29" s="386"/>
      <c r="BU29" s="387"/>
      <c r="BV29" s="385">
        <v>115938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93.1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1002200</v>
      </c>
      <c r="BO30" s="555"/>
      <c r="BP30" s="555"/>
      <c r="BQ30" s="555"/>
      <c r="BR30" s="555"/>
      <c r="BS30" s="555"/>
      <c r="BT30" s="555"/>
      <c r="BU30" s="556"/>
      <c r="BV30" s="554">
        <v>981870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川崎町国民健康保険特別会計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川崎町水道事業会計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川崎町公共下水道事業特別会計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宮城県市町村職員退職手当組合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川崎町介護保険特別会計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川崎町病院事業会計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川崎町温泉事業特別会計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宮城県市町村非常勤消防団員補償報償組合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川崎町後期高齢者医療保険特別会計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仙南地域広域行政事務組合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宮城県市町村自治振興センター</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宮城県後期高齢者医療広域連合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宮城県後期高齢者医療広域連合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2596</v>
      </c>
      <c r="J41" s="83">
        <v>2359</v>
      </c>
      <c r="K41" s="83">
        <v>2122</v>
      </c>
      <c r="L41" s="83">
        <v>1962</v>
      </c>
      <c r="M41" s="84">
        <v>1912</v>
      </c>
    </row>
    <row r="42" spans="2:13" ht="27.75" customHeight="1">
      <c r="B42" s="1171"/>
      <c r="C42" s="1172"/>
      <c r="D42" s="85"/>
      <c r="E42" s="1177" t="s">
        <v>26</v>
      </c>
      <c r="F42" s="1177"/>
      <c r="G42" s="1177"/>
      <c r="H42" s="1178"/>
      <c r="I42" s="86" t="s">
        <v>476</v>
      </c>
      <c r="J42" s="87" t="s">
        <v>476</v>
      </c>
      <c r="K42" s="87" t="s">
        <v>476</v>
      </c>
      <c r="L42" s="87" t="s">
        <v>476</v>
      </c>
      <c r="M42" s="88" t="s">
        <v>476</v>
      </c>
    </row>
    <row r="43" spans="2:13" ht="27.75" customHeight="1">
      <c r="B43" s="1171"/>
      <c r="C43" s="1172"/>
      <c r="D43" s="85"/>
      <c r="E43" s="1177" t="s">
        <v>27</v>
      </c>
      <c r="F43" s="1177"/>
      <c r="G43" s="1177"/>
      <c r="H43" s="1178"/>
      <c r="I43" s="86">
        <v>3003</v>
      </c>
      <c r="J43" s="87">
        <v>2786</v>
      </c>
      <c r="K43" s="87">
        <v>2622</v>
      </c>
      <c r="L43" s="87">
        <v>2461</v>
      </c>
      <c r="M43" s="88">
        <v>2367</v>
      </c>
    </row>
    <row r="44" spans="2:13" ht="27.75" customHeight="1">
      <c r="B44" s="1171"/>
      <c r="C44" s="1172"/>
      <c r="D44" s="85"/>
      <c r="E44" s="1177" t="s">
        <v>28</v>
      </c>
      <c r="F44" s="1177"/>
      <c r="G44" s="1177"/>
      <c r="H44" s="1178"/>
      <c r="I44" s="86">
        <v>43</v>
      </c>
      <c r="J44" s="87">
        <v>41</v>
      </c>
      <c r="K44" s="87">
        <v>51</v>
      </c>
      <c r="L44" s="87">
        <v>64</v>
      </c>
      <c r="M44" s="88">
        <v>74</v>
      </c>
    </row>
    <row r="45" spans="2:13" ht="27.75" customHeight="1">
      <c r="B45" s="1171"/>
      <c r="C45" s="1172"/>
      <c r="D45" s="85"/>
      <c r="E45" s="1177" t="s">
        <v>29</v>
      </c>
      <c r="F45" s="1177"/>
      <c r="G45" s="1177"/>
      <c r="H45" s="1178"/>
      <c r="I45" s="86">
        <v>1093</v>
      </c>
      <c r="J45" s="87">
        <v>980</v>
      </c>
      <c r="K45" s="87">
        <v>985</v>
      </c>
      <c r="L45" s="87">
        <v>929</v>
      </c>
      <c r="M45" s="88">
        <v>791</v>
      </c>
    </row>
    <row r="46" spans="2:13" ht="27.75" customHeight="1">
      <c r="B46" s="1171"/>
      <c r="C46" s="1172"/>
      <c r="D46" s="85"/>
      <c r="E46" s="1177" t="s">
        <v>30</v>
      </c>
      <c r="F46" s="1177"/>
      <c r="G46" s="1177"/>
      <c r="H46" s="1178"/>
      <c r="I46" s="86" t="s">
        <v>476</v>
      </c>
      <c r="J46" s="87" t="s">
        <v>476</v>
      </c>
      <c r="K46" s="87" t="s">
        <v>476</v>
      </c>
      <c r="L46" s="87" t="s">
        <v>476</v>
      </c>
      <c r="M46" s="88" t="s">
        <v>476</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1763</v>
      </c>
      <c r="J49" s="87">
        <v>1925</v>
      </c>
      <c r="K49" s="87">
        <v>2204</v>
      </c>
      <c r="L49" s="87">
        <v>2328</v>
      </c>
      <c r="M49" s="88">
        <v>2445</v>
      </c>
    </row>
    <row r="50" spans="2:13" ht="27.75" customHeight="1">
      <c r="B50" s="1171"/>
      <c r="C50" s="1172"/>
      <c r="D50" s="85"/>
      <c r="E50" s="1177" t="s">
        <v>35</v>
      </c>
      <c r="F50" s="1177"/>
      <c r="G50" s="1177"/>
      <c r="H50" s="1178"/>
      <c r="I50" s="86" t="s">
        <v>476</v>
      </c>
      <c r="J50" s="87" t="s">
        <v>476</v>
      </c>
      <c r="K50" s="87" t="s">
        <v>476</v>
      </c>
      <c r="L50" s="87" t="s">
        <v>476</v>
      </c>
      <c r="M50" s="88" t="s">
        <v>476</v>
      </c>
    </row>
    <row r="51" spans="2:13" ht="27.75" customHeight="1">
      <c r="B51" s="1173"/>
      <c r="C51" s="1174"/>
      <c r="D51" s="85"/>
      <c r="E51" s="1177" t="s">
        <v>36</v>
      </c>
      <c r="F51" s="1177"/>
      <c r="G51" s="1177"/>
      <c r="H51" s="1178"/>
      <c r="I51" s="86">
        <v>4692</v>
      </c>
      <c r="J51" s="87">
        <v>4533</v>
      </c>
      <c r="K51" s="87">
        <v>4585</v>
      </c>
      <c r="L51" s="87">
        <v>4396</v>
      </c>
      <c r="M51" s="88">
        <v>4160</v>
      </c>
    </row>
    <row r="52" spans="2:13" ht="27.75" customHeight="1" thickBot="1">
      <c r="B52" s="1181" t="s">
        <v>37</v>
      </c>
      <c r="C52" s="1182"/>
      <c r="D52" s="90"/>
      <c r="E52" s="1183" t="s">
        <v>38</v>
      </c>
      <c r="F52" s="1183"/>
      <c r="G52" s="1183"/>
      <c r="H52" s="1184"/>
      <c r="I52" s="91">
        <v>280</v>
      </c>
      <c r="J52" s="92">
        <v>-293</v>
      </c>
      <c r="K52" s="92">
        <v>-1009</v>
      </c>
      <c r="L52" s="92">
        <v>-1308</v>
      </c>
      <c r="M52" s="93">
        <v>-1461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57259</v>
      </c>
      <c r="E3" s="116"/>
      <c r="F3" s="117">
        <v>95443</v>
      </c>
      <c r="G3" s="118"/>
      <c r="H3" s="119"/>
    </row>
    <row r="4" spans="1:8">
      <c r="A4" s="120"/>
      <c r="B4" s="121"/>
      <c r="C4" s="122"/>
      <c r="D4" s="123">
        <v>39235</v>
      </c>
      <c r="E4" s="124"/>
      <c r="F4" s="125">
        <v>48538</v>
      </c>
      <c r="G4" s="126"/>
      <c r="H4" s="127"/>
    </row>
    <row r="5" spans="1:8">
      <c r="A5" s="108" t="s">
        <v>508</v>
      </c>
      <c r="B5" s="113"/>
      <c r="C5" s="114"/>
      <c r="D5" s="115">
        <v>32803</v>
      </c>
      <c r="E5" s="116"/>
      <c r="F5" s="117">
        <v>92021</v>
      </c>
      <c r="G5" s="118"/>
      <c r="H5" s="119"/>
    </row>
    <row r="6" spans="1:8">
      <c r="A6" s="120"/>
      <c r="B6" s="121"/>
      <c r="C6" s="122"/>
      <c r="D6" s="123">
        <v>26790</v>
      </c>
      <c r="E6" s="124"/>
      <c r="F6" s="125">
        <v>52579</v>
      </c>
      <c r="G6" s="126"/>
      <c r="H6" s="127"/>
    </row>
    <row r="7" spans="1:8">
      <c r="A7" s="108" t="s">
        <v>509</v>
      </c>
      <c r="B7" s="113"/>
      <c r="C7" s="114"/>
      <c r="D7" s="115">
        <v>38117</v>
      </c>
      <c r="E7" s="116"/>
      <c r="F7" s="117">
        <v>94828</v>
      </c>
      <c r="G7" s="118"/>
      <c r="H7" s="119"/>
    </row>
    <row r="8" spans="1:8">
      <c r="A8" s="120"/>
      <c r="B8" s="121"/>
      <c r="C8" s="122"/>
      <c r="D8" s="123">
        <v>33415</v>
      </c>
      <c r="E8" s="124"/>
      <c r="F8" s="125">
        <v>55133</v>
      </c>
      <c r="G8" s="126"/>
      <c r="H8" s="127"/>
    </row>
    <row r="9" spans="1:8">
      <c r="A9" s="108" t="s">
        <v>510</v>
      </c>
      <c r="B9" s="113"/>
      <c r="C9" s="114"/>
      <c r="D9" s="115">
        <v>33092</v>
      </c>
      <c r="E9" s="116"/>
      <c r="F9" s="117">
        <v>119674</v>
      </c>
      <c r="G9" s="118"/>
      <c r="H9" s="119"/>
    </row>
    <row r="10" spans="1:8">
      <c r="A10" s="120"/>
      <c r="B10" s="121"/>
      <c r="C10" s="122"/>
      <c r="D10" s="123">
        <v>22619</v>
      </c>
      <c r="E10" s="124"/>
      <c r="F10" s="125">
        <v>57803</v>
      </c>
      <c r="G10" s="126"/>
      <c r="H10" s="127"/>
    </row>
    <row r="11" spans="1:8">
      <c r="A11" s="108" t="s">
        <v>511</v>
      </c>
      <c r="B11" s="113"/>
      <c r="C11" s="114"/>
      <c r="D11" s="115">
        <v>50614</v>
      </c>
      <c r="E11" s="116"/>
      <c r="F11" s="117">
        <v>119685</v>
      </c>
      <c r="G11" s="118"/>
      <c r="H11" s="119"/>
    </row>
    <row r="12" spans="1:8">
      <c r="A12" s="120"/>
      <c r="B12" s="121"/>
      <c r="C12" s="128"/>
      <c r="D12" s="123">
        <v>20776</v>
      </c>
      <c r="E12" s="124"/>
      <c r="F12" s="125">
        <v>68464</v>
      </c>
      <c r="G12" s="126"/>
      <c r="H12" s="127"/>
    </row>
    <row r="13" spans="1:8">
      <c r="A13" s="108"/>
      <c r="B13" s="113"/>
      <c r="C13" s="129"/>
      <c r="D13" s="130">
        <v>42377</v>
      </c>
      <c r="E13" s="131"/>
      <c r="F13" s="132">
        <v>104330</v>
      </c>
      <c r="G13" s="133"/>
      <c r="H13" s="119"/>
    </row>
    <row r="14" spans="1:8">
      <c r="A14" s="120"/>
      <c r="B14" s="121"/>
      <c r="C14" s="122"/>
      <c r="D14" s="123">
        <v>28567</v>
      </c>
      <c r="E14" s="124"/>
      <c r="F14" s="125">
        <v>56503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5.05</v>
      </c>
      <c r="C19" s="134">
        <f>ROUND(VALUE(SUBSTITUTE(実質収支比率等に係る経年分析!G$48,"▲","-")),2)</f>
        <v>5.08</v>
      </c>
      <c r="D19" s="134">
        <f>ROUND(VALUE(SUBSTITUTE(実質収支比率等に係る経年分析!H$48,"▲","-")),2)</f>
        <v>4.12</v>
      </c>
      <c r="E19" s="134">
        <f>ROUND(VALUE(SUBSTITUTE(実質収支比率等に係る経年分析!I$48,"▲","-")),2)</f>
        <v>4.7699999999999996</v>
      </c>
      <c r="F19" s="134">
        <f>ROUND(VALUE(SUBSTITUTE(実質収支比率等に係る経年分析!J$48,"▲","-")),2)</f>
        <v>4.28</v>
      </c>
    </row>
    <row r="20" spans="1:11">
      <c r="A20" s="134" t="s">
        <v>43</v>
      </c>
      <c r="B20" s="134">
        <f>ROUND(VALUE(SUBSTITUTE(実質収支比率等に係る経年分析!F$47,"▲","-")),2)</f>
        <v>18.079999999999998</v>
      </c>
      <c r="C20" s="134">
        <f>ROUND(VALUE(SUBSTITUTE(実質収支比率等に係る経年分析!G$47,"▲","-")),2)</f>
        <v>21.13</v>
      </c>
      <c r="D20" s="134">
        <f>ROUND(VALUE(SUBSTITUTE(実質収支比率等に係る経年分析!H$47,"▲","-")),2)</f>
        <v>24.41</v>
      </c>
      <c r="E20" s="134">
        <f>ROUND(VALUE(SUBSTITUTE(実質収支比率等に係る経年分析!I$47,"▲","-")),2)</f>
        <v>26.87</v>
      </c>
      <c r="F20" s="134">
        <f>ROUND(VALUE(SUBSTITUTE(実質収支比率等に係る経年分析!J$47,"▲","-")),2)</f>
        <v>30.67</v>
      </c>
    </row>
    <row r="21" spans="1:11">
      <c r="A21" s="134" t="s">
        <v>44</v>
      </c>
      <c r="B21" s="134">
        <f>IF(ISNUMBER(VALUE(SUBSTITUTE(実質収支比率等に係る経年分析!F$49,"▲","-"))),ROUND(VALUE(SUBSTITUTE(実質収支比率等に係る経年分析!F$49,"▲","-")),2),NA())</f>
        <v>-0.56000000000000005</v>
      </c>
      <c r="C21" s="134">
        <f>IF(ISNUMBER(VALUE(SUBSTITUTE(実質収支比率等に係る経年分析!G$49,"▲","-"))),ROUND(VALUE(SUBSTITUTE(実質収支比率等に係る経年分析!G$49,"▲","-")),2),NA())</f>
        <v>-7.0000000000000007E-2</v>
      </c>
      <c r="D21" s="134">
        <f>IF(ISNUMBER(VALUE(SUBSTITUTE(実質収支比率等に係る経年分析!H$49,"▲","-"))),ROUND(VALUE(SUBSTITUTE(実質収支比率等に係る経年分析!H$49,"▲","-")),2),NA())</f>
        <v>-1</v>
      </c>
      <c r="E21" s="134">
        <f>IF(ISNUMBER(VALUE(SUBSTITUTE(実質収支比率等に係る経年分析!I$49,"▲","-"))),ROUND(VALUE(SUBSTITUTE(実質収支比率等に係る経年分析!I$49,"▲","-")),2),NA())</f>
        <v>0.63</v>
      </c>
      <c r="F21" s="134">
        <f>IF(ISNUMBER(VALUE(SUBSTITUTE(実質収支比率等に係る経年分析!J$49,"▲","-"))),ROUND(VALUE(SUBSTITUTE(実質収支比率等に係る経年分析!J$49,"▲","-")),2),NA())</f>
        <v>-0.69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15.86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15.74</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川崎町公共下水道事業特別会計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川崎町温泉事業特別会計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川崎町後期高齢者医療保険特別会計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川崎町国民健康保険特別会計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川崎町病院事業会計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c r="A34" s="135" t="str">
        <f>IF(連結実質赤字比率に係る赤字・黒字の構成分析!C$36="",NA(),連結実質赤字比率に係る赤字・黒字の構成分析!C$36)</f>
        <v>川崎町介護保険特別会計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4.7699999999999996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4.2699999999999996</v>
      </c>
    </row>
    <row r="36" spans="1:16">
      <c r="A36" s="135" t="str">
        <f>IF(連結実質赤字比率に係る赤字・黒字の構成分析!C$34="",NA(),連結実質赤字比率に係る赤字・黒字の構成分析!C$34)</f>
        <v>川崎町水道事業会計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17.739999999999998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17.899999999999999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13.96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552</v>
      </c>
      <c r="E42" s="136"/>
      <c r="F42" s="136"/>
      <c r="G42" s="136">
        <f>'実質公債費比率（分子）の構造'!L$52</f>
        <v>537</v>
      </c>
      <c r="H42" s="136"/>
      <c r="I42" s="136"/>
      <c r="J42" s="136">
        <f>'実質公債費比率（分子）の構造'!M$52</f>
        <v>522</v>
      </c>
      <c r="K42" s="136"/>
      <c r="L42" s="136"/>
      <c r="M42" s="136">
        <f>'実質公債費比率（分子）の構造'!N$52</f>
        <v>510</v>
      </c>
      <c r="N42" s="136"/>
      <c r="O42" s="136"/>
      <c r="P42" s="136">
        <f>'実質公債費比率（分子）の構造'!O$52</f>
        <v>462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12</v>
      </c>
      <c r="C45" s="136"/>
      <c r="D45" s="136"/>
      <c r="E45" s="136">
        <f>'実質公債費比率（分子）の構造'!L$49</f>
        <v>14</v>
      </c>
      <c r="F45" s="136"/>
      <c r="G45" s="136"/>
      <c r="H45" s="136">
        <f>'実質公債費比率（分子）の構造'!M$49</f>
        <v>6</v>
      </c>
      <c r="I45" s="136"/>
      <c r="J45" s="136"/>
      <c r="K45" s="136">
        <f>'実質公債費比率（分子）の構造'!N$49</f>
        <v>6</v>
      </c>
      <c r="L45" s="136"/>
      <c r="M45" s="136"/>
      <c r="N45" s="136">
        <f>'実質公債費比率（分子）の構造'!O$49</f>
        <v>5</v>
      </c>
      <c r="O45" s="136"/>
      <c r="P45" s="136"/>
    </row>
    <row r="46" spans="1:16">
      <c r="A46" s="136" t="s">
        <v>55</v>
      </c>
      <c r="B46" s="136">
        <f>'実質公債費比率（分子）の構造'!K$48</f>
        <v>320</v>
      </c>
      <c r="C46" s="136"/>
      <c r="D46" s="136"/>
      <c r="E46" s="136">
        <f>'実質公債費比率（分子）の構造'!L$48</f>
        <v>310</v>
      </c>
      <c r="F46" s="136"/>
      <c r="G46" s="136"/>
      <c r="H46" s="136">
        <f>'実質公債費比率（分子）の構造'!M$48</f>
        <v>327</v>
      </c>
      <c r="I46" s="136"/>
      <c r="J46" s="136"/>
      <c r="K46" s="136">
        <f>'実質公債費比率（分子）の構造'!N$48</f>
        <v>319</v>
      </c>
      <c r="L46" s="136"/>
      <c r="M46" s="136"/>
      <c r="N46" s="136">
        <f>'実質公債費比率（分子）の構造'!O$48</f>
        <v>248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453</v>
      </c>
      <c r="C49" s="136"/>
      <c r="D49" s="136"/>
      <c r="E49" s="136">
        <f>'実質公債費比率（分子）の構造'!L$45</f>
        <v>424</v>
      </c>
      <c r="F49" s="136"/>
      <c r="G49" s="136"/>
      <c r="H49" s="136">
        <f>'実質公債費比率（分子）の構造'!M$45</f>
        <v>385</v>
      </c>
      <c r="I49" s="136"/>
      <c r="J49" s="136"/>
      <c r="K49" s="136">
        <f>'実質公債費比率（分子）の構造'!N$45</f>
        <v>342</v>
      </c>
      <c r="L49" s="136"/>
      <c r="M49" s="136"/>
      <c r="N49" s="136">
        <f>'実質公債費比率（分子）の構造'!O$45</f>
        <v>284</v>
      </c>
      <c r="O49" s="136"/>
      <c r="P49" s="136"/>
    </row>
    <row r="50" spans="1:16">
      <c r="A50" s="136" t="s">
        <v>59</v>
      </c>
      <c r="B50" s="136" t="e">
        <f>NA()</f>
        <v>#N/A</v>
      </c>
      <c r="C50" s="136">
        <f>IF(ISNUMBER('実質公債費比率（分子）の構造'!K$53),'実質公債費比率（分子）の構造'!K$53,NA())</f>
        <v>233</v>
      </c>
      <c r="D50" s="136" t="e">
        <f>NA()</f>
        <v>#N/A</v>
      </c>
      <c r="E50" s="136" t="e">
        <f>NA()</f>
        <v>#N/A</v>
      </c>
      <c r="F50" s="136">
        <f>IF(ISNUMBER('実質公債費比率（分子）の構造'!L$53),'実質公債費比率（分子）の構造'!L$53,NA())</f>
        <v>211</v>
      </c>
      <c r="G50" s="136" t="e">
        <f>NA()</f>
        <v>#N/A</v>
      </c>
      <c r="H50" s="136" t="e">
        <f>NA()</f>
        <v>#N/A</v>
      </c>
      <c r="I50" s="136">
        <f>IF(ISNUMBER('実質公債費比率（分子）の構造'!M$53),'実質公債費比率（分子）の構造'!M$53,NA())</f>
        <v>196</v>
      </c>
      <c r="J50" s="136" t="e">
        <f>NA()</f>
        <v>#N/A</v>
      </c>
      <c r="K50" s="136" t="e">
        <f>NA()</f>
        <v>#N/A</v>
      </c>
      <c r="L50" s="136">
        <f>IF(ISNUMBER('実質公債費比率（分子）の構造'!N$53),'実質公債費比率（分子）の構造'!N$53,NA())</f>
        <v>157</v>
      </c>
      <c r="M50" s="136" t="e">
        <f>NA()</f>
        <v>#N/A</v>
      </c>
      <c r="N50" s="136" t="e">
        <f>NA()</f>
        <v>#N/A</v>
      </c>
      <c r="O50" s="136">
        <f>IF(ISNUMBER('実質公債費比率（分子）の構造'!O$53),'実質公債費比率（分子）の構造'!O$53,NA())</f>
        <v>75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4692</v>
      </c>
      <c r="E56" s="135"/>
      <c r="F56" s="135"/>
      <c r="G56" s="135">
        <f>'将来負担比率（分子）の構造'!J$51</f>
        <v>4533</v>
      </c>
      <c r="H56" s="135"/>
      <c r="I56" s="135"/>
      <c r="J56" s="135">
        <f>'将来負担比率（分子）の構造'!K$51</f>
        <v>4585</v>
      </c>
      <c r="K56" s="135"/>
      <c r="L56" s="135"/>
      <c r="M56" s="135">
        <f>'将来負担比率（分子）の構造'!L$51</f>
        <v>4396</v>
      </c>
      <c r="N56" s="135"/>
      <c r="O56" s="135"/>
      <c r="P56" s="135">
        <f>'将来負担比率（分子）の構造'!M$51</f>
        <v>4160</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1763</v>
      </c>
      <c r="E58" s="135"/>
      <c r="F58" s="135"/>
      <c r="G58" s="135">
        <f>'将来負担比率（分子）の構造'!J$49</f>
        <v>1925</v>
      </c>
      <c r="H58" s="135"/>
      <c r="I58" s="135"/>
      <c r="J58" s="135">
        <f>'将来負担比率（分子）の構造'!K$49</f>
        <v>2204</v>
      </c>
      <c r="K58" s="135"/>
      <c r="L58" s="135"/>
      <c r="M58" s="135">
        <f>'将来負担比率（分子）の構造'!L$49</f>
        <v>2328</v>
      </c>
      <c r="N58" s="135"/>
      <c r="O58" s="135"/>
      <c r="P58" s="135">
        <f>'将来負担比率（分子）の構造'!M$49</f>
        <v>2445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1093</v>
      </c>
      <c r="C62" s="135"/>
      <c r="D62" s="135"/>
      <c r="E62" s="135">
        <f>'将来負担比率（分子）の構造'!J$45</f>
        <v>980</v>
      </c>
      <c r="F62" s="135"/>
      <c r="G62" s="135"/>
      <c r="H62" s="135">
        <f>'将来負担比率（分子）の構造'!K$45</f>
        <v>985</v>
      </c>
      <c r="I62" s="135"/>
      <c r="J62" s="135"/>
      <c r="K62" s="135">
        <f>'将来負担比率（分子）の構造'!L$45</f>
        <v>929</v>
      </c>
      <c r="L62" s="135"/>
      <c r="M62" s="135"/>
      <c r="N62" s="135">
        <f>'将来負担比率（分子）の構造'!M$45</f>
        <v>791</v>
      </c>
      <c r="O62" s="135"/>
      <c r="P62" s="135"/>
    </row>
    <row r="63" spans="1:16">
      <c r="A63" s="135" t="s">
        <v>28</v>
      </c>
      <c r="B63" s="135">
        <f>'将来負担比率（分子）の構造'!I$44</f>
        <v>43</v>
      </c>
      <c r="C63" s="135"/>
      <c r="D63" s="135"/>
      <c r="E63" s="135">
        <f>'将来負担比率（分子）の構造'!J$44</f>
        <v>41</v>
      </c>
      <c r="F63" s="135"/>
      <c r="G63" s="135"/>
      <c r="H63" s="135">
        <f>'将来負担比率（分子）の構造'!K$44</f>
        <v>51</v>
      </c>
      <c r="I63" s="135"/>
      <c r="J63" s="135"/>
      <c r="K63" s="135">
        <f>'将来負担比率（分子）の構造'!L$44</f>
        <v>64</v>
      </c>
      <c r="L63" s="135"/>
      <c r="M63" s="135"/>
      <c r="N63" s="135">
        <f>'将来負担比率（分子）の構造'!M$44</f>
        <v>74</v>
      </c>
      <c r="O63" s="135"/>
      <c r="P63" s="135"/>
    </row>
    <row r="64" spans="1:16">
      <c r="A64" s="135" t="s">
        <v>27</v>
      </c>
      <c r="B64" s="135">
        <f>'将来負担比率（分子）の構造'!I$43</f>
        <v>3003</v>
      </c>
      <c r="C64" s="135"/>
      <c r="D64" s="135"/>
      <c r="E64" s="135">
        <f>'将来負担比率（分子）の構造'!J$43</f>
        <v>2786</v>
      </c>
      <c r="F64" s="135"/>
      <c r="G64" s="135"/>
      <c r="H64" s="135">
        <f>'将来負担比率（分子）の構造'!K$43</f>
        <v>2622</v>
      </c>
      <c r="I64" s="135"/>
      <c r="J64" s="135"/>
      <c r="K64" s="135">
        <f>'将来負担比率（分子）の構造'!L$43</f>
        <v>2461</v>
      </c>
      <c r="L64" s="135"/>
      <c r="M64" s="135"/>
      <c r="N64" s="135">
        <f>'将来負担比率（分子）の構造'!M$43</f>
        <v>2367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2596</v>
      </c>
      <c r="C66" s="135"/>
      <c r="D66" s="135"/>
      <c r="E66" s="135">
        <f>'将来負担比率（分子）の構造'!J$41</f>
        <v>2359</v>
      </c>
      <c r="F66" s="135"/>
      <c r="G66" s="135"/>
      <c r="H66" s="135">
        <f>'将来負担比率（分子）の構造'!K$41</f>
        <v>2122</v>
      </c>
      <c r="I66" s="135"/>
      <c r="J66" s="135"/>
      <c r="K66" s="135">
        <f>'将来負担比率（分子）の構造'!L$41</f>
        <v>1962</v>
      </c>
      <c r="L66" s="135"/>
      <c r="M66" s="135"/>
      <c r="N66" s="135">
        <f>'将来負担比率（分子）の構造'!M$41</f>
        <v>1912</v>
      </c>
      <c r="O66" s="135"/>
      <c r="P66" s="135"/>
    </row>
    <row r="67" spans="1:16">
      <c r="A67" s="135" t="s">
        <v>63</v>
      </c>
      <c r="B67" s="135" t="e">
        <f>NA()</f>
        <v>#N/A</v>
      </c>
      <c r="C67" s="135">
        <f>IF(ISNUMBER('将来負担比率（分子）の構造'!I$52), IF('将来負担比率（分子）の構造'!I$52 &lt; 0, 0, '将来負担比率（分子）の構造'!I$52), NA())</f>
        <v>280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941469</v>
      </c>
      <c r="S5" s="583"/>
      <c r="T5" s="583"/>
      <c r="U5" s="583"/>
      <c r="V5" s="583"/>
      <c r="W5" s="583"/>
      <c r="X5" s="583"/>
      <c r="Y5" s="584"/>
      <c r="Z5" s="585">
        <v>18.5</v>
      </c>
      <c r="AA5" s="585"/>
      <c r="AB5" s="585"/>
      <c r="AC5" s="585"/>
      <c r="AD5" s="586">
        <v>941469</v>
      </c>
      <c r="AE5" s="586"/>
      <c r="AF5" s="586"/>
      <c r="AG5" s="586"/>
      <c r="AH5" s="586"/>
      <c r="AI5" s="586"/>
      <c r="AJ5" s="586"/>
      <c r="AK5" s="586"/>
      <c r="AL5" s="587">
        <v>29.2</v>
      </c>
      <c r="AM5" s="588"/>
      <c r="AN5" s="588"/>
      <c r="AO5" s="589"/>
      <c r="AP5" s="579" t="s">
        <v>208</v>
      </c>
      <c r="AQ5" s="580"/>
      <c r="AR5" s="580"/>
      <c r="AS5" s="580"/>
      <c r="AT5" s="580"/>
      <c r="AU5" s="580"/>
      <c r="AV5" s="580"/>
      <c r="AW5" s="580"/>
      <c r="AX5" s="580"/>
      <c r="AY5" s="580"/>
      <c r="AZ5" s="580"/>
      <c r="BA5" s="580"/>
      <c r="BB5" s="580"/>
      <c r="BC5" s="580"/>
      <c r="BD5" s="580"/>
      <c r="BE5" s="580"/>
      <c r="BF5" s="581"/>
      <c r="BG5" s="593">
        <v>938594</v>
      </c>
      <c r="BH5" s="594"/>
      <c r="BI5" s="594"/>
      <c r="BJ5" s="594"/>
      <c r="BK5" s="594"/>
      <c r="BL5" s="594"/>
      <c r="BM5" s="594"/>
      <c r="BN5" s="595"/>
      <c r="BO5" s="596">
        <v>99.7</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59090</v>
      </c>
      <c r="S6" s="594"/>
      <c r="T6" s="594"/>
      <c r="U6" s="594"/>
      <c r="V6" s="594"/>
      <c r="W6" s="594"/>
      <c r="X6" s="594"/>
      <c r="Y6" s="595"/>
      <c r="Z6" s="596">
        <v>1.2</v>
      </c>
      <c r="AA6" s="596"/>
      <c r="AB6" s="596"/>
      <c r="AC6" s="596"/>
      <c r="AD6" s="597">
        <v>59090</v>
      </c>
      <c r="AE6" s="597"/>
      <c r="AF6" s="597"/>
      <c r="AG6" s="597"/>
      <c r="AH6" s="597"/>
      <c r="AI6" s="597"/>
      <c r="AJ6" s="597"/>
      <c r="AK6" s="597"/>
      <c r="AL6" s="598">
        <v>1.8</v>
      </c>
      <c r="AM6" s="599"/>
      <c r="AN6" s="599"/>
      <c r="AO6" s="600"/>
      <c r="AP6" s="590" t="s">
        <v>214</v>
      </c>
      <c r="AQ6" s="591"/>
      <c r="AR6" s="591"/>
      <c r="AS6" s="591"/>
      <c r="AT6" s="591"/>
      <c r="AU6" s="591"/>
      <c r="AV6" s="591"/>
      <c r="AW6" s="591"/>
      <c r="AX6" s="591"/>
      <c r="AY6" s="591"/>
      <c r="AZ6" s="591"/>
      <c r="BA6" s="591"/>
      <c r="BB6" s="591"/>
      <c r="BC6" s="591"/>
      <c r="BD6" s="591"/>
      <c r="BE6" s="591"/>
      <c r="BF6" s="592"/>
      <c r="BG6" s="593">
        <v>938594</v>
      </c>
      <c r="BH6" s="594"/>
      <c r="BI6" s="594"/>
      <c r="BJ6" s="594"/>
      <c r="BK6" s="594"/>
      <c r="BL6" s="594"/>
      <c r="BM6" s="594"/>
      <c r="BN6" s="595"/>
      <c r="BO6" s="596">
        <v>99.7</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113697</v>
      </c>
      <c r="CS6" s="594"/>
      <c r="CT6" s="594"/>
      <c r="CU6" s="594"/>
      <c r="CV6" s="594"/>
      <c r="CW6" s="594"/>
      <c r="CX6" s="594"/>
      <c r="CY6" s="595"/>
      <c r="CZ6" s="596">
        <v>2.2999999999999998</v>
      </c>
      <c r="DA6" s="596"/>
      <c r="DB6" s="596"/>
      <c r="DC6" s="596"/>
      <c r="DD6" s="602" t="s">
        <v>209</v>
      </c>
      <c r="DE6" s="594"/>
      <c r="DF6" s="594"/>
      <c r="DG6" s="594"/>
      <c r="DH6" s="594"/>
      <c r="DI6" s="594"/>
      <c r="DJ6" s="594"/>
      <c r="DK6" s="594"/>
      <c r="DL6" s="594"/>
      <c r="DM6" s="594"/>
      <c r="DN6" s="594"/>
      <c r="DO6" s="594"/>
      <c r="DP6" s="595"/>
      <c r="DQ6" s="602">
        <v>113697</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1261</v>
      </c>
      <c r="S7" s="594"/>
      <c r="T7" s="594"/>
      <c r="U7" s="594"/>
      <c r="V7" s="594"/>
      <c r="W7" s="594"/>
      <c r="X7" s="594"/>
      <c r="Y7" s="595"/>
      <c r="Z7" s="596">
        <v>0</v>
      </c>
      <c r="AA7" s="596"/>
      <c r="AB7" s="596"/>
      <c r="AC7" s="596"/>
      <c r="AD7" s="597">
        <v>1261</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327678</v>
      </c>
      <c r="BH7" s="594"/>
      <c r="BI7" s="594"/>
      <c r="BJ7" s="594"/>
      <c r="BK7" s="594"/>
      <c r="BL7" s="594"/>
      <c r="BM7" s="594"/>
      <c r="BN7" s="595"/>
      <c r="BO7" s="596">
        <v>34.799999999999997</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711702</v>
      </c>
      <c r="CS7" s="594"/>
      <c r="CT7" s="594"/>
      <c r="CU7" s="594"/>
      <c r="CV7" s="594"/>
      <c r="CW7" s="594"/>
      <c r="CX7" s="594"/>
      <c r="CY7" s="595"/>
      <c r="CZ7" s="596">
        <v>14.7</v>
      </c>
      <c r="DA7" s="596"/>
      <c r="DB7" s="596"/>
      <c r="DC7" s="596"/>
      <c r="DD7" s="602">
        <v>39187</v>
      </c>
      <c r="DE7" s="594"/>
      <c r="DF7" s="594"/>
      <c r="DG7" s="594"/>
      <c r="DH7" s="594"/>
      <c r="DI7" s="594"/>
      <c r="DJ7" s="594"/>
      <c r="DK7" s="594"/>
      <c r="DL7" s="594"/>
      <c r="DM7" s="594"/>
      <c r="DN7" s="594"/>
      <c r="DO7" s="594"/>
      <c r="DP7" s="595"/>
      <c r="DQ7" s="602">
        <v>604294</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3247</v>
      </c>
      <c r="S8" s="594"/>
      <c r="T8" s="594"/>
      <c r="U8" s="594"/>
      <c r="V8" s="594"/>
      <c r="W8" s="594"/>
      <c r="X8" s="594"/>
      <c r="Y8" s="595"/>
      <c r="Z8" s="596">
        <v>0.1</v>
      </c>
      <c r="AA8" s="596"/>
      <c r="AB8" s="596"/>
      <c r="AC8" s="596"/>
      <c r="AD8" s="597">
        <v>3247</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15660</v>
      </c>
      <c r="BH8" s="594"/>
      <c r="BI8" s="594"/>
      <c r="BJ8" s="594"/>
      <c r="BK8" s="594"/>
      <c r="BL8" s="594"/>
      <c r="BM8" s="594"/>
      <c r="BN8" s="595"/>
      <c r="BO8" s="596">
        <v>1.7</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1189752</v>
      </c>
      <c r="CS8" s="594"/>
      <c r="CT8" s="594"/>
      <c r="CU8" s="594"/>
      <c r="CV8" s="594"/>
      <c r="CW8" s="594"/>
      <c r="CX8" s="594"/>
      <c r="CY8" s="595"/>
      <c r="CZ8" s="596">
        <v>24.5</v>
      </c>
      <c r="DA8" s="596"/>
      <c r="DB8" s="596"/>
      <c r="DC8" s="596"/>
      <c r="DD8" s="602">
        <v>73445</v>
      </c>
      <c r="DE8" s="594"/>
      <c r="DF8" s="594"/>
      <c r="DG8" s="594"/>
      <c r="DH8" s="594"/>
      <c r="DI8" s="594"/>
      <c r="DJ8" s="594"/>
      <c r="DK8" s="594"/>
      <c r="DL8" s="594"/>
      <c r="DM8" s="594"/>
      <c r="DN8" s="594"/>
      <c r="DO8" s="594"/>
      <c r="DP8" s="595"/>
      <c r="DQ8" s="602">
        <v>748580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1819</v>
      </c>
      <c r="S9" s="594"/>
      <c r="T9" s="594"/>
      <c r="U9" s="594"/>
      <c r="V9" s="594"/>
      <c r="W9" s="594"/>
      <c r="X9" s="594"/>
      <c r="Y9" s="595"/>
      <c r="Z9" s="596">
        <v>0</v>
      </c>
      <c r="AA9" s="596"/>
      <c r="AB9" s="596"/>
      <c r="AC9" s="596"/>
      <c r="AD9" s="597">
        <v>1819</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250560</v>
      </c>
      <c r="BH9" s="594"/>
      <c r="BI9" s="594"/>
      <c r="BJ9" s="594"/>
      <c r="BK9" s="594"/>
      <c r="BL9" s="594"/>
      <c r="BM9" s="594"/>
      <c r="BN9" s="595"/>
      <c r="BO9" s="596">
        <v>26.6</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637234</v>
      </c>
      <c r="CS9" s="594"/>
      <c r="CT9" s="594"/>
      <c r="CU9" s="594"/>
      <c r="CV9" s="594"/>
      <c r="CW9" s="594"/>
      <c r="CX9" s="594"/>
      <c r="CY9" s="595"/>
      <c r="CZ9" s="596">
        <v>13.1</v>
      </c>
      <c r="DA9" s="596"/>
      <c r="DB9" s="596"/>
      <c r="DC9" s="596"/>
      <c r="DD9" s="602">
        <v>3767</v>
      </c>
      <c r="DE9" s="594"/>
      <c r="DF9" s="594"/>
      <c r="DG9" s="594"/>
      <c r="DH9" s="594"/>
      <c r="DI9" s="594"/>
      <c r="DJ9" s="594"/>
      <c r="DK9" s="594"/>
      <c r="DL9" s="594"/>
      <c r="DM9" s="594"/>
      <c r="DN9" s="594"/>
      <c r="DO9" s="594"/>
      <c r="DP9" s="595"/>
      <c r="DQ9" s="602">
        <v>605683</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108475</v>
      </c>
      <c r="S10" s="594"/>
      <c r="T10" s="594"/>
      <c r="U10" s="594"/>
      <c r="V10" s="594"/>
      <c r="W10" s="594"/>
      <c r="X10" s="594"/>
      <c r="Y10" s="595"/>
      <c r="Z10" s="596">
        <v>2.1</v>
      </c>
      <c r="AA10" s="596"/>
      <c r="AB10" s="596"/>
      <c r="AC10" s="596"/>
      <c r="AD10" s="597">
        <v>108475</v>
      </c>
      <c r="AE10" s="597"/>
      <c r="AF10" s="597"/>
      <c r="AG10" s="597"/>
      <c r="AH10" s="597"/>
      <c r="AI10" s="597"/>
      <c r="AJ10" s="597"/>
      <c r="AK10" s="597"/>
      <c r="AL10" s="598">
        <v>3.4</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20985</v>
      </c>
      <c r="BH10" s="594"/>
      <c r="BI10" s="594"/>
      <c r="BJ10" s="594"/>
      <c r="BK10" s="594"/>
      <c r="BL10" s="594"/>
      <c r="BM10" s="594"/>
      <c r="BN10" s="595"/>
      <c r="BO10" s="596">
        <v>2.2000000000000002</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165638</v>
      </c>
      <c r="CS10" s="594"/>
      <c r="CT10" s="594"/>
      <c r="CU10" s="594"/>
      <c r="CV10" s="594"/>
      <c r="CW10" s="594"/>
      <c r="CX10" s="594"/>
      <c r="CY10" s="595"/>
      <c r="CZ10" s="596">
        <v>3.4</v>
      </c>
      <c r="DA10" s="596"/>
      <c r="DB10" s="596"/>
      <c r="DC10" s="596"/>
      <c r="DD10" s="602" t="s">
        <v>112</v>
      </c>
      <c r="DE10" s="594"/>
      <c r="DF10" s="594"/>
      <c r="DG10" s="594"/>
      <c r="DH10" s="594"/>
      <c r="DI10" s="594"/>
      <c r="DJ10" s="594"/>
      <c r="DK10" s="594"/>
      <c r="DL10" s="594"/>
      <c r="DM10" s="594"/>
      <c r="DN10" s="594"/>
      <c r="DO10" s="594"/>
      <c r="DP10" s="595"/>
      <c r="DQ10" s="602">
        <v>23</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38461</v>
      </c>
      <c r="S11" s="594"/>
      <c r="T11" s="594"/>
      <c r="U11" s="594"/>
      <c r="V11" s="594"/>
      <c r="W11" s="594"/>
      <c r="X11" s="594"/>
      <c r="Y11" s="595"/>
      <c r="Z11" s="596">
        <v>0.8</v>
      </c>
      <c r="AA11" s="596"/>
      <c r="AB11" s="596"/>
      <c r="AC11" s="596"/>
      <c r="AD11" s="597">
        <v>38461</v>
      </c>
      <c r="AE11" s="597"/>
      <c r="AF11" s="597"/>
      <c r="AG11" s="597"/>
      <c r="AH11" s="597"/>
      <c r="AI11" s="597"/>
      <c r="AJ11" s="597"/>
      <c r="AK11" s="597"/>
      <c r="AL11" s="598">
        <v>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40473</v>
      </c>
      <c r="BH11" s="594"/>
      <c r="BI11" s="594"/>
      <c r="BJ11" s="594"/>
      <c r="BK11" s="594"/>
      <c r="BL11" s="594"/>
      <c r="BM11" s="594"/>
      <c r="BN11" s="595"/>
      <c r="BO11" s="596">
        <v>4.3</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327592</v>
      </c>
      <c r="CS11" s="594"/>
      <c r="CT11" s="594"/>
      <c r="CU11" s="594"/>
      <c r="CV11" s="594"/>
      <c r="CW11" s="594"/>
      <c r="CX11" s="594"/>
      <c r="CY11" s="595"/>
      <c r="CZ11" s="596">
        <v>6.8</v>
      </c>
      <c r="DA11" s="596"/>
      <c r="DB11" s="596"/>
      <c r="DC11" s="596"/>
      <c r="DD11" s="602">
        <v>142830</v>
      </c>
      <c r="DE11" s="594"/>
      <c r="DF11" s="594"/>
      <c r="DG11" s="594"/>
      <c r="DH11" s="594"/>
      <c r="DI11" s="594"/>
      <c r="DJ11" s="594"/>
      <c r="DK11" s="594"/>
      <c r="DL11" s="594"/>
      <c r="DM11" s="594"/>
      <c r="DN11" s="594"/>
      <c r="DO11" s="594"/>
      <c r="DP11" s="595"/>
      <c r="DQ11" s="602">
        <v>182177</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511781</v>
      </c>
      <c r="BH12" s="594"/>
      <c r="BI12" s="594"/>
      <c r="BJ12" s="594"/>
      <c r="BK12" s="594"/>
      <c r="BL12" s="594"/>
      <c r="BM12" s="594"/>
      <c r="BN12" s="595"/>
      <c r="BO12" s="596">
        <v>54.4</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142090</v>
      </c>
      <c r="CS12" s="594"/>
      <c r="CT12" s="594"/>
      <c r="CU12" s="594"/>
      <c r="CV12" s="594"/>
      <c r="CW12" s="594"/>
      <c r="CX12" s="594"/>
      <c r="CY12" s="595"/>
      <c r="CZ12" s="596">
        <v>2.9</v>
      </c>
      <c r="DA12" s="596"/>
      <c r="DB12" s="596"/>
      <c r="DC12" s="596"/>
      <c r="DD12" s="602">
        <v>26028</v>
      </c>
      <c r="DE12" s="594"/>
      <c r="DF12" s="594"/>
      <c r="DG12" s="594"/>
      <c r="DH12" s="594"/>
      <c r="DI12" s="594"/>
      <c r="DJ12" s="594"/>
      <c r="DK12" s="594"/>
      <c r="DL12" s="594"/>
      <c r="DM12" s="594"/>
      <c r="DN12" s="594"/>
      <c r="DO12" s="594"/>
      <c r="DP12" s="595"/>
      <c r="DQ12" s="602">
        <v>113309</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11129</v>
      </c>
      <c r="S13" s="594"/>
      <c r="T13" s="594"/>
      <c r="U13" s="594"/>
      <c r="V13" s="594"/>
      <c r="W13" s="594"/>
      <c r="X13" s="594"/>
      <c r="Y13" s="595"/>
      <c r="Z13" s="596">
        <v>0.2</v>
      </c>
      <c r="AA13" s="596"/>
      <c r="AB13" s="596"/>
      <c r="AC13" s="596"/>
      <c r="AD13" s="597">
        <v>11129</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498298</v>
      </c>
      <c r="BH13" s="594"/>
      <c r="BI13" s="594"/>
      <c r="BJ13" s="594"/>
      <c r="BK13" s="594"/>
      <c r="BL13" s="594"/>
      <c r="BM13" s="594"/>
      <c r="BN13" s="595"/>
      <c r="BO13" s="596">
        <v>52.9</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455704</v>
      </c>
      <c r="CS13" s="594"/>
      <c r="CT13" s="594"/>
      <c r="CU13" s="594"/>
      <c r="CV13" s="594"/>
      <c r="CW13" s="594"/>
      <c r="CX13" s="594"/>
      <c r="CY13" s="595"/>
      <c r="CZ13" s="596">
        <v>9.4</v>
      </c>
      <c r="DA13" s="596"/>
      <c r="DB13" s="596"/>
      <c r="DC13" s="596"/>
      <c r="DD13" s="602">
        <v>123993</v>
      </c>
      <c r="DE13" s="594"/>
      <c r="DF13" s="594"/>
      <c r="DG13" s="594"/>
      <c r="DH13" s="594"/>
      <c r="DI13" s="594"/>
      <c r="DJ13" s="594"/>
      <c r="DK13" s="594"/>
      <c r="DL13" s="594"/>
      <c r="DM13" s="594"/>
      <c r="DN13" s="594"/>
      <c r="DO13" s="594"/>
      <c r="DP13" s="595"/>
      <c r="DQ13" s="602">
        <v>370038</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24691</v>
      </c>
      <c r="BH14" s="594"/>
      <c r="BI14" s="594"/>
      <c r="BJ14" s="594"/>
      <c r="BK14" s="594"/>
      <c r="BL14" s="594"/>
      <c r="BM14" s="594"/>
      <c r="BN14" s="595"/>
      <c r="BO14" s="596">
        <v>2.6</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201392</v>
      </c>
      <c r="CS14" s="594"/>
      <c r="CT14" s="594"/>
      <c r="CU14" s="594"/>
      <c r="CV14" s="594"/>
      <c r="CW14" s="594"/>
      <c r="CX14" s="594"/>
      <c r="CY14" s="595"/>
      <c r="CZ14" s="596">
        <v>4.2</v>
      </c>
      <c r="DA14" s="596"/>
      <c r="DB14" s="596"/>
      <c r="DC14" s="596"/>
      <c r="DD14" s="602">
        <v>30363</v>
      </c>
      <c r="DE14" s="594"/>
      <c r="DF14" s="594"/>
      <c r="DG14" s="594"/>
      <c r="DH14" s="594"/>
      <c r="DI14" s="594"/>
      <c r="DJ14" s="594"/>
      <c r="DK14" s="594"/>
      <c r="DL14" s="594"/>
      <c r="DM14" s="594"/>
      <c r="DN14" s="594"/>
      <c r="DO14" s="594"/>
      <c r="DP14" s="595"/>
      <c r="DQ14" s="602">
        <v>186182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2214</v>
      </c>
      <c r="S15" s="594"/>
      <c r="T15" s="594"/>
      <c r="U15" s="594"/>
      <c r="V15" s="594"/>
      <c r="W15" s="594"/>
      <c r="X15" s="594"/>
      <c r="Y15" s="595"/>
      <c r="Z15" s="596">
        <v>0</v>
      </c>
      <c r="AA15" s="596"/>
      <c r="AB15" s="596"/>
      <c r="AC15" s="596"/>
      <c r="AD15" s="597">
        <v>2214</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74444</v>
      </c>
      <c r="BH15" s="594"/>
      <c r="BI15" s="594"/>
      <c r="BJ15" s="594"/>
      <c r="BK15" s="594"/>
      <c r="BL15" s="594"/>
      <c r="BM15" s="594"/>
      <c r="BN15" s="595"/>
      <c r="BO15" s="596">
        <v>7.9</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599940</v>
      </c>
      <c r="CS15" s="594"/>
      <c r="CT15" s="594"/>
      <c r="CU15" s="594"/>
      <c r="CV15" s="594"/>
      <c r="CW15" s="594"/>
      <c r="CX15" s="594"/>
      <c r="CY15" s="595"/>
      <c r="CZ15" s="596">
        <v>12.4</v>
      </c>
      <c r="DA15" s="596"/>
      <c r="DB15" s="596"/>
      <c r="DC15" s="596"/>
      <c r="DD15" s="602">
        <v>38284</v>
      </c>
      <c r="DE15" s="594"/>
      <c r="DF15" s="594"/>
      <c r="DG15" s="594"/>
      <c r="DH15" s="594"/>
      <c r="DI15" s="594"/>
      <c r="DJ15" s="594"/>
      <c r="DK15" s="594"/>
      <c r="DL15" s="594"/>
      <c r="DM15" s="594"/>
      <c r="DN15" s="594"/>
      <c r="DO15" s="594"/>
      <c r="DP15" s="595"/>
      <c r="DQ15" s="602">
        <v>511543</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2376897</v>
      </c>
      <c r="S16" s="594"/>
      <c r="T16" s="594"/>
      <c r="U16" s="594"/>
      <c r="V16" s="594"/>
      <c r="W16" s="594"/>
      <c r="X16" s="594"/>
      <c r="Y16" s="595"/>
      <c r="Z16" s="596">
        <v>46.6</v>
      </c>
      <c r="AA16" s="596"/>
      <c r="AB16" s="596"/>
      <c r="AC16" s="596"/>
      <c r="AD16" s="597">
        <v>2056720</v>
      </c>
      <c r="AE16" s="597"/>
      <c r="AF16" s="597"/>
      <c r="AG16" s="597"/>
      <c r="AH16" s="597"/>
      <c r="AI16" s="597"/>
      <c r="AJ16" s="597"/>
      <c r="AK16" s="597"/>
      <c r="AL16" s="598">
        <v>63.7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20104</v>
      </c>
      <c r="CS16" s="594"/>
      <c r="CT16" s="594"/>
      <c r="CU16" s="594"/>
      <c r="CV16" s="594"/>
      <c r="CW16" s="594"/>
      <c r="CX16" s="594"/>
      <c r="CY16" s="595"/>
      <c r="CZ16" s="596">
        <v>0.4</v>
      </c>
      <c r="DA16" s="596"/>
      <c r="DB16" s="596"/>
      <c r="DC16" s="596"/>
      <c r="DD16" s="602" t="s">
        <v>112</v>
      </c>
      <c r="DE16" s="594"/>
      <c r="DF16" s="594"/>
      <c r="DG16" s="594"/>
      <c r="DH16" s="594"/>
      <c r="DI16" s="594"/>
      <c r="DJ16" s="594"/>
      <c r="DK16" s="594"/>
      <c r="DL16" s="594"/>
      <c r="DM16" s="594"/>
      <c r="DN16" s="594"/>
      <c r="DO16" s="594"/>
      <c r="DP16" s="595"/>
      <c r="DQ16" s="602">
        <v>392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2056720</v>
      </c>
      <c r="S17" s="594"/>
      <c r="T17" s="594"/>
      <c r="U17" s="594"/>
      <c r="V17" s="594"/>
      <c r="W17" s="594"/>
      <c r="X17" s="594"/>
      <c r="Y17" s="595"/>
      <c r="Z17" s="596">
        <v>40.4</v>
      </c>
      <c r="AA17" s="596"/>
      <c r="AB17" s="596"/>
      <c r="AC17" s="596"/>
      <c r="AD17" s="597">
        <v>2056720</v>
      </c>
      <c r="AE17" s="597"/>
      <c r="AF17" s="597"/>
      <c r="AG17" s="597"/>
      <c r="AH17" s="597"/>
      <c r="AI17" s="597"/>
      <c r="AJ17" s="597"/>
      <c r="AK17" s="597"/>
      <c r="AL17" s="598">
        <v>63.7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283901</v>
      </c>
      <c r="CS17" s="594"/>
      <c r="CT17" s="594"/>
      <c r="CU17" s="594"/>
      <c r="CV17" s="594"/>
      <c r="CW17" s="594"/>
      <c r="CX17" s="594"/>
      <c r="CY17" s="595"/>
      <c r="CZ17" s="596">
        <v>5.9</v>
      </c>
      <c r="DA17" s="596"/>
      <c r="DB17" s="596"/>
      <c r="DC17" s="596"/>
      <c r="DD17" s="602" t="s">
        <v>112</v>
      </c>
      <c r="DE17" s="594"/>
      <c r="DF17" s="594"/>
      <c r="DG17" s="594"/>
      <c r="DH17" s="594"/>
      <c r="DI17" s="594"/>
      <c r="DJ17" s="594"/>
      <c r="DK17" s="594"/>
      <c r="DL17" s="594"/>
      <c r="DM17" s="594"/>
      <c r="DN17" s="594"/>
      <c r="DO17" s="594"/>
      <c r="DP17" s="595"/>
      <c r="DQ17" s="602">
        <v>283901</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232476</v>
      </c>
      <c r="S18" s="594"/>
      <c r="T18" s="594"/>
      <c r="U18" s="594"/>
      <c r="V18" s="594"/>
      <c r="W18" s="594"/>
      <c r="X18" s="594"/>
      <c r="Y18" s="595"/>
      <c r="Z18" s="596">
        <v>4.5999999999999996</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87701</v>
      </c>
      <c r="S19" s="594"/>
      <c r="T19" s="594"/>
      <c r="U19" s="594"/>
      <c r="V19" s="594"/>
      <c r="W19" s="594"/>
      <c r="X19" s="594"/>
      <c r="Y19" s="595"/>
      <c r="Z19" s="596">
        <v>1.7</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2875</v>
      </c>
      <c r="BH19" s="594"/>
      <c r="BI19" s="594"/>
      <c r="BJ19" s="594"/>
      <c r="BK19" s="594"/>
      <c r="BL19" s="594"/>
      <c r="BM19" s="594"/>
      <c r="BN19" s="595"/>
      <c r="BO19" s="596">
        <v>0.3</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3544062</v>
      </c>
      <c r="S20" s="594"/>
      <c r="T20" s="594"/>
      <c r="U20" s="594"/>
      <c r="V20" s="594"/>
      <c r="W20" s="594"/>
      <c r="X20" s="594"/>
      <c r="Y20" s="595"/>
      <c r="Z20" s="596">
        <v>69.5</v>
      </c>
      <c r="AA20" s="596"/>
      <c r="AB20" s="596"/>
      <c r="AC20" s="596"/>
      <c r="AD20" s="597">
        <v>3223885</v>
      </c>
      <c r="AE20" s="597"/>
      <c r="AF20" s="597"/>
      <c r="AG20" s="597"/>
      <c r="AH20" s="597"/>
      <c r="AI20" s="597"/>
      <c r="AJ20" s="597"/>
      <c r="AK20" s="597"/>
      <c r="AL20" s="598">
        <v>99.9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2875</v>
      </c>
      <c r="BH20" s="594"/>
      <c r="BI20" s="594"/>
      <c r="BJ20" s="594"/>
      <c r="BK20" s="594"/>
      <c r="BL20" s="594"/>
      <c r="BM20" s="594"/>
      <c r="BN20" s="595"/>
      <c r="BO20" s="596">
        <v>0.3</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4848746</v>
      </c>
      <c r="CS20" s="594"/>
      <c r="CT20" s="594"/>
      <c r="CU20" s="594"/>
      <c r="CV20" s="594"/>
      <c r="CW20" s="594"/>
      <c r="CX20" s="594"/>
      <c r="CY20" s="595"/>
      <c r="CZ20" s="596">
        <v>100</v>
      </c>
      <c r="DA20" s="596"/>
      <c r="DB20" s="596"/>
      <c r="DC20" s="596"/>
      <c r="DD20" s="602">
        <v>477897</v>
      </c>
      <c r="DE20" s="594"/>
      <c r="DF20" s="594"/>
      <c r="DG20" s="594"/>
      <c r="DH20" s="594"/>
      <c r="DI20" s="594"/>
      <c r="DJ20" s="594"/>
      <c r="DK20" s="594"/>
      <c r="DL20" s="594"/>
      <c r="DM20" s="594"/>
      <c r="DN20" s="594"/>
      <c r="DO20" s="594"/>
      <c r="DP20" s="595"/>
      <c r="DQ20" s="602">
        <v>3719819</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1095</v>
      </c>
      <c r="S21" s="594"/>
      <c r="T21" s="594"/>
      <c r="U21" s="594"/>
      <c r="V21" s="594"/>
      <c r="W21" s="594"/>
      <c r="X21" s="594"/>
      <c r="Y21" s="595"/>
      <c r="Z21" s="596">
        <v>0</v>
      </c>
      <c r="AA21" s="596"/>
      <c r="AB21" s="596"/>
      <c r="AC21" s="596"/>
      <c r="AD21" s="597">
        <v>1095</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2875</v>
      </c>
      <c r="BH21" s="594"/>
      <c r="BI21" s="594"/>
      <c r="BJ21" s="594"/>
      <c r="BK21" s="594"/>
      <c r="BL21" s="594"/>
      <c r="BM21" s="594"/>
      <c r="BN21" s="595"/>
      <c r="BO21" s="596">
        <v>0.3</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14028</v>
      </c>
      <c r="S22" s="594"/>
      <c r="T22" s="594"/>
      <c r="U22" s="594"/>
      <c r="V22" s="594"/>
      <c r="W22" s="594"/>
      <c r="X22" s="594"/>
      <c r="Y22" s="595"/>
      <c r="Z22" s="596">
        <v>0.3</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62142</v>
      </c>
      <c r="S23" s="594"/>
      <c r="T23" s="594"/>
      <c r="U23" s="594"/>
      <c r="V23" s="594"/>
      <c r="W23" s="594"/>
      <c r="X23" s="594"/>
      <c r="Y23" s="595"/>
      <c r="Z23" s="596">
        <v>1.2</v>
      </c>
      <c r="AA23" s="596"/>
      <c r="AB23" s="596"/>
      <c r="AC23" s="596"/>
      <c r="AD23" s="597">
        <v>2869</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20336</v>
      </c>
      <c r="S24" s="594"/>
      <c r="T24" s="594"/>
      <c r="U24" s="594"/>
      <c r="V24" s="594"/>
      <c r="W24" s="594"/>
      <c r="X24" s="594"/>
      <c r="Y24" s="595"/>
      <c r="Z24" s="596">
        <v>0.4</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1682895</v>
      </c>
      <c r="CS24" s="583"/>
      <c r="CT24" s="583"/>
      <c r="CU24" s="583"/>
      <c r="CV24" s="583"/>
      <c r="CW24" s="583"/>
      <c r="CX24" s="583"/>
      <c r="CY24" s="584"/>
      <c r="CZ24" s="622">
        <v>34.700000000000003</v>
      </c>
      <c r="DA24" s="623"/>
      <c r="DB24" s="623"/>
      <c r="DC24" s="624"/>
      <c r="DD24" s="621">
        <v>1329263</v>
      </c>
      <c r="DE24" s="583"/>
      <c r="DF24" s="583"/>
      <c r="DG24" s="583"/>
      <c r="DH24" s="583"/>
      <c r="DI24" s="583"/>
      <c r="DJ24" s="583"/>
      <c r="DK24" s="584"/>
      <c r="DL24" s="621">
        <v>1298487</v>
      </c>
      <c r="DM24" s="583"/>
      <c r="DN24" s="583"/>
      <c r="DO24" s="583"/>
      <c r="DP24" s="583"/>
      <c r="DQ24" s="583"/>
      <c r="DR24" s="583"/>
      <c r="DS24" s="583"/>
      <c r="DT24" s="583"/>
      <c r="DU24" s="583"/>
      <c r="DV24" s="584"/>
      <c r="DW24" s="587">
        <v>38.4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400110</v>
      </c>
      <c r="S25" s="594"/>
      <c r="T25" s="594"/>
      <c r="U25" s="594"/>
      <c r="V25" s="594"/>
      <c r="W25" s="594"/>
      <c r="X25" s="594"/>
      <c r="Y25" s="595"/>
      <c r="Z25" s="596">
        <v>7.9</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970249</v>
      </c>
      <c r="CS25" s="625"/>
      <c r="CT25" s="625"/>
      <c r="CU25" s="625"/>
      <c r="CV25" s="625"/>
      <c r="CW25" s="625"/>
      <c r="CX25" s="625"/>
      <c r="CY25" s="626"/>
      <c r="CZ25" s="627">
        <v>20</v>
      </c>
      <c r="DA25" s="628"/>
      <c r="DB25" s="628"/>
      <c r="DC25" s="629"/>
      <c r="DD25" s="602">
        <v>896934</v>
      </c>
      <c r="DE25" s="625"/>
      <c r="DF25" s="625"/>
      <c r="DG25" s="625"/>
      <c r="DH25" s="625"/>
      <c r="DI25" s="625"/>
      <c r="DJ25" s="625"/>
      <c r="DK25" s="626"/>
      <c r="DL25" s="602">
        <v>868814</v>
      </c>
      <c r="DM25" s="625"/>
      <c r="DN25" s="625"/>
      <c r="DO25" s="625"/>
      <c r="DP25" s="625"/>
      <c r="DQ25" s="625"/>
      <c r="DR25" s="625"/>
      <c r="DS25" s="625"/>
      <c r="DT25" s="625"/>
      <c r="DU25" s="625"/>
      <c r="DV25" s="626"/>
      <c r="DW25" s="598">
        <v>25.7</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575445</v>
      </c>
      <c r="CS26" s="594"/>
      <c r="CT26" s="594"/>
      <c r="CU26" s="594"/>
      <c r="CV26" s="594"/>
      <c r="CW26" s="594"/>
      <c r="CX26" s="594"/>
      <c r="CY26" s="595"/>
      <c r="CZ26" s="627">
        <v>11.9</v>
      </c>
      <c r="DA26" s="628"/>
      <c r="DB26" s="628"/>
      <c r="DC26" s="629"/>
      <c r="DD26" s="602">
        <v>507937</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488493</v>
      </c>
      <c r="S27" s="594"/>
      <c r="T27" s="594"/>
      <c r="U27" s="594"/>
      <c r="V27" s="594"/>
      <c r="W27" s="594"/>
      <c r="X27" s="594"/>
      <c r="Y27" s="595"/>
      <c r="Z27" s="596">
        <v>9.6</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941469</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428745</v>
      </c>
      <c r="CS27" s="625"/>
      <c r="CT27" s="625"/>
      <c r="CU27" s="625"/>
      <c r="CV27" s="625"/>
      <c r="CW27" s="625"/>
      <c r="CX27" s="625"/>
      <c r="CY27" s="626"/>
      <c r="CZ27" s="627">
        <v>8.8000000000000007</v>
      </c>
      <c r="DA27" s="628"/>
      <c r="DB27" s="628"/>
      <c r="DC27" s="629"/>
      <c r="DD27" s="602">
        <v>148428</v>
      </c>
      <c r="DE27" s="625"/>
      <c r="DF27" s="625"/>
      <c r="DG27" s="625"/>
      <c r="DH27" s="625"/>
      <c r="DI27" s="625"/>
      <c r="DJ27" s="625"/>
      <c r="DK27" s="626"/>
      <c r="DL27" s="602">
        <v>145772</v>
      </c>
      <c r="DM27" s="625"/>
      <c r="DN27" s="625"/>
      <c r="DO27" s="625"/>
      <c r="DP27" s="625"/>
      <c r="DQ27" s="625"/>
      <c r="DR27" s="625"/>
      <c r="DS27" s="625"/>
      <c r="DT27" s="625"/>
      <c r="DU27" s="625"/>
      <c r="DV27" s="626"/>
      <c r="DW27" s="598">
        <v>4.3</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21318</v>
      </c>
      <c r="S28" s="594"/>
      <c r="T28" s="594"/>
      <c r="U28" s="594"/>
      <c r="V28" s="594"/>
      <c r="W28" s="594"/>
      <c r="X28" s="594"/>
      <c r="Y28" s="595"/>
      <c r="Z28" s="596">
        <v>0.4</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283901</v>
      </c>
      <c r="CS28" s="594"/>
      <c r="CT28" s="594"/>
      <c r="CU28" s="594"/>
      <c r="CV28" s="594"/>
      <c r="CW28" s="594"/>
      <c r="CX28" s="594"/>
      <c r="CY28" s="595"/>
      <c r="CZ28" s="627">
        <v>5.9</v>
      </c>
      <c r="DA28" s="628"/>
      <c r="DB28" s="628"/>
      <c r="DC28" s="629"/>
      <c r="DD28" s="602">
        <v>283901</v>
      </c>
      <c r="DE28" s="594"/>
      <c r="DF28" s="594"/>
      <c r="DG28" s="594"/>
      <c r="DH28" s="594"/>
      <c r="DI28" s="594"/>
      <c r="DJ28" s="594"/>
      <c r="DK28" s="595"/>
      <c r="DL28" s="602">
        <v>283901</v>
      </c>
      <c r="DM28" s="594"/>
      <c r="DN28" s="594"/>
      <c r="DO28" s="594"/>
      <c r="DP28" s="594"/>
      <c r="DQ28" s="594"/>
      <c r="DR28" s="594"/>
      <c r="DS28" s="594"/>
      <c r="DT28" s="594"/>
      <c r="DU28" s="594"/>
      <c r="DV28" s="595"/>
      <c r="DW28" s="598">
        <v>8.4</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29975</v>
      </c>
      <c r="S29" s="594"/>
      <c r="T29" s="594"/>
      <c r="U29" s="594"/>
      <c r="V29" s="594"/>
      <c r="W29" s="594"/>
      <c r="X29" s="594"/>
      <c r="Y29" s="595"/>
      <c r="Z29" s="596">
        <v>0.6</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283901</v>
      </c>
      <c r="CS29" s="625"/>
      <c r="CT29" s="625"/>
      <c r="CU29" s="625"/>
      <c r="CV29" s="625"/>
      <c r="CW29" s="625"/>
      <c r="CX29" s="625"/>
      <c r="CY29" s="626"/>
      <c r="CZ29" s="627">
        <v>5.9</v>
      </c>
      <c r="DA29" s="628"/>
      <c r="DB29" s="628"/>
      <c r="DC29" s="629"/>
      <c r="DD29" s="602">
        <v>283901</v>
      </c>
      <c r="DE29" s="625"/>
      <c r="DF29" s="625"/>
      <c r="DG29" s="625"/>
      <c r="DH29" s="625"/>
      <c r="DI29" s="625"/>
      <c r="DJ29" s="625"/>
      <c r="DK29" s="626"/>
      <c r="DL29" s="602">
        <v>283901</v>
      </c>
      <c r="DM29" s="625"/>
      <c r="DN29" s="625"/>
      <c r="DO29" s="625"/>
      <c r="DP29" s="625"/>
      <c r="DQ29" s="625"/>
      <c r="DR29" s="625"/>
      <c r="DS29" s="625"/>
      <c r="DT29" s="625"/>
      <c r="DU29" s="625"/>
      <c r="DV29" s="626"/>
      <c r="DW29" s="598">
        <v>8.4</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16470</v>
      </c>
      <c r="S30" s="594"/>
      <c r="T30" s="594"/>
      <c r="U30" s="594"/>
      <c r="V30" s="594"/>
      <c r="W30" s="594"/>
      <c r="X30" s="594"/>
      <c r="Y30" s="595"/>
      <c r="Z30" s="596">
        <v>0.3</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97.6</v>
      </c>
      <c r="BH30" s="652"/>
      <c r="BI30" s="652"/>
      <c r="BJ30" s="652"/>
      <c r="BK30" s="652"/>
      <c r="BL30" s="652"/>
      <c r="BM30" s="588">
        <v>85.3</v>
      </c>
      <c r="BN30" s="652"/>
      <c r="BO30" s="652"/>
      <c r="BP30" s="652"/>
      <c r="BQ30" s="653"/>
      <c r="BR30" s="651">
        <v>97.7</v>
      </c>
      <c r="BS30" s="652"/>
      <c r="BT30" s="652"/>
      <c r="BU30" s="652"/>
      <c r="BV30" s="652"/>
      <c r="BW30" s="652"/>
      <c r="BX30" s="588">
        <v>83.4</v>
      </c>
      <c r="BY30" s="652"/>
      <c r="BZ30" s="652"/>
      <c r="CA30" s="652"/>
      <c r="CB30" s="653"/>
      <c r="CD30" s="656"/>
      <c r="CE30" s="657"/>
      <c r="CF30" s="607" t="s">
        <v>291</v>
      </c>
      <c r="CG30" s="608"/>
      <c r="CH30" s="608"/>
      <c r="CI30" s="608"/>
      <c r="CJ30" s="608"/>
      <c r="CK30" s="608"/>
      <c r="CL30" s="608"/>
      <c r="CM30" s="608"/>
      <c r="CN30" s="608"/>
      <c r="CO30" s="608"/>
      <c r="CP30" s="608"/>
      <c r="CQ30" s="609"/>
      <c r="CR30" s="593">
        <v>257777</v>
      </c>
      <c r="CS30" s="594"/>
      <c r="CT30" s="594"/>
      <c r="CU30" s="594"/>
      <c r="CV30" s="594"/>
      <c r="CW30" s="594"/>
      <c r="CX30" s="594"/>
      <c r="CY30" s="595"/>
      <c r="CZ30" s="627">
        <v>5.3</v>
      </c>
      <c r="DA30" s="628"/>
      <c r="DB30" s="628"/>
      <c r="DC30" s="629"/>
      <c r="DD30" s="602">
        <v>257777</v>
      </c>
      <c r="DE30" s="594"/>
      <c r="DF30" s="594"/>
      <c r="DG30" s="594"/>
      <c r="DH30" s="594"/>
      <c r="DI30" s="594"/>
      <c r="DJ30" s="594"/>
      <c r="DK30" s="595"/>
      <c r="DL30" s="602">
        <v>257777</v>
      </c>
      <c r="DM30" s="594"/>
      <c r="DN30" s="594"/>
      <c r="DO30" s="594"/>
      <c r="DP30" s="594"/>
      <c r="DQ30" s="594"/>
      <c r="DR30" s="594"/>
      <c r="DS30" s="594"/>
      <c r="DT30" s="594"/>
      <c r="DU30" s="594"/>
      <c r="DV30" s="595"/>
      <c r="DW30" s="598">
        <v>7.6</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193398</v>
      </c>
      <c r="S31" s="594"/>
      <c r="T31" s="594"/>
      <c r="U31" s="594"/>
      <c r="V31" s="594"/>
      <c r="W31" s="594"/>
      <c r="X31" s="594"/>
      <c r="Y31" s="595"/>
      <c r="Z31" s="596">
        <v>3.8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97.9</v>
      </c>
      <c r="BH31" s="625"/>
      <c r="BI31" s="625"/>
      <c r="BJ31" s="625"/>
      <c r="BK31" s="625"/>
      <c r="BL31" s="625"/>
      <c r="BM31" s="599">
        <v>86</v>
      </c>
      <c r="BN31" s="649"/>
      <c r="BO31" s="649"/>
      <c r="BP31" s="649"/>
      <c r="BQ31" s="650"/>
      <c r="BR31" s="648">
        <v>97.8</v>
      </c>
      <c r="BS31" s="625"/>
      <c r="BT31" s="625"/>
      <c r="BU31" s="625"/>
      <c r="BV31" s="625"/>
      <c r="BW31" s="625"/>
      <c r="BX31" s="599">
        <v>84.1</v>
      </c>
      <c r="BY31" s="649"/>
      <c r="BZ31" s="649"/>
      <c r="CA31" s="649"/>
      <c r="CB31" s="650"/>
      <c r="CD31" s="656"/>
      <c r="CE31" s="657"/>
      <c r="CF31" s="607" t="s">
        <v>295</v>
      </c>
      <c r="CG31" s="608"/>
      <c r="CH31" s="608"/>
      <c r="CI31" s="608"/>
      <c r="CJ31" s="608"/>
      <c r="CK31" s="608"/>
      <c r="CL31" s="608"/>
      <c r="CM31" s="608"/>
      <c r="CN31" s="608"/>
      <c r="CO31" s="608"/>
      <c r="CP31" s="608"/>
      <c r="CQ31" s="609"/>
      <c r="CR31" s="593">
        <v>26124</v>
      </c>
      <c r="CS31" s="625"/>
      <c r="CT31" s="625"/>
      <c r="CU31" s="625"/>
      <c r="CV31" s="625"/>
      <c r="CW31" s="625"/>
      <c r="CX31" s="625"/>
      <c r="CY31" s="626"/>
      <c r="CZ31" s="627">
        <v>0.5</v>
      </c>
      <c r="DA31" s="628"/>
      <c r="DB31" s="628"/>
      <c r="DC31" s="629"/>
      <c r="DD31" s="602">
        <v>26124</v>
      </c>
      <c r="DE31" s="625"/>
      <c r="DF31" s="625"/>
      <c r="DG31" s="625"/>
      <c r="DH31" s="625"/>
      <c r="DI31" s="625"/>
      <c r="DJ31" s="625"/>
      <c r="DK31" s="626"/>
      <c r="DL31" s="602">
        <v>26124</v>
      </c>
      <c r="DM31" s="625"/>
      <c r="DN31" s="625"/>
      <c r="DO31" s="625"/>
      <c r="DP31" s="625"/>
      <c r="DQ31" s="625"/>
      <c r="DR31" s="625"/>
      <c r="DS31" s="625"/>
      <c r="DT31" s="625"/>
      <c r="DU31" s="625"/>
      <c r="DV31" s="626"/>
      <c r="DW31" s="598">
        <v>0.8</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96595</v>
      </c>
      <c r="S32" s="594"/>
      <c r="T32" s="594"/>
      <c r="U32" s="594"/>
      <c r="V32" s="594"/>
      <c r="W32" s="594"/>
      <c r="X32" s="594"/>
      <c r="Y32" s="595"/>
      <c r="Z32" s="596">
        <v>1.9</v>
      </c>
      <c r="AA32" s="596"/>
      <c r="AB32" s="596"/>
      <c r="AC32" s="596"/>
      <c r="AD32" s="597">
        <v>50</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v>
      </c>
      <c r="BH32" s="661"/>
      <c r="BI32" s="661"/>
      <c r="BJ32" s="661"/>
      <c r="BK32" s="661"/>
      <c r="BL32" s="661"/>
      <c r="BM32" s="662">
        <v>82.5</v>
      </c>
      <c r="BN32" s="661"/>
      <c r="BO32" s="661"/>
      <c r="BP32" s="661"/>
      <c r="BQ32" s="663"/>
      <c r="BR32" s="660">
        <v>97.2</v>
      </c>
      <c r="BS32" s="661"/>
      <c r="BT32" s="661"/>
      <c r="BU32" s="661"/>
      <c r="BV32" s="661"/>
      <c r="BW32" s="661"/>
      <c r="BX32" s="662">
        <v>80.5</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207700</v>
      </c>
      <c r="S33" s="594"/>
      <c r="T33" s="594"/>
      <c r="U33" s="594"/>
      <c r="V33" s="594"/>
      <c r="W33" s="594"/>
      <c r="X33" s="594"/>
      <c r="Y33" s="595"/>
      <c r="Z33" s="596">
        <v>4.0999999999999996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2667850</v>
      </c>
      <c r="CS33" s="625"/>
      <c r="CT33" s="625"/>
      <c r="CU33" s="625"/>
      <c r="CV33" s="625"/>
      <c r="CW33" s="625"/>
      <c r="CX33" s="625"/>
      <c r="CY33" s="626"/>
      <c r="CZ33" s="627">
        <v>55</v>
      </c>
      <c r="DA33" s="628"/>
      <c r="DB33" s="628"/>
      <c r="DC33" s="629"/>
      <c r="DD33" s="602">
        <v>2206754</v>
      </c>
      <c r="DE33" s="625"/>
      <c r="DF33" s="625"/>
      <c r="DG33" s="625"/>
      <c r="DH33" s="625"/>
      <c r="DI33" s="625"/>
      <c r="DJ33" s="625"/>
      <c r="DK33" s="626"/>
      <c r="DL33" s="602">
        <v>1729123</v>
      </c>
      <c r="DM33" s="625"/>
      <c r="DN33" s="625"/>
      <c r="DO33" s="625"/>
      <c r="DP33" s="625"/>
      <c r="DQ33" s="625"/>
      <c r="DR33" s="625"/>
      <c r="DS33" s="625"/>
      <c r="DT33" s="625"/>
      <c r="DU33" s="625"/>
      <c r="DV33" s="626"/>
      <c r="DW33" s="598">
        <v>51.2</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1052664</v>
      </c>
      <c r="CS34" s="594"/>
      <c r="CT34" s="594"/>
      <c r="CU34" s="594"/>
      <c r="CV34" s="594"/>
      <c r="CW34" s="594"/>
      <c r="CX34" s="594"/>
      <c r="CY34" s="595"/>
      <c r="CZ34" s="627">
        <v>21.7</v>
      </c>
      <c r="DA34" s="628"/>
      <c r="DB34" s="628"/>
      <c r="DC34" s="629"/>
      <c r="DD34" s="602">
        <v>742657</v>
      </c>
      <c r="DE34" s="594"/>
      <c r="DF34" s="594"/>
      <c r="DG34" s="594"/>
      <c r="DH34" s="594"/>
      <c r="DI34" s="594"/>
      <c r="DJ34" s="594"/>
      <c r="DK34" s="595"/>
      <c r="DL34" s="602">
        <v>623242</v>
      </c>
      <c r="DM34" s="594"/>
      <c r="DN34" s="594"/>
      <c r="DO34" s="594"/>
      <c r="DP34" s="594"/>
      <c r="DQ34" s="594"/>
      <c r="DR34" s="594"/>
      <c r="DS34" s="594"/>
      <c r="DT34" s="594"/>
      <c r="DU34" s="594"/>
      <c r="DV34" s="595"/>
      <c r="DW34" s="598">
        <v>18.5</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v>150000</v>
      </c>
      <c r="S35" s="594"/>
      <c r="T35" s="594"/>
      <c r="U35" s="594"/>
      <c r="V35" s="594"/>
      <c r="W35" s="594"/>
      <c r="X35" s="594"/>
      <c r="Y35" s="595"/>
      <c r="Z35" s="596">
        <v>2.9</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962781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8117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117250</v>
      </c>
      <c r="CS35" s="625"/>
      <c r="CT35" s="625"/>
      <c r="CU35" s="625"/>
      <c r="CV35" s="625"/>
      <c r="CW35" s="625"/>
      <c r="CX35" s="625"/>
      <c r="CY35" s="626"/>
      <c r="CZ35" s="627">
        <v>2.4</v>
      </c>
      <c r="DA35" s="628"/>
      <c r="DB35" s="628"/>
      <c r="DC35" s="629"/>
      <c r="DD35" s="602">
        <v>108940</v>
      </c>
      <c r="DE35" s="625"/>
      <c r="DF35" s="625"/>
      <c r="DG35" s="625"/>
      <c r="DH35" s="625"/>
      <c r="DI35" s="625"/>
      <c r="DJ35" s="625"/>
      <c r="DK35" s="626"/>
      <c r="DL35" s="602">
        <v>92793</v>
      </c>
      <c r="DM35" s="625"/>
      <c r="DN35" s="625"/>
      <c r="DO35" s="625"/>
      <c r="DP35" s="625"/>
      <c r="DQ35" s="625"/>
      <c r="DR35" s="625"/>
      <c r="DS35" s="625"/>
      <c r="DT35" s="625"/>
      <c r="DU35" s="625"/>
      <c r="DV35" s="626"/>
      <c r="DW35" s="598">
        <v>2.7</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5095722</v>
      </c>
      <c r="S36" s="666"/>
      <c r="T36" s="666"/>
      <c r="U36" s="666"/>
      <c r="V36" s="666"/>
      <c r="W36" s="666"/>
      <c r="X36" s="666"/>
      <c r="Y36" s="667"/>
      <c r="Z36" s="668">
        <v>100</v>
      </c>
      <c r="AA36" s="668"/>
      <c r="AB36" s="668"/>
      <c r="AC36" s="668"/>
      <c r="AD36" s="669">
        <v>3227899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283162</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-72899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718213</v>
      </c>
      <c r="CS36" s="594"/>
      <c r="CT36" s="594"/>
      <c r="CU36" s="594"/>
      <c r="CV36" s="594"/>
      <c r="CW36" s="594"/>
      <c r="CX36" s="594"/>
      <c r="CY36" s="595"/>
      <c r="CZ36" s="627">
        <v>14.8</v>
      </c>
      <c r="DA36" s="628"/>
      <c r="DB36" s="628"/>
      <c r="DC36" s="629"/>
      <c r="DD36" s="602">
        <v>673533</v>
      </c>
      <c r="DE36" s="594"/>
      <c r="DF36" s="594"/>
      <c r="DG36" s="594"/>
      <c r="DH36" s="594"/>
      <c r="DI36" s="594"/>
      <c r="DJ36" s="594"/>
      <c r="DK36" s="595"/>
      <c r="DL36" s="602">
        <v>508242</v>
      </c>
      <c r="DM36" s="594"/>
      <c r="DN36" s="594"/>
      <c r="DO36" s="594"/>
      <c r="DP36" s="594"/>
      <c r="DQ36" s="594"/>
      <c r="DR36" s="594"/>
      <c r="DS36" s="594"/>
      <c r="DT36" s="594"/>
      <c r="DU36" s="594"/>
      <c r="DV36" s="595"/>
      <c r="DW36" s="598">
        <v>15</v>
      </c>
      <c r="DX36" s="619"/>
      <c r="DY36" s="619"/>
      <c r="DZ36" s="619"/>
      <c r="EA36" s="619"/>
      <c r="EB36" s="619"/>
      <c r="EC36" s="620"/>
    </row>
    <row r="37" spans="2:133" ht="11.25" customHeight="1">
      <c r="AQ37" s="672" t="s">
        <v>313</v>
      </c>
      <c r="AR37" s="673"/>
      <c r="AS37" s="673"/>
      <c r="AT37" s="673"/>
      <c r="AU37" s="673"/>
      <c r="AV37" s="673"/>
      <c r="AW37" s="673"/>
      <c r="AX37" s="673"/>
      <c r="AY37" s="674"/>
      <c r="AZ37" s="593">
        <v>197113</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1585</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292755</v>
      </c>
      <c r="CS37" s="625"/>
      <c r="CT37" s="625"/>
      <c r="CU37" s="625"/>
      <c r="CV37" s="625"/>
      <c r="CW37" s="625"/>
      <c r="CX37" s="625"/>
      <c r="CY37" s="626"/>
      <c r="CZ37" s="627">
        <v>6</v>
      </c>
      <c r="DA37" s="628"/>
      <c r="DB37" s="628"/>
      <c r="DC37" s="629"/>
      <c r="DD37" s="602">
        <v>292755</v>
      </c>
      <c r="DE37" s="625"/>
      <c r="DF37" s="625"/>
      <c r="DG37" s="625"/>
      <c r="DH37" s="625"/>
      <c r="DI37" s="625"/>
      <c r="DJ37" s="625"/>
      <c r="DK37" s="626"/>
      <c r="DL37" s="602">
        <v>187321</v>
      </c>
      <c r="DM37" s="625"/>
      <c r="DN37" s="625"/>
      <c r="DO37" s="625"/>
      <c r="DP37" s="625"/>
      <c r="DQ37" s="625"/>
      <c r="DR37" s="625"/>
      <c r="DS37" s="625"/>
      <c r="DT37" s="625"/>
      <c r="DU37" s="625"/>
      <c r="DV37" s="626"/>
      <c r="DW37" s="598">
        <v>5.5</v>
      </c>
      <c r="DX37" s="619"/>
      <c r="DY37" s="619"/>
      <c r="DZ37" s="619"/>
      <c r="EA37" s="619"/>
      <c r="EB37" s="619"/>
      <c r="EC37" s="620"/>
    </row>
    <row r="38" spans="2:133" ht="11.25" customHeight="1">
      <c r="AQ38" s="672" t="s">
        <v>316</v>
      </c>
      <c r="AR38" s="673"/>
      <c r="AS38" s="673"/>
      <c r="AT38" s="673"/>
      <c r="AU38" s="673"/>
      <c r="AV38" s="673"/>
      <c r="AW38" s="673"/>
      <c r="AX38" s="673"/>
      <c r="AY38" s="674"/>
      <c r="AZ38" s="593">
        <v>36261</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2801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643358</v>
      </c>
      <c r="CS38" s="594"/>
      <c r="CT38" s="594"/>
      <c r="CU38" s="594"/>
      <c r="CV38" s="594"/>
      <c r="CW38" s="594"/>
      <c r="CX38" s="594"/>
      <c r="CY38" s="595"/>
      <c r="CZ38" s="627">
        <v>13.3</v>
      </c>
      <c r="DA38" s="628"/>
      <c r="DB38" s="628"/>
      <c r="DC38" s="629"/>
      <c r="DD38" s="602">
        <v>573023</v>
      </c>
      <c r="DE38" s="594"/>
      <c r="DF38" s="594"/>
      <c r="DG38" s="594"/>
      <c r="DH38" s="594"/>
      <c r="DI38" s="594"/>
      <c r="DJ38" s="594"/>
      <c r="DK38" s="595"/>
      <c r="DL38" s="602">
        <v>504846</v>
      </c>
      <c r="DM38" s="594"/>
      <c r="DN38" s="594"/>
      <c r="DO38" s="594"/>
      <c r="DP38" s="594"/>
      <c r="DQ38" s="594"/>
      <c r="DR38" s="594"/>
      <c r="DS38" s="594"/>
      <c r="DT38" s="594"/>
      <c r="DU38" s="594"/>
      <c r="DV38" s="595"/>
      <c r="DW38" s="598">
        <v>14.9</v>
      </c>
      <c r="DX38" s="619"/>
      <c r="DY38" s="619"/>
      <c r="DZ38" s="619"/>
      <c r="EA38" s="619"/>
      <c r="EB38" s="619"/>
      <c r="EC38" s="620"/>
    </row>
    <row r="39" spans="2:133" ht="11.25" customHeight="1">
      <c r="AQ39" s="672" t="s">
        <v>319</v>
      </c>
      <c r="AR39" s="673"/>
      <c r="AS39" s="673"/>
      <c r="AT39" s="673"/>
      <c r="AU39" s="673"/>
      <c r="AV39" s="673"/>
      <c r="AW39" s="673"/>
      <c r="AX39" s="673"/>
      <c r="AY39" s="674"/>
      <c r="AZ39" s="593" t="s">
        <v>320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94</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37400</v>
      </c>
      <c r="CS39" s="625"/>
      <c r="CT39" s="625"/>
      <c r="CU39" s="625"/>
      <c r="CV39" s="625"/>
      <c r="CW39" s="625"/>
      <c r="CX39" s="625"/>
      <c r="CY39" s="626"/>
      <c r="CZ39" s="627">
        <v>0.8</v>
      </c>
      <c r="DA39" s="628"/>
      <c r="DB39" s="628"/>
      <c r="DC39" s="629"/>
      <c r="DD39" s="602">
        <v>36773</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143278</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145</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98965</v>
      </c>
      <c r="CS40" s="594"/>
      <c r="CT40" s="594"/>
      <c r="CU40" s="594"/>
      <c r="CV40" s="594"/>
      <c r="CW40" s="594"/>
      <c r="CX40" s="594"/>
      <c r="CY40" s="595"/>
      <c r="CZ40" s="627">
        <v>2</v>
      </c>
      <c r="DA40" s="628"/>
      <c r="DB40" s="628"/>
      <c r="DC40" s="629"/>
      <c r="DD40" s="602">
        <v>71828</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302967</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245</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498001</v>
      </c>
      <c r="CS42" s="594"/>
      <c r="CT42" s="594"/>
      <c r="CU42" s="594"/>
      <c r="CV42" s="594"/>
      <c r="CW42" s="594"/>
      <c r="CX42" s="594"/>
      <c r="CY42" s="595"/>
      <c r="CZ42" s="627">
        <v>10.3</v>
      </c>
      <c r="DA42" s="676"/>
      <c r="DB42" s="676"/>
      <c r="DC42" s="677"/>
      <c r="DD42" s="602">
        <v>183802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9758</v>
      </c>
      <c r="CS43" s="625"/>
      <c r="CT43" s="625"/>
      <c r="CU43" s="625"/>
      <c r="CV43" s="625"/>
      <c r="CW43" s="625"/>
      <c r="CX43" s="625"/>
      <c r="CY43" s="626"/>
      <c r="CZ43" s="627">
        <v>0.2</v>
      </c>
      <c r="DA43" s="628"/>
      <c r="DB43" s="628"/>
      <c r="DC43" s="629"/>
      <c r="DD43" s="602">
        <v>9758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477897</v>
      </c>
      <c r="CS44" s="594"/>
      <c r="CT44" s="594"/>
      <c r="CU44" s="594"/>
      <c r="CV44" s="594"/>
      <c r="CW44" s="594"/>
      <c r="CX44" s="594"/>
      <c r="CY44" s="595"/>
      <c r="CZ44" s="627">
        <v>9.9</v>
      </c>
      <c r="DA44" s="676"/>
      <c r="DB44" s="676"/>
      <c r="DC44" s="677"/>
      <c r="DD44" s="602">
        <v>183410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274280</v>
      </c>
      <c r="CS45" s="625"/>
      <c r="CT45" s="625"/>
      <c r="CU45" s="625"/>
      <c r="CV45" s="625"/>
      <c r="CW45" s="625"/>
      <c r="CX45" s="625"/>
      <c r="CY45" s="626"/>
      <c r="CZ45" s="627">
        <v>5.7</v>
      </c>
      <c r="DA45" s="628"/>
      <c r="DB45" s="628"/>
      <c r="DC45" s="629"/>
      <c r="DD45" s="602">
        <v>27329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196171</v>
      </c>
      <c r="CS46" s="594"/>
      <c r="CT46" s="594"/>
      <c r="CU46" s="594"/>
      <c r="CV46" s="594"/>
      <c r="CW46" s="594"/>
      <c r="CX46" s="594"/>
      <c r="CY46" s="595"/>
      <c r="CZ46" s="627">
        <v>4</v>
      </c>
      <c r="DA46" s="676"/>
      <c r="DB46" s="676"/>
      <c r="DC46" s="677"/>
      <c r="DD46" s="602">
        <v>154935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20104</v>
      </c>
      <c r="CS47" s="625"/>
      <c r="CT47" s="625"/>
      <c r="CU47" s="625"/>
      <c r="CV47" s="625"/>
      <c r="CW47" s="625"/>
      <c r="CX47" s="625"/>
      <c r="CY47" s="626"/>
      <c r="CZ47" s="627">
        <v>0.4</v>
      </c>
      <c r="DA47" s="628"/>
      <c r="DB47" s="628"/>
      <c r="DC47" s="629"/>
      <c r="DD47" s="602">
        <v>392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4848746</v>
      </c>
      <c r="CS49" s="661"/>
      <c r="CT49" s="661"/>
      <c r="CU49" s="661"/>
      <c r="CV49" s="661"/>
      <c r="CW49" s="661"/>
      <c r="CX49" s="661"/>
      <c r="CY49" s="688"/>
      <c r="CZ49" s="689">
        <v>100</v>
      </c>
      <c r="DA49" s="690"/>
      <c r="DB49" s="690"/>
      <c r="DC49" s="691"/>
      <c r="DD49" s="692">
        <v>3719819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5096</v>
      </c>
      <c r="R7" s="723"/>
      <c r="S7" s="723"/>
      <c r="T7" s="723"/>
      <c r="U7" s="723"/>
      <c r="V7" s="723">
        <v>4849</v>
      </c>
      <c r="W7" s="723"/>
      <c r="X7" s="723"/>
      <c r="Y7" s="723"/>
      <c r="Z7" s="723"/>
      <c r="AA7" s="723">
        <v>247</v>
      </c>
      <c r="AB7" s="723"/>
      <c r="AC7" s="723"/>
      <c r="AD7" s="723"/>
      <c r="AE7" s="724"/>
      <c r="AF7" s="725">
        <v>147</v>
      </c>
      <c r="AG7" s="726"/>
      <c r="AH7" s="726"/>
      <c r="AI7" s="726"/>
      <c r="AJ7" s="727"/>
      <c r="AK7" s="762">
        <v>16</v>
      </c>
      <c r="AL7" s="763"/>
      <c r="AM7" s="763"/>
      <c r="AN7" s="763"/>
      <c r="AO7" s="763"/>
      <c r="AP7" s="763">
        <v>1912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147</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1179</v>
      </c>
      <c r="R28" s="811"/>
      <c r="S28" s="811"/>
      <c r="T28" s="811"/>
      <c r="U28" s="811"/>
      <c r="V28" s="811">
        <v>1170</v>
      </c>
      <c r="W28" s="811"/>
      <c r="X28" s="811"/>
      <c r="Y28" s="811"/>
      <c r="Z28" s="811"/>
      <c r="AA28" s="811">
        <v>8</v>
      </c>
      <c r="AB28" s="811"/>
      <c r="AC28" s="811"/>
      <c r="AD28" s="811"/>
      <c r="AE28" s="812"/>
      <c r="AF28" s="813">
        <v>8</v>
      </c>
      <c r="AG28" s="811"/>
      <c r="AH28" s="811"/>
      <c r="AI28" s="811"/>
      <c r="AJ28" s="814"/>
      <c r="AK28" s="815">
        <v>134</v>
      </c>
      <c r="AL28" s="806"/>
      <c r="AM28" s="806"/>
      <c r="AN28" s="806"/>
      <c r="AO28" s="806"/>
      <c r="AP28" s="806" t="s">
        <v>533</v>
      </c>
      <c r="AQ28" s="806"/>
      <c r="AR28" s="806"/>
      <c r="AS28" s="806"/>
      <c r="AT28" s="806"/>
      <c r="AU28" s="806" t="s">
        <v>533</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976</v>
      </c>
      <c r="R29" s="747"/>
      <c r="S29" s="747"/>
      <c r="T29" s="747"/>
      <c r="U29" s="747"/>
      <c r="V29" s="747">
        <v>945</v>
      </c>
      <c r="W29" s="747"/>
      <c r="X29" s="747"/>
      <c r="Y29" s="747"/>
      <c r="Z29" s="747"/>
      <c r="AA29" s="747">
        <v>30</v>
      </c>
      <c r="AB29" s="747"/>
      <c r="AC29" s="747"/>
      <c r="AD29" s="747"/>
      <c r="AE29" s="748"/>
      <c r="AF29" s="749">
        <v>30</v>
      </c>
      <c r="AG29" s="750"/>
      <c r="AH29" s="750"/>
      <c r="AI29" s="750"/>
      <c r="AJ29" s="751"/>
      <c r="AK29" s="818">
        <v>142</v>
      </c>
      <c r="AL29" s="819"/>
      <c r="AM29" s="819"/>
      <c r="AN29" s="819"/>
      <c r="AO29" s="819"/>
      <c r="AP29" s="819" t="s">
        <v>533</v>
      </c>
      <c r="AQ29" s="819"/>
      <c r="AR29" s="819"/>
      <c r="AS29" s="819"/>
      <c r="AT29" s="819"/>
      <c r="AU29" s="819" t="s">
        <v>533</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83</v>
      </c>
      <c r="R30" s="747"/>
      <c r="S30" s="747"/>
      <c r="T30" s="747"/>
      <c r="U30" s="747"/>
      <c r="V30" s="747">
        <v>83</v>
      </c>
      <c r="W30" s="747"/>
      <c r="X30" s="747"/>
      <c r="Y30" s="747"/>
      <c r="Z30" s="747"/>
      <c r="AA30" s="747">
        <v>0</v>
      </c>
      <c r="AB30" s="747"/>
      <c r="AC30" s="747"/>
      <c r="AD30" s="747"/>
      <c r="AE30" s="748"/>
      <c r="AF30" s="749">
        <v>0</v>
      </c>
      <c r="AG30" s="750"/>
      <c r="AH30" s="750"/>
      <c r="AI30" s="750"/>
      <c r="AJ30" s="751"/>
      <c r="AK30" s="818">
        <v>29</v>
      </c>
      <c r="AL30" s="819"/>
      <c r="AM30" s="819"/>
      <c r="AN30" s="819"/>
      <c r="AO30" s="819"/>
      <c r="AP30" s="819" t="s">
        <v>533</v>
      </c>
      <c r="AQ30" s="819"/>
      <c r="AR30" s="819"/>
      <c r="AS30" s="819"/>
      <c r="AT30" s="819"/>
      <c r="AU30" s="819" t="s">
        <v>533</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248</v>
      </c>
      <c r="R31" s="747"/>
      <c r="S31" s="747"/>
      <c r="T31" s="747"/>
      <c r="U31" s="747"/>
      <c r="V31" s="747">
        <v>271</v>
      </c>
      <c r="W31" s="747"/>
      <c r="X31" s="747"/>
      <c r="Y31" s="747"/>
      <c r="Z31" s="747"/>
      <c r="AA31" s="747">
        <v>23</v>
      </c>
      <c r="AB31" s="747"/>
      <c r="AC31" s="747"/>
      <c r="AD31" s="747"/>
      <c r="AE31" s="748"/>
      <c r="AF31" s="749">
        <v>479</v>
      </c>
      <c r="AG31" s="750"/>
      <c r="AH31" s="750"/>
      <c r="AI31" s="750"/>
      <c r="AJ31" s="751"/>
      <c r="AK31" s="818">
        <v>36</v>
      </c>
      <c r="AL31" s="819"/>
      <c r="AM31" s="819"/>
      <c r="AN31" s="819"/>
      <c r="AO31" s="819"/>
      <c r="AP31" s="819">
        <v>1549</v>
      </c>
      <c r="AQ31" s="819"/>
      <c r="AR31" s="819"/>
      <c r="AS31" s="819"/>
      <c r="AT31" s="819"/>
      <c r="AU31" s="819">
        <v>175</v>
      </c>
      <c r="AV31" s="819"/>
      <c r="AW31" s="819"/>
      <c r="AX31" s="819"/>
      <c r="AY31" s="819"/>
      <c r="AZ31" s="820"/>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738</v>
      </c>
      <c r="R32" s="747"/>
      <c r="S32" s="747"/>
      <c r="T32" s="747"/>
      <c r="U32" s="747"/>
      <c r="V32" s="747">
        <v>820</v>
      </c>
      <c r="W32" s="747"/>
      <c r="X32" s="747"/>
      <c r="Y32" s="747"/>
      <c r="Z32" s="747"/>
      <c r="AA32" s="747">
        <v>83</v>
      </c>
      <c r="AB32" s="747"/>
      <c r="AC32" s="747"/>
      <c r="AD32" s="747"/>
      <c r="AE32" s="748"/>
      <c r="AF32" s="749">
        <v>26</v>
      </c>
      <c r="AG32" s="750"/>
      <c r="AH32" s="750"/>
      <c r="AI32" s="750"/>
      <c r="AJ32" s="751"/>
      <c r="AK32" s="818">
        <v>283</v>
      </c>
      <c r="AL32" s="819"/>
      <c r="AM32" s="819"/>
      <c r="AN32" s="819"/>
      <c r="AO32" s="819"/>
      <c r="AP32" s="819">
        <v>597</v>
      </c>
      <c r="AQ32" s="819"/>
      <c r="AR32" s="819"/>
      <c r="AS32" s="819"/>
      <c r="AT32" s="819"/>
      <c r="AU32" s="819">
        <v>390</v>
      </c>
      <c r="AV32" s="819"/>
      <c r="AW32" s="819"/>
      <c r="AX32" s="819"/>
      <c r="AY32" s="819"/>
      <c r="AZ32" s="820"/>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412</v>
      </c>
      <c r="R33" s="747"/>
      <c r="S33" s="747"/>
      <c r="T33" s="747"/>
      <c r="U33" s="747"/>
      <c r="V33" s="747">
        <v>412</v>
      </c>
      <c r="W33" s="747"/>
      <c r="X33" s="747"/>
      <c r="Y33" s="747"/>
      <c r="Z33" s="747"/>
      <c r="AA33" s="747" t="s">
        <v>533</v>
      </c>
      <c r="AB33" s="747"/>
      <c r="AC33" s="747"/>
      <c r="AD33" s="747"/>
      <c r="AE33" s="748"/>
      <c r="AF33" s="749" t="s">
        <v>112</v>
      </c>
      <c r="AG33" s="750"/>
      <c r="AH33" s="750"/>
      <c r="AI33" s="750"/>
      <c r="AJ33" s="751"/>
      <c r="AK33" s="818">
        <v>197</v>
      </c>
      <c r="AL33" s="819"/>
      <c r="AM33" s="819"/>
      <c r="AN33" s="819"/>
      <c r="AO33" s="819"/>
      <c r="AP33" s="819">
        <v>1967</v>
      </c>
      <c r="AQ33" s="819"/>
      <c r="AR33" s="819"/>
      <c r="AS33" s="819"/>
      <c r="AT33" s="819"/>
      <c r="AU33" s="819">
        <v>1419</v>
      </c>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12</v>
      </c>
      <c r="R34" s="747"/>
      <c r="S34" s="747"/>
      <c r="T34" s="747"/>
      <c r="U34" s="747"/>
      <c r="V34" s="747">
        <v>12</v>
      </c>
      <c r="W34" s="747"/>
      <c r="X34" s="747"/>
      <c r="Y34" s="747"/>
      <c r="Z34" s="747"/>
      <c r="AA34" s="747">
        <v>0</v>
      </c>
      <c r="AB34" s="747"/>
      <c r="AC34" s="747"/>
      <c r="AD34" s="747"/>
      <c r="AE34" s="748"/>
      <c r="AF34" s="749">
        <v>0</v>
      </c>
      <c r="AG34" s="750"/>
      <c r="AH34" s="750"/>
      <c r="AI34" s="750"/>
      <c r="AJ34" s="751"/>
      <c r="AK34" s="818">
        <v>0</v>
      </c>
      <c r="AL34" s="819"/>
      <c r="AM34" s="819"/>
      <c r="AN34" s="819"/>
      <c r="AO34" s="819"/>
      <c r="AP34" s="819" t="s">
        <v>533</v>
      </c>
      <c r="AQ34" s="819"/>
      <c r="AR34" s="819"/>
      <c r="AS34" s="819"/>
      <c r="AT34" s="819"/>
      <c r="AU34" s="819" t="s">
        <v>533</v>
      </c>
      <c r="AV34" s="819"/>
      <c r="AW34" s="819"/>
      <c r="AX34" s="819"/>
      <c r="AY34" s="819"/>
      <c r="AZ34" s="820"/>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544</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391</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534</v>
      </c>
      <c r="C68" s="858"/>
      <c r="D68" s="858"/>
      <c r="E68" s="858"/>
      <c r="F68" s="858"/>
      <c r="G68" s="858"/>
      <c r="H68" s="858"/>
      <c r="I68" s="858"/>
      <c r="J68" s="858"/>
      <c r="K68" s="858"/>
      <c r="L68" s="858"/>
      <c r="M68" s="858"/>
      <c r="N68" s="858"/>
      <c r="O68" s="858"/>
      <c r="P68" s="859"/>
      <c r="Q68" s="860">
        <v>17181</v>
      </c>
      <c r="R68" s="854"/>
      <c r="S68" s="854"/>
      <c r="T68" s="854"/>
      <c r="U68" s="854"/>
      <c r="V68" s="854">
        <v>16405</v>
      </c>
      <c r="W68" s="854"/>
      <c r="X68" s="854"/>
      <c r="Y68" s="854"/>
      <c r="Z68" s="854"/>
      <c r="AA68" s="854">
        <v>776</v>
      </c>
      <c r="AB68" s="854"/>
      <c r="AC68" s="854"/>
      <c r="AD68" s="854"/>
      <c r="AE68" s="854"/>
      <c r="AF68" s="854">
        <v>776</v>
      </c>
      <c r="AG68" s="854"/>
      <c r="AH68" s="854"/>
      <c r="AI68" s="854"/>
      <c r="AJ68" s="854"/>
      <c r="AK68" s="854">
        <v>1960</v>
      </c>
      <c r="AL68" s="854"/>
      <c r="AM68" s="854"/>
      <c r="AN68" s="854"/>
      <c r="AO68" s="854"/>
      <c r="AP68" s="854" t="s">
        <v>533</v>
      </c>
      <c r="AQ68" s="854"/>
      <c r="AR68" s="854"/>
      <c r="AS68" s="854"/>
      <c r="AT68" s="854"/>
      <c r="AU68" s="854" t="s">
        <v>539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952</v>
      </c>
      <c r="R69" s="819"/>
      <c r="S69" s="819"/>
      <c r="T69" s="819"/>
      <c r="U69" s="819"/>
      <c r="V69" s="819">
        <v>950</v>
      </c>
      <c r="W69" s="819"/>
      <c r="X69" s="819"/>
      <c r="Y69" s="819"/>
      <c r="Z69" s="819"/>
      <c r="AA69" s="819">
        <v>2</v>
      </c>
      <c r="AB69" s="819"/>
      <c r="AC69" s="819"/>
      <c r="AD69" s="819"/>
      <c r="AE69" s="819"/>
      <c r="AF69" s="819">
        <v>2</v>
      </c>
      <c r="AG69" s="819"/>
      <c r="AH69" s="819"/>
      <c r="AI69" s="819"/>
      <c r="AJ69" s="819"/>
      <c r="AK69" s="819">
        <v>0</v>
      </c>
      <c r="AL69" s="819"/>
      <c r="AM69" s="819"/>
      <c r="AN69" s="819"/>
      <c r="AO69" s="819"/>
      <c r="AP69" s="819" t="s">
        <v>533</v>
      </c>
      <c r="AQ69" s="819"/>
      <c r="AR69" s="819"/>
      <c r="AS69" s="819"/>
      <c r="AT69" s="819"/>
      <c r="AU69" s="819" t="s">
        <v>540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7040</v>
      </c>
      <c r="R70" s="819"/>
      <c r="S70" s="819"/>
      <c r="T70" s="819"/>
      <c r="U70" s="819"/>
      <c r="V70" s="819">
        <v>6854</v>
      </c>
      <c r="W70" s="819"/>
      <c r="X70" s="819"/>
      <c r="Y70" s="819"/>
      <c r="Z70" s="819"/>
      <c r="AA70" s="819">
        <v>185</v>
      </c>
      <c r="AB70" s="819"/>
      <c r="AC70" s="819"/>
      <c r="AD70" s="819"/>
      <c r="AE70" s="819"/>
      <c r="AF70" s="819">
        <v>124</v>
      </c>
      <c r="AG70" s="819"/>
      <c r="AH70" s="819"/>
      <c r="AI70" s="819"/>
      <c r="AJ70" s="819"/>
      <c r="AK70" s="819">
        <v>71</v>
      </c>
      <c r="AL70" s="819"/>
      <c r="AM70" s="819"/>
      <c r="AN70" s="819"/>
      <c r="AO70" s="819"/>
      <c r="AP70" s="819">
        <v>1224</v>
      </c>
      <c r="AQ70" s="819"/>
      <c r="AR70" s="819"/>
      <c r="AS70" s="819"/>
      <c r="AT70" s="819"/>
      <c r="AU70" s="819">
        <v>74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141</v>
      </c>
      <c r="R71" s="819"/>
      <c r="S71" s="819"/>
      <c r="T71" s="819"/>
      <c r="U71" s="819"/>
      <c r="V71" s="819">
        <v>136</v>
      </c>
      <c r="W71" s="819"/>
      <c r="X71" s="819"/>
      <c r="Y71" s="819"/>
      <c r="Z71" s="819"/>
      <c r="AA71" s="819">
        <v>5</v>
      </c>
      <c r="AB71" s="819"/>
      <c r="AC71" s="819"/>
      <c r="AD71" s="819"/>
      <c r="AE71" s="819"/>
      <c r="AF71" s="819">
        <v>5</v>
      </c>
      <c r="AG71" s="819"/>
      <c r="AH71" s="819"/>
      <c r="AI71" s="819"/>
      <c r="AJ71" s="819"/>
      <c r="AK71" s="819" t="s">
        <v>533</v>
      </c>
      <c r="AL71" s="819"/>
      <c r="AM71" s="819"/>
      <c r="AN71" s="819"/>
      <c r="AO71" s="819"/>
      <c r="AP71" s="819" t="s">
        <v>533</v>
      </c>
      <c r="AQ71" s="819"/>
      <c r="AR71" s="819"/>
      <c r="AS71" s="819"/>
      <c r="AT71" s="819"/>
      <c r="AU71" s="819" t="s">
        <v>540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198</v>
      </c>
      <c r="R72" s="819"/>
      <c r="S72" s="819"/>
      <c r="T72" s="819"/>
      <c r="U72" s="819"/>
      <c r="V72" s="819">
        <v>148</v>
      </c>
      <c r="W72" s="819"/>
      <c r="X72" s="819"/>
      <c r="Y72" s="819"/>
      <c r="Z72" s="819"/>
      <c r="AA72" s="819">
        <v>50</v>
      </c>
      <c r="AB72" s="819"/>
      <c r="AC72" s="819"/>
      <c r="AD72" s="819"/>
      <c r="AE72" s="819"/>
      <c r="AF72" s="819">
        <v>50</v>
      </c>
      <c r="AG72" s="819"/>
      <c r="AH72" s="819"/>
      <c r="AI72" s="819"/>
      <c r="AJ72" s="819"/>
      <c r="AK72" s="819">
        <v>8</v>
      </c>
      <c r="AL72" s="819"/>
      <c r="AM72" s="819"/>
      <c r="AN72" s="819"/>
      <c r="AO72" s="819"/>
      <c r="AP72" s="819" t="s">
        <v>533</v>
      </c>
      <c r="AQ72" s="819"/>
      <c r="AR72" s="819"/>
      <c r="AS72" s="819"/>
      <c r="AT72" s="819"/>
      <c r="AU72" s="819" t="s">
        <v>541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538</v>
      </c>
      <c r="C73" s="862"/>
      <c r="D73" s="862"/>
      <c r="E73" s="862"/>
      <c r="F73" s="862"/>
      <c r="G73" s="862"/>
      <c r="H73" s="862"/>
      <c r="I73" s="862"/>
      <c r="J73" s="862"/>
      <c r="K73" s="862"/>
      <c r="L73" s="862"/>
      <c r="M73" s="862"/>
      <c r="N73" s="862"/>
      <c r="O73" s="862"/>
      <c r="P73" s="863"/>
      <c r="Q73" s="864">
        <v>244301</v>
      </c>
      <c r="R73" s="819"/>
      <c r="S73" s="819"/>
      <c r="T73" s="819"/>
      <c r="U73" s="819"/>
      <c r="V73" s="819">
        <v>236368</v>
      </c>
      <c r="W73" s="819"/>
      <c r="X73" s="819"/>
      <c r="Y73" s="819"/>
      <c r="Z73" s="819"/>
      <c r="AA73" s="819">
        <v>7933</v>
      </c>
      <c r="AB73" s="819"/>
      <c r="AC73" s="819"/>
      <c r="AD73" s="819"/>
      <c r="AE73" s="819"/>
      <c r="AF73" s="819">
        <v>7933</v>
      </c>
      <c r="AG73" s="819"/>
      <c r="AH73" s="819"/>
      <c r="AI73" s="819"/>
      <c r="AJ73" s="819"/>
      <c r="AK73" s="819">
        <v>10112</v>
      </c>
      <c r="AL73" s="819"/>
      <c r="AM73" s="819"/>
      <c r="AN73" s="819"/>
      <c r="AO73" s="819"/>
      <c r="AP73" s="819" t="s">
        <v>533</v>
      </c>
      <c r="AQ73" s="819"/>
      <c r="AR73" s="819"/>
      <c r="AS73" s="819"/>
      <c r="AT73" s="819"/>
      <c r="AU73" s="819" t="s">
        <v>540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286</v>
      </c>
      <c r="AG109" s="883"/>
      <c r="AH109" s="883"/>
      <c r="AI109" s="883"/>
      <c r="AJ109" s="884"/>
      <c r="AK109" s="882" t="s">
        <v>285</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286</v>
      </c>
      <c r="BW109" s="883"/>
      <c r="BX109" s="883"/>
      <c r="BY109" s="883"/>
      <c r="BZ109" s="884"/>
      <c r="CA109" s="882" t="s">
        <v>285</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286</v>
      </c>
      <c r="DM109" s="883"/>
      <c r="DN109" s="883"/>
      <c r="DO109" s="883"/>
      <c r="DP109" s="884"/>
      <c r="DQ109" s="882" t="s">
        <v>285</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385331</v>
      </c>
      <c r="AB110" s="890"/>
      <c r="AC110" s="890"/>
      <c r="AD110" s="890"/>
      <c r="AE110" s="891"/>
      <c r="AF110" s="892">
        <v>342416</v>
      </c>
      <c r="AG110" s="890"/>
      <c r="AH110" s="890"/>
      <c r="AI110" s="890"/>
      <c r="AJ110" s="891"/>
      <c r="AK110" s="892">
        <v>283901</v>
      </c>
      <c r="AL110" s="890"/>
      <c r="AM110" s="890"/>
      <c r="AN110" s="890"/>
      <c r="AO110" s="891"/>
      <c r="AP110" s="893">
        <v>9.6</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2122096</v>
      </c>
      <c r="BR110" s="927"/>
      <c r="BS110" s="927"/>
      <c r="BT110" s="927"/>
      <c r="BU110" s="927"/>
      <c r="BV110" s="927">
        <v>1961824</v>
      </c>
      <c r="BW110" s="927"/>
      <c r="BX110" s="927"/>
      <c r="BY110" s="927"/>
      <c r="BZ110" s="927"/>
      <c r="CA110" s="927">
        <v>1911747</v>
      </c>
      <c r="CB110" s="927"/>
      <c r="CC110" s="927"/>
      <c r="CD110" s="927"/>
      <c r="CE110" s="927"/>
      <c r="CF110" s="941">
        <v>64.400000000000006</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2621789</v>
      </c>
      <c r="BR112" s="920"/>
      <c r="BS112" s="920"/>
      <c r="BT112" s="920"/>
      <c r="BU112" s="920"/>
      <c r="BV112" s="920">
        <v>2461412</v>
      </c>
      <c r="BW112" s="920"/>
      <c r="BX112" s="920"/>
      <c r="BY112" s="920"/>
      <c r="BZ112" s="920"/>
      <c r="CA112" s="920">
        <v>2367123</v>
      </c>
      <c r="CB112" s="920"/>
      <c r="CC112" s="920"/>
      <c r="CD112" s="920"/>
      <c r="CE112" s="920"/>
      <c r="CF112" s="914">
        <v>79.7</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330621</v>
      </c>
      <c r="AB113" s="934"/>
      <c r="AC113" s="934"/>
      <c r="AD113" s="934"/>
      <c r="AE113" s="935"/>
      <c r="AF113" s="936">
        <v>318908</v>
      </c>
      <c r="AG113" s="934"/>
      <c r="AH113" s="934"/>
      <c r="AI113" s="934"/>
      <c r="AJ113" s="935"/>
      <c r="AK113" s="936">
        <v>248129</v>
      </c>
      <c r="AL113" s="934"/>
      <c r="AM113" s="934"/>
      <c r="AN113" s="934"/>
      <c r="AO113" s="935"/>
      <c r="AP113" s="937">
        <v>8.4</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50537</v>
      </c>
      <c r="BR113" s="920"/>
      <c r="BS113" s="920"/>
      <c r="BT113" s="920"/>
      <c r="BU113" s="920"/>
      <c r="BV113" s="920">
        <v>63854</v>
      </c>
      <c r="BW113" s="920"/>
      <c r="BX113" s="920"/>
      <c r="BY113" s="920"/>
      <c r="BZ113" s="920"/>
      <c r="CA113" s="920">
        <v>74369</v>
      </c>
      <c r="CB113" s="920"/>
      <c r="CC113" s="920"/>
      <c r="CD113" s="920"/>
      <c r="CE113" s="920"/>
      <c r="CF113" s="914">
        <v>2.5</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6279</v>
      </c>
      <c r="AB114" s="959"/>
      <c r="AC114" s="959"/>
      <c r="AD114" s="959"/>
      <c r="AE114" s="960"/>
      <c r="AF114" s="961">
        <v>5537</v>
      </c>
      <c r="AG114" s="959"/>
      <c r="AH114" s="959"/>
      <c r="AI114" s="959"/>
      <c r="AJ114" s="960"/>
      <c r="AK114" s="961">
        <v>5254</v>
      </c>
      <c r="AL114" s="959"/>
      <c r="AM114" s="959"/>
      <c r="AN114" s="959"/>
      <c r="AO114" s="960"/>
      <c r="AP114" s="962">
        <v>0.2</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985269</v>
      </c>
      <c r="BR114" s="920"/>
      <c r="BS114" s="920"/>
      <c r="BT114" s="920"/>
      <c r="BU114" s="920"/>
      <c r="BV114" s="920">
        <v>929328</v>
      </c>
      <c r="BW114" s="920"/>
      <c r="BX114" s="920"/>
      <c r="BY114" s="920"/>
      <c r="BZ114" s="920"/>
      <c r="CA114" s="920">
        <v>790559</v>
      </c>
      <c r="CB114" s="920"/>
      <c r="CC114" s="920"/>
      <c r="CD114" s="920"/>
      <c r="CE114" s="920"/>
      <c r="CF114" s="914">
        <v>26.6</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50</v>
      </c>
      <c r="AB115" s="934"/>
      <c r="AC115" s="934"/>
      <c r="AD115" s="934"/>
      <c r="AE115" s="935"/>
      <c r="AF115" s="936">
        <v>47</v>
      </c>
      <c r="AG115" s="934"/>
      <c r="AH115" s="934"/>
      <c r="AI115" s="934"/>
      <c r="AJ115" s="935"/>
      <c r="AK115" s="936">
        <v>60</v>
      </c>
      <c r="AL115" s="934"/>
      <c r="AM115" s="934"/>
      <c r="AN115" s="934"/>
      <c r="AO115" s="935"/>
      <c r="AP115" s="937">
        <v>0</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722281</v>
      </c>
      <c r="AB117" s="966"/>
      <c r="AC117" s="966"/>
      <c r="AD117" s="966"/>
      <c r="AE117" s="967"/>
      <c r="AF117" s="965">
        <v>666908</v>
      </c>
      <c r="AG117" s="966"/>
      <c r="AH117" s="966"/>
      <c r="AI117" s="966"/>
      <c r="AJ117" s="967"/>
      <c r="AK117" s="965">
        <v>537344</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286</v>
      </c>
      <c r="AG118" s="883"/>
      <c r="AH118" s="883"/>
      <c r="AI118" s="883"/>
      <c r="AJ118" s="884"/>
      <c r="AK118" s="882" t="s">
        <v>285</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430</v>
      </c>
      <c r="BP118" s="994"/>
      <c r="BQ118" s="985">
        <v>5779691</v>
      </c>
      <c r="BR118" s="986"/>
      <c r="BS118" s="986"/>
      <c r="BT118" s="986"/>
      <c r="BU118" s="986"/>
      <c r="BV118" s="986">
        <v>5416418</v>
      </c>
      <c r="BW118" s="986"/>
      <c r="BX118" s="986"/>
      <c r="BY118" s="986"/>
      <c r="BZ118" s="986"/>
      <c r="CA118" s="986">
        <v>5143798</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2203763</v>
      </c>
      <c r="BR119" s="927"/>
      <c r="BS119" s="927"/>
      <c r="BT119" s="927"/>
      <c r="BU119" s="927"/>
      <c r="BV119" s="927">
        <v>2328110</v>
      </c>
      <c r="BW119" s="927"/>
      <c r="BX119" s="927"/>
      <c r="BY119" s="927"/>
      <c r="BZ119" s="927"/>
      <c r="CA119" s="927">
        <v>2444839</v>
      </c>
      <c r="CB119" s="927"/>
      <c r="CC119" s="927"/>
      <c r="CD119" s="927"/>
      <c r="CE119" s="927"/>
      <c r="CF119" s="941">
        <v>82.4</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t="s">
        <v>112</v>
      </c>
      <c r="BR120" s="920"/>
      <c r="BS120" s="920"/>
      <c r="BT120" s="920"/>
      <c r="BU120" s="920"/>
      <c r="BV120" s="920" t="s">
        <v>112</v>
      </c>
      <c r="BW120" s="920"/>
      <c r="BX120" s="920"/>
      <c r="BY120" s="920"/>
      <c r="BZ120" s="920"/>
      <c r="CA120" s="920" t="s">
        <v>112</v>
      </c>
      <c r="CB120" s="920"/>
      <c r="CC120" s="920"/>
      <c r="CD120" s="920"/>
      <c r="CE120" s="920"/>
      <c r="CF120" s="914" t="s">
        <v>112</v>
      </c>
      <c r="CG120" s="915"/>
      <c r="CH120" s="915"/>
      <c r="CI120" s="915"/>
      <c r="CJ120" s="915"/>
      <c r="CK120" s="1013" t="s">
        <v>436</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1818901</v>
      </c>
      <c r="DH120" s="927"/>
      <c r="DI120" s="927"/>
      <c r="DJ120" s="927"/>
      <c r="DK120" s="927"/>
      <c r="DL120" s="927">
        <v>1681569</v>
      </c>
      <c r="DM120" s="927"/>
      <c r="DN120" s="927"/>
      <c r="DO120" s="927"/>
      <c r="DP120" s="927"/>
      <c r="DQ120" s="927">
        <v>1591309</v>
      </c>
      <c r="DR120" s="927"/>
      <c r="DS120" s="927"/>
      <c r="DT120" s="927"/>
      <c r="DU120" s="927"/>
      <c r="DV120" s="928">
        <v>53.6</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4585230</v>
      </c>
      <c r="BR121" s="986"/>
      <c r="BS121" s="986"/>
      <c r="BT121" s="986"/>
      <c r="BU121" s="986"/>
      <c r="BV121" s="986">
        <v>4396190</v>
      </c>
      <c r="BW121" s="986"/>
      <c r="BX121" s="986"/>
      <c r="BY121" s="986"/>
      <c r="BZ121" s="986"/>
      <c r="CA121" s="986">
        <v>4159939</v>
      </c>
      <c r="CB121" s="986"/>
      <c r="CC121" s="986"/>
      <c r="CD121" s="986"/>
      <c r="CE121" s="986"/>
      <c r="CF121" s="1024">
        <v>140.19999999999999</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479308</v>
      </c>
      <c r="DH121" s="920"/>
      <c r="DI121" s="920"/>
      <c r="DJ121" s="920"/>
      <c r="DK121" s="920"/>
      <c r="DL121" s="920">
        <v>441714</v>
      </c>
      <c r="DM121" s="920"/>
      <c r="DN121" s="920"/>
      <c r="DO121" s="920"/>
      <c r="DP121" s="920"/>
      <c r="DQ121" s="920">
        <v>427399</v>
      </c>
      <c r="DR121" s="920"/>
      <c r="DS121" s="920"/>
      <c r="DT121" s="920"/>
      <c r="DU121" s="920"/>
      <c r="DV121" s="921">
        <v>14.4</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439</v>
      </c>
      <c r="BP122" s="994"/>
      <c r="BQ122" s="1034">
        <v>6788993</v>
      </c>
      <c r="BR122" s="1035"/>
      <c r="BS122" s="1035"/>
      <c r="BT122" s="1035"/>
      <c r="BU122" s="1035"/>
      <c r="BV122" s="1035">
        <v>6724300</v>
      </c>
      <c r="BW122" s="1035"/>
      <c r="BX122" s="1035"/>
      <c r="BY122" s="1035"/>
      <c r="BZ122" s="1035"/>
      <c r="CA122" s="1035">
        <v>6604778</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v>323580</v>
      </c>
      <c r="DH122" s="920"/>
      <c r="DI122" s="920"/>
      <c r="DJ122" s="920"/>
      <c r="DK122" s="920"/>
      <c r="DL122" s="920">
        <v>338129</v>
      </c>
      <c r="DM122" s="920"/>
      <c r="DN122" s="920"/>
      <c r="DO122" s="920"/>
      <c r="DP122" s="920"/>
      <c r="DQ122" s="920">
        <v>348415</v>
      </c>
      <c r="DR122" s="920"/>
      <c r="DS122" s="920"/>
      <c r="DT122" s="920"/>
      <c r="DU122" s="920"/>
      <c r="DV122" s="921">
        <v>11.7</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50</v>
      </c>
      <c r="AB127" s="959"/>
      <c r="AC127" s="959"/>
      <c r="AD127" s="959"/>
      <c r="AE127" s="960"/>
      <c r="AF127" s="961">
        <v>47</v>
      </c>
      <c r="AG127" s="959"/>
      <c r="AH127" s="959"/>
      <c r="AI127" s="959"/>
      <c r="AJ127" s="960"/>
      <c r="AK127" s="961">
        <v>60</v>
      </c>
      <c r="AL127" s="959"/>
      <c r="AM127" s="959"/>
      <c r="AN127" s="959"/>
      <c r="AO127" s="960"/>
      <c r="AP127" s="962">
        <v>0</v>
      </c>
      <c r="AQ127" s="963"/>
      <c r="AR127" s="963"/>
      <c r="AS127" s="963"/>
      <c r="AT127" s="964"/>
      <c r="AU127" s="233"/>
      <c r="AV127" s="233"/>
      <c r="AW127" s="233"/>
      <c r="AX127" s="886" t="s">
        <v>450</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t="s">
        <v>112</v>
      </c>
      <c r="AB128" s="1090"/>
      <c r="AC128" s="1090"/>
      <c r="AD128" s="1090"/>
      <c r="AE128" s="1091"/>
      <c r="AF128" s="1092" t="s">
        <v>112</v>
      </c>
      <c r="AG128" s="1090"/>
      <c r="AH128" s="1090"/>
      <c r="AI128" s="1090"/>
      <c r="AJ128" s="1091"/>
      <c r="AK128" s="1092" t="s">
        <v>112</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3610520</v>
      </c>
      <c r="AB129" s="959"/>
      <c r="AC129" s="959"/>
      <c r="AD129" s="959"/>
      <c r="AE129" s="960"/>
      <c r="AF129" s="961">
        <v>3579114</v>
      </c>
      <c r="AG129" s="959"/>
      <c r="AH129" s="959"/>
      <c r="AI129" s="959"/>
      <c r="AJ129" s="960"/>
      <c r="AK129" s="961">
        <v>3430809</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4.5999999999999996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522864</v>
      </c>
      <c r="AB130" s="959"/>
      <c r="AC130" s="959"/>
      <c r="AD130" s="959"/>
      <c r="AE130" s="960"/>
      <c r="AF130" s="961">
        <v>509671</v>
      </c>
      <c r="AG130" s="959"/>
      <c r="AH130" s="959"/>
      <c r="AI130" s="959"/>
      <c r="AJ130" s="960"/>
      <c r="AK130" s="961">
        <v>462612</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3087656</v>
      </c>
      <c r="AB131" s="998"/>
      <c r="AC131" s="998"/>
      <c r="AD131" s="998"/>
      <c r="AE131" s="999"/>
      <c r="AF131" s="1000">
        <v>3069443</v>
      </c>
      <c r="AG131" s="998"/>
      <c r="AH131" s="998"/>
      <c r="AI131" s="998"/>
      <c r="AJ131" s="999"/>
      <c r="AK131" s="1000">
        <v>2968197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6.4585238770000002</v>
      </c>
      <c r="AB132" s="1104"/>
      <c r="AC132" s="1104"/>
      <c r="AD132" s="1104"/>
      <c r="AE132" s="1105"/>
      <c r="AF132" s="1106">
        <v>5.1226558039999999</v>
      </c>
      <c r="AG132" s="1104"/>
      <c r="AH132" s="1104"/>
      <c r="AI132" s="1104"/>
      <c r="AJ132" s="1105"/>
      <c r="AK132" s="1106">
        <v>2.517757413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6.7</v>
      </c>
      <c r="AB133" s="1111"/>
      <c r="AC133" s="1111"/>
      <c r="AD133" s="1111"/>
      <c r="AE133" s="1112"/>
      <c r="AF133" s="1110">
        <v>6.1</v>
      </c>
      <c r="AG133" s="1111"/>
      <c r="AH133" s="1111"/>
      <c r="AI133" s="1111"/>
      <c r="AJ133" s="1112"/>
      <c r="AK133" s="1110">
        <v>4.5999999999999996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970249</v>
      </c>
      <c r="L9" s="264">
        <v>102759</v>
      </c>
      <c r="M9" s="265">
        <v>110200</v>
      </c>
      <c r="N9" s="266">
        <v>-6.8</v>
      </c>
    </row>
    <row r="10" spans="1:16">
      <c r="A10" s="248"/>
      <c r="B10" s="244"/>
      <c r="C10" s="244"/>
      <c r="D10" s="244"/>
      <c r="E10" s="244"/>
      <c r="F10" s="244"/>
      <c r="G10" s="1119" t="s">
        <v>472</v>
      </c>
      <c r="H10" s="1120"/>
      <c r="I10" s="1120"/>
      <c r="J10" s="1121"/>
      <c r="K10" s="267">
        <v>65567</v>
      </c>
      <c r="L10" s="268">
        <v>6944</v>
      </c>
      <c r="M10" s="269">
        <v>10910</v>
      </c>
      <c r="N10" s="270">
        <v>-36.4</v>
      </c>
    </row>
    <row r="11" spans="1:16" ht="13.5" customHeight="1">
      <c r="A11" s="248"/>
      <c r="B11" s="244"/>
      <c r="C11" s="244"/>
      <c r="D11" s="244"/>
      <c r="E11" s="244"/>
      <c r="F11" s="244"/>
      <c r="G11" s="1119" t="s">
        <v>473</v>
      </c>
      <c r="H11" s="1120"/>
      <c r="I11" s="1120"/>
      <c r="J11" s="1121"/>
      <c r="K11" s="267">
        <v>127152</v>
      </c>
      <c r="L11" s="268">
        <v>13467</v>
      </c>
      <c r="M11" s="269">
        <v>15361</v>
      </c>
      <c r="N11" s="270">
        <v>-12.3</v>
      </c>
    </row>
    <row r="12" spans="1:16" ht="13.5" customHeight="1">
      <c r="A12" s="248"/>
      <c r="B12" s="244"/>
      <c r="C12" s="244"/>
      <c r="D12" s="244"/>
      <c r="E12" s="244"/>
      <c r="F12" s="244"/>
      <c r="G12" s="1119" t="s">
        <v>474</v>
      </c>
      <c r="H12" s="1120"/>
      <c r="I12" s="1120"/>
      <c r="J12" s="1121"/>
      <c r="K12" s="267">
        <v>12776</v>
      </c>
      <c r="L12" s="268">
        <v>1353</v>
      </c>
      <c r="M12" s="269">
        <v>1384</v>
      </c>
      <c r="N12" s="270">
        <v>-2.2000000000000002</v>
      </c>
    </row>
    <row r="13" spans="1:16" ht="13.5" customHeight="1">
      <c r="A13" s="248"/>
      <c r="B13" s="244"/>
      <c r="C13" s="244"/>
      <c r="D13" s="244"/>
      <c r="E13" s="244"/>
      <c r="F13" s="244"/>
      <c r="G13" s="1119" t="s">
        <v>475</v>
      </c>
      <c r="H13" s="1120"/>
      <c r="I13" s="1120"/>
      <c r="J13" s="1121"/>
      <c r="K13" s="267" t="s">
        <v>476</v>
      </c>
      <c r="L13" s="268" t="s">
        <v>476</v>
      </c>
      <c r="M13" s="269" t="s">
        <v>476</v>
      </c>
      <c r="N13" s="270" t="s">
        <v>476</v>
      </c>
    </row>
    <row r="14" spans="1:16" ht="13.5" customHeight="1">
      <c r="A14" s="248"/>
      <c r="B14" s="244"/>
      <c r="C14" s="244"/>
      <c r="D14" s="244"/>
      <c r="E14" s="244"/>
      <c r="F14" s="244"/>
      <c r="G14" s="1119" t="s">
        <v>477</v>
      </c>
      <c r="H14" s="1120"/>
      <c r="I14" s="1120"/>
      <c r="J14" s="1121"/>
      <c r="K14" s="267">
        <v>23281</v>
      </c>
      <c r="L14" s="268">
        <v>2466</v>
      </c>
      <c r="M14" s="269">
        <v>5179</v>
      </c>
      <c r="N14" s="270">
        <v>-52.4</v>
      </c>
    </row>
    <row r="15" spans="1:16" ht="13.5" customHeight="1">
      <c r="A15" s="248"/>
      <c r="B15" s="244"/>
      <c r="C15" s="244"/>
      <c r="D15" s="244"/>
      <c r="E15" s="244"/>
      <c r="F15" s="244"/>
      <c r="G15" s="1119" t="s">
        <v>478</v>
      </c>
      <c r="H15" s="1120"/>
      <c r="I15" s="1120"/>
      <c r="J15" s="1121"/>
      <c r="K15" s="267">
        <v>9758</v>
      </c>
      <c r="L15" s="268">
        <v>1033</v>
      </c>
      <c r="M15" s="269">
        <v>2730</v>
      </c>
      <c r="N15" s="270">
        <v>-62.2</v>
      </c>
    </row>
    <row r="16" spans="1:16">
      <c r="A16" s="248"/>
      <c r="B16" s="244"/>
      <c r="C16" s="244"/>
      <c r="D16" s="244"/>
      <c r="E16" s="244"/>
      <c r="F16" s="244"/>
      <c r="G16" s="1122" t="s">
        <v>479</v>
      </c>
      <c r="H16" s="1123"/>
      <c r="I16" s="1123"/>
      <c r="J16" s="1124"/>
      <c r="K16" s="268">
        <v>-107559</v>
      </c>
      <c r="L16" s="268">
        <v>-11392</v>
      </c>
      <c r="M16" s="269">
        <v>-11587</v>
      </c>
      <c r="N16" s="270">
        <v>-1.7</v>
      </c>
    </row>
    <row r="17" spans="1:16">
      <c r="A17" s="248"/>
      <c r="B17" s="244"/>
      <c r="C17" s="244"/>
      <c r="D17" s="244"/>
      <c r="E17" s="244"/>
      <c r="F17" s="244"/>
      <c r="G17" s="1122" t="s">
        <v>170</v>
      </c>
      <c r="H17" s="1123"/>
      <c r="I17" s="1123"/>
      <c r="J17" s="1124"/>
      <c r="K17" s="268">
        <v>1101224</v>
      </c>
      <c r="L17" s="268">
        <v>116630</v>
      </c>
      <c r="M17" s="269">
        <v>134177</v>
      </c>
      <c r="N17" s="270">
        <v>-13.1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12.71</v>
      </c>
      <c r="L21" s="281">
        <v>12.44</v>
      </c>
      <c r="M21" s="282">
        <v>0.27</v>
      </c>
      <c r="N21" s="249"/>
      <c r="O21" s="283"/>
      <c r="P21" s="279"/>
    </row>
    <row r="22" spans="1:16" s="284" customFormat="1">
      <c r="A22" s="279"/>
      <c r="B22" s="249"/>
      <c r="C22" s="249"/>
      <c r="D22" s="249"/>
      <c r="E22" s="249"/>
      <c r="F22" s="249"/>
      <c r="G22" s="1114" t="s">
        <v>485</v>
      </c>
      <c r="H22" s="1115"/>
      <c r="I22" s="1115"/>
      <c r="J22" s="1116"/>
      <c r="K22" s="285">
        <v>93.1</v>
      </c>
      <c r="L22" s="286">
        <v>95.1</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283901</v>
      </c>
      <c r="L32" s="294">
        <v>30068</v>
      </c>
      <c r="M32" s="295">
        <v>69383</v>
      </c>
      <c r="N32" s="296">
        <v>-56.7</v>
      </c>
    </row>
    <row r="33" spans="1:16" ht="13.5" customHeight="1">
      <c r="A33" s="248"/>
      <c r="B33" s="244"/>
      <c r="C33" s="244"/>
      <c r="D33" s="244"/>
      <c r="E33" s="244"/>
      <c r="F33" s="244"/>
      <c r="G33" s="1130" t="s">
        <v>489</v>
      </c>
      <c r="H33" s="1131"/>
      <c r="I33" s="1131"/>
      <c r="J33" s="1132"/>
      <c r="K33" s="294" t="s">
        <v>476</v>
      </c>
      <c r="L33" s="294" t="s">
        <v>476</v>
      </c>
      <c r="M33" s="295" t="s">
        <v>476</v>
      </c>
      <c r="N33" s="296" t="s">
        <v>476</v>
      </c>
    </row>
    <row r="34" spans="1:16" ht="27" customHeight="1">
      <c r="A34" s="248"/>
      <c r="B34" s="244"/>
      <c r="C34" s="244"/>
      <c r="D34" s="244"/>
      <c r="E34" s="244"/>
      <c r="F34" s="244"/>
      <c r="G34" s="1130" t="s">
        <v>490</v>
      </c>
      <c r="H34" s="1131"/>
      <c r="I34" s="1131"/>
      <c r="J34" s="1132"/>
      <c r="K34" s="294" t="s">
        <v>476</v>
      </c>
      <c r="L34" s="294" t="s">
        <v>476</v>
      </c>
      <c r="M34" s="295" t="s">
        <v>476</v>
      </c>
      <c r="N34" s="296" t="s">
        <v>476</v>
      </c>
    </row>
    <row r="35" spans="1:16" ht="27" customHeight="1">
      <c r="A35" s="248"/>
      <c r="B35" s="244"/>
      <c r="C35" s="244"/>
      <c r="D35" s="244"/>
      <c r="E35" s="244"/>
      <c r="F35" s="244"/>
      <c r="G35" s="1130" t="s">
        <v>491</v>
      </c>
      <c r="H35" s="1131"/>
      <c r="I35" s="1131"/>
      <c r="J35" s="1132"/>
      <c r="K35" s="294">
        <v>248129</v>
      </c>
      <c r="L35" s="294">
        <v>26279</v>
      </c>
      <c r="M35" s="295">
        <v>19734</v>
      </c>
      <c r="N35" s="296">
        <v>33.200000000000003</v>
      </c>
    </row>
    <row r="36" spans="1:16" ht="27" customHeight="1">
      <c r="A36" s="248"/>
      <c r="B36" s="244"/>
      <c r="C36" s="244"/>
      <c r="D36" s="244"/>
      <c r="E36" s="244"/>
      <c r="F36" s="244"/>
      <c r="G36" s="1130" t="s">
        <v>492</v>
      </c>
      <c r="H36" s="1131"/>
      <c r="I36" s="1131"/>
      <c r="J36" s="1132"/>
      <c r="K36" s="294">
        <v>5254</v>
      </c>
      <c r="L36" s="294">
        <v>556</v>
      </c>
      <c r="M36" s="295">
        <v>4902</v>
      </c>
      <c r="N36" s="296">
        <v>-88.7</v>
      </c>
    </row>
    <row r="37" spans="1:16" ht="13.5" customHeight="1">
      <c r="A37" s="248"/>
      <c r="B37" s="244"/>
      <c r="C37" s="244"/>
      <c r="D37" s="244"/>
      <c r="E37" s="244"/>
      <c r="F37" s="244"/>
      <c r="G37" s="1130" t="s">
        <v>493</v>
      </c>
      <c r="H37" s="1131"/>
      <c r="I37" s="1131"/>
      <c r="J37" s="1132"/>
      <c r="K37" s="294">
        <v>60</v>
      </c>
      <c r="L37" s="294">
        <v>6</v>
      </c>
      <c r="M37" s="295">
        <v>1542</v>
      </c>
      <c r="N37" s="296">
        <v>-99.6</v>
      </c>
    </row>
    <row r="38" spans="1:16" ht="27" customHeight="1">
      <c r="A38" s="248"/>
      <c r="B38" s="244"/>
      <c r="C38" s="244"/>
      <c r="D38" s="244"/>
      <c r="E38" s="244"/>
      <c r="F38" s="244"/>
      <c r="G38" s="1133" t="s">
        <v>494</v>
      </c>
      <c r="H38" s="1134"/>
      <c r="I38" s="1134"/>
      <c r="J38" s="1135"/>
      <c r="K38" s="297" t="s">
        <v>476</v>
      </c>
      <c r="L38" s="297" t="s">
        <v>476</v>
      </c>
      <c r="M38" s="298">
        <v>13</v>
      </c>
      <c r="N38" s="299" t="s">
        <v>476</v>
      </c>
      <c r="O38" s="293"/>
    </row>
    <row r="39" spans="1:16">
      <c r="A39" s="248"/>
      <c r="B39" s="244"/>
      <c r="C39" s="244"/>
      <c r="D39" s="244"/>
      <c r="E39" s="244"/>
      <c r="F39" s="244"/>
      <c r="G39" s="1133" t="s">
        <v>495</v>
      </c>
      <c r="H39" s="1134"/>
      <c r="I39" s="1134"/>
      <c r="J39" s="1135"/>
      <c r="K39" s="300" t="s">
        <v>476</v>
      </c>
      <c r="L39" s="300" t="s">
        <v>476</v>
      </c>
      <c r="M39" s="301">
        <v>-2613</v>
      </c>
      <c r="N39" s="302" t="s">
        <v>476</v>
      </c>
      <c r="O39" s="293"/>
    </row>
    <row r="40" spans="1:16" ht="27" customHeight="1">
      <c r="A40" s="248"/>
      <c r="B40" s="244"/>
      <c r="C40" s="244"/>
      <c r="D40" s="244"/>
      <c r="E40" s="244"/>
      <c r="F40" s="244"/>
      <c r="G40" s="1130" t="s">
        <v>496</v>
      </c>
      <c r="H40" s="1131"/>
      <c r="I40" s="1131"/>
      <c r="J40" s="1132"/>
      <c r="K40" s="300">
        <v>-462612</v>
      </c>
      <c r="L40" s="300">
        <v>-48995</v>
      </c>
      <c r="M40" s="301">
        <v>-64897</v>
      </c>
      <c r="N40" s="302">
        <v>-24.5</v>
      </c>
      <c r="O40" s="293"/>
    </row>
    <row r="41" spans="1:16">
      <c r="A41" s="248"/>
      <c r="B41" s="244"/>
      <c r="C41" s="244"/>
      <c r="D41" s="244"/>
      <c r="E41" s="244"/>
      <c r="F41" s="244"/>
      <c r="G41" s="1136" t="s">
        <v>280</v>
      </c>
      <c r="H41" s="1137"/>
      <c r="I41" s="1137"/>
      <c r="J41" s="1138"/>
      <c r="K41" s="294">
        <v>74732</v>
      </c>
      <c r="L41" s="300">
        <v>7915</v>
      </c>
      <c r="M41" s="301">
        <v>28065</v>
      </c>
      <c r="N41" s="302">
        <v>-71.8</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575223</v>
      </c>
      <c r="J51" s="320">
        <v>57259</v>
      </c>
      <c r="K51" s="321">
        <v>81.8</v>
      </c>
      <c r="L51" s="322">
        <v>95443</v>
      </c>
      <c r="M51" s="323">
        <v>9.8000000000000007</v>
      </c>
      <c r="N51" s="324">
        <v>72</v>
      </c>
    </row>
    <row r="52" spans="1:14">
      <c r="A52" s="248"/>
      <c r="B52" s="244"/>
      <c r="C52" s="244"/>
      <c r="D52" s="244"/>
      <c r="E52" s="244"/>
      <c r="F52" s="244"/>
      <c r="G52" s="325"/>
      <c r="H52" s="326" t="s">
        <v>507</v>
      </c>
      <c r="I52" s="327">
        <v>394153</v>
      </c>
      <c r="J52" s="328">
        <v>39235</v>
      </c>
      <c r="K52" s="329">
        <v>92.9</v>
      </c>
      <c r="L52" s="330">
        <v>48538</v>
      </c>
      <c r="M52" s="331">
        <v>-4.5999999999999996</v>
      </c>
      <c r="N52" s="332">
        <v>97.5</v>
      </c>
    </row>
    <row r="53" spans="1:14">
      <c r="A53" s="248"/>
      <c r="B53" s="244"/>
      <c r="C53" s="244"/>
      <c r="D53" s="244"/>
      <c r="E53" s="244"/>
      <c r="F53" s="244"/>
      <c r="G53" s="310" t="s">
        <v>508</v>
      </c>
      <c r="H53" s="311"/>
      <c r="I53" s="319">
        <v>322944</v>
      </c>
      <c r="J53" s="320">
        <v>32803</v>
      </c>
      <c r="K53" s="321">
        <v>-42.7</v>
      </c>
      <c r="L53" s="322">
        <v>92021</v>
      </c>
      <c r="M53" s="323">
        <v>-3.6</v>
      </c>
      <c r="N53" s="324">
        <v>-39.1</v>
      </c>
    </row>
    <row r="54" spans="1:14">
      <c r="A54" s="248"/>
      <c r="B54" s="244"/>
      <c r="C54" s="244"/>
      <c r="D54" s="244"/>
      <c r="E54" s="244"/>
      <c r="F54" s="244"/>
      <c r="G54" s="325"/>
      <c r="H54" s="326" t="s">
        <v>507</v>
      </c>
      <c r="I54" s="327">
        <v>263749</v>
      </c>
      <c r="J54" s="328">
        <v>26790</v>
      </c>
      <c r="K54" s="329">
        <v>-31.7</v>
      </c>
      <c r="L54" s="330">
        <v>52579</v>
      </c>
      <c r="M54" s="331">
        <v>8.3000000000000007</v>
      </c>
      <c r="N54" s="332">
        <v>-40</v>
      </c>
    </row>
    <row r="55" spans="1:14">
      <c r="A55" s="248"/>
      <c r="B55" s="244"/>
      <c r="C55" s="244"/>
      <c r="D55" s="244"/>
      <c r="E55" s="244"/>
      <c r="F55" s="244"/>
      <c r="G55" s="310" t="s">
        <v>509</v>
      </c>
      <c r="H55" s="311"/>
      <c r="I55" s="319">
        <v>368972</v>
      </c>
      <c r="J55" s="320">
        <v>38117</v>
      </c>
      <c r="K55" s="321">
        <v>16.2</v>
      </c>
      <c r="L55" s="322">
        <v>94828</v>
      </c>
      <c r="M55" s="323">
        <v>3.1</v>
      </c>
      <c r="N55" s="324">
        <v>13.1</v>
      </c>
    </row>
    <row r="56" spans="1:14">
      <c r="A56" s="248"/>
      <c r="B56" s="244"/>
      <c r="C56" s="244"/>
      <c r="D56" s="244"/>
      <c r="E56" s="244"/>
      <c r="F56" s="244"/>
      <c r="G56" s="325"/>
      <c r="H56" s="326" t="s">
        <v>507</v>
      </c>
      <c r="I56" s="327">
        <v>323457</v>
      </c>
      <c r="J56" s="328">
        <v>33415</v>
      </c>
      <c r="K56" s="329">
        <v>24.7</v>
      </c>
      <c r="L56" s="330">
        <v>55133</v>
      </c>
      <c r="M56" s="331">
        <v>4.9000000000000004</v>
      </c>
      <c r="N56" s="332">
        <v>19.8</v>
      </c>
    </row>
    <row r="57" spans="1:14">
      <c r="A57" s="248"/>
      <c r="B57" s="244"/>
      <c r="C57" s="244"/>
      <c r="D57" s="244"/>
      <c r="E57" s="244"/>
      <c r="F57" s="244"/>
      <c r="G57" s="310" t="s">
        <v>510</v>
      </c>
      <c r="H57" s="311"/>
      <c r="I57" s="319">
        <v>317650</v>
      </c>
      <c r="J57" s="320">
        <v>33092</v>
      </c>
      <c r="K57" s="321">
        <v>-13.2</v>
      </c>
      <c r="L57" s="322">
        <v>119674</v>
      </c>
      <c r="M57" s="323">
        <v>26.2</v>
      </c>
      <c r="N57" s="324">
        <v>-39.4</v>
      </c>
    </row>
    <row r="58" spans="1:14">
      <c r="A58" s="248"/>
      <c r="B58" s="244"/>
      <c r="C58" s="244"/>
      <c r="D58" s="244"/>
      <c r="E58" s="244"/>
      <c r="F58" s="244"/>
      <c r="G58" s="325"/>
      <c r="H58" s="326" t="s">
        <v>507</v>
      </c>
      <c r="I58" s="327">
        <v>217118</v>
      </c>
      <c r="J58" s="328">
        <v>22619</v>
      </c>
      <c r="K58" s="329">
        <v>-32.299999999999997</v>
      </c>
      <c r="L58" s="330">
        <v>57803</v>
      </c>
      <c r="M58" s="331">
        <v>4.8</v>
      </c>
      <c r="N58" s="332">
        <v>-37.1</v>
      </c>
    </row>
    <row r="59" spans="1:14">
      <c r="A59" s="248"/>
      <c r="B59" s="244"/>
      <c r="C59" s="244"/>
      <c r="D59" s="244"/>
      <c r="E59" s="244"/>
      <c r="F59" s="244"/>
      <c r="G59" s="310" t="s">
        <v>511</v>
      </c>
      <c r="H59" s="311"/>
      <c r="I59" s="319">
        <v>477897</v>
      </c>
      <c r="J59" s="320">
        <v>50614</v>
      </c>
      <c r="K59" s="321">
        <v>52.9</v>
      </c>
      <c r="L59" s="322">
        <v>119685</v>
      </c>
      <c r="M59" s="323">
        <v>0</v>
      </c>
      <c r="N59" s="324">
        <v>52.9</v>
      </c>
    </row>
    <row r="60" spans="1:14">
      <c r="A60" s="248"/>
      <c r="B60" s="244"/>
      <c r="C60" s="244"/>
      <c r="D60" s="244"/>
      <c r="E60" s="244"/>
      <c r="F60" s="244"/>
      <c r="G60" s="325"/>
      <c r="H60" s="326" t="s">
        <v>507</v>
      </c>
      <c r="I60" s="333">
        <v>196171</v>
      </c>
      <c r="J60" s="328">
        <v>20776</v>
      </c>
      <c r="K60" s="329">
        <v>-8.1</v>
      </c>
      <c r="L60" s="330">
        <v>68464</v>
      </c>
      <c r="M60" s="331">
        <v>18.399999999999999</v>
      </c>
      <c r="N60" s="332">
        <v>-26.5</v>
      </c>
    </row>
    <row r="61" spans="1:14">
      <c r="A61" s="248"/>
      <c r="B61" s="244"/>
      <c r="C61" s="244"/>
      <c r="D61" s="244"/>
      <c r="E61" s="244"/>
      <c r="F61" s="244"/>
      <c r="G61" s="310" t="s">
        <v>512</v>
      </c>
      <c r="H61" s="334"/>
      <c r="I61" s="335">
        <v>412537</v>
      </c>
      <c r="J61" s="336">
        <v>42377</v>
      </c>
      <c r="K61" s="337">
        <v>19</v>
      </c>
      <c r="L61" s="338">
        <v>104330</v>
      </c>
      <c r="M61" s="339">
        <v>7.1</v>
      </c>
      <c r="N61" s="324">
        <v>11.9</v>
      </c>
    </row>
    <row r="62" spans="1:14">
      <c r="A62" s="248"/>
      <c r="B62" s="244"/>
      <c r="C62" s="244"/>
      <c r="D62" s="244"/>
      <c r="E62" s="244"/>
      <c r="F62" s="244"/>
      <c r="G62" s="325"/>
      <c r="H62" s="326" t="s">
        <v>507</v>
      </c>
      <c r="I62" s="327">
        <v>278930</v>
      </c>
      <c r="J62" s="328">
        <v>28567</v>
      </c>
      <c r="K62" s="329">
        <v>9.1</v>
      </c>
      <c r="L62" s="330">
        <v>56503</v>
      </c>
      <c r="M62" s="331">
        <v>6.4</v>
      </c>
      <c r="N62" s="332">
        <v>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18.079999999999998</v>
      </c>
      <c r="G47" s="12">
        <v>21.13</v>
      </c>
      <c r="H47" s="12">
        <v>24.41</v>
      </c>
      <c r="I47" s="12">
        <v>26.87</v>
      </c>
      <c r="J47" s="13">
        <v>30.67</v>
      </c>
    </row>
    <row r="48" spans="2:10" ht="57.75" customHeight="1">
      <c r="B48" s="14"/>
      <c r="C48" s="1141" t="s">
        <v>4</v>
      </c>
      <c r="D48" s="1141"/>
      <c r="E48" s="1142"/>
      <c r="F48" s="15">
        <v>5.05</v>
      </c>
      <c r="G48" s="16">
        <v>5.08</v>
      </c>
      <c r="H48" s="16">
        <v>4.12</v>
      </c>
      <c r="I48" s="16">
        <v>4.7699999999999996</v>
      </c>
      <c r="J48" s="17">
        <v>4.28</v>
      </c>
    </row>
    <row r="49" spans="2:10" ht="57.75" customHeight="1" thickBot="1">
      <c r="B49" s="18"/>
      <c r="C49" s="1143" t="s">
        <v>5</v>
      </c>
      <c r="D49" s="1143"/>
      <c r="E49" s="1144"/>
      <c r="F49" s="19" t="s">
        <v>519</v>
      </c>
      <c r="G49" s="20" t="s">
        <v>520</v>
      </c>
      <c r="H49" s="20" t="s">
        <v>521</v>
      </c>
      <c r="I49" s="20">
        <v>0.63</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523</v>
      </c>
      <c r="D34" s="1151"/>
      <c r="E34" s="1152"/>
      <c r="F34" s="32" t="s">
        <v>476</v>
      </c>
      <c r="G34" s="33" t="s">
        <v>476</v>
      </c>
      <c r="H34" s="33">
        <v>17.739999999999998</v>
      </c>
      <c r="I34" s="33">
        <v>17.899999999999999</v>
      </c>
      <c r="J34" s="34">
        <v>13.96</v>
      </c>
      <c r="K34" s="22"/>
      <c r="L34" s="22"/>
      <c r="M34" s="22"/>
      <c r="N34" s="22"/>
      <c r="O34" s="22"/>
      <c r="P34" s="22"/>
    </row>
    <row r="35" spans="1:16" ht="39" customHeight="1">
      <c r="A35" s="22"/>
      <c r="B35" s="35"/>
      <c r="C35" s="1145" t="s">
        <v>524</v>
      </c>
      <c r="D35" s="1146"/>
      <c r="E35" s="1147"/>
      <c r="F35" s="36">
        <v>5.04</v>
      </c>
      <c r="G35" s="37">
        <v>5.08</v>
      </c>
      <c r="H35" s="37">
        <v>4.12</v>
      </c>
      <c r="I35" s="37">
        <v>4.7699999999999996</v>
      </c>
      <c r="J35" s="38">
        <v>4.2699999999999996</v>
      </c>
      <c r="K35" s="22"/>
      <c r="L35" s="22"/>
      <c r="M35" s="22"/>
      <c r="N35" s="22"/>
      <c r="O35" s="22"/>
      <c r="P35" s="22"/>
    </row>
    <row r="36" spans="1:16" ht="39" customHeight="1">
      <c r="A36" s="22"/>
      <c r="B36" s="35"/>
      <c r="C36" s="1145" t="s">
        <v>525</v>
      </c>
      <c r="D36" s="1146"/>
      <c r="E36" s="1147"/>
      <c r="F36" s="36">
        <v>0.06</v>
      </c>
      <c r="G36" s="37">
        <v>0.18</v>
      </c>
      <c r="H36" s="37">
        <v>0.68</v>
      </c>
      <c r="I36" s="37">
        <v>0.49</v>
      </c>
      <c r="J36" s="38">
        <v>0.88</v>
      </c>
      <c r="K36" s="22"/>
      <c r="L36" s="22"/>
      <c r="M36" s="22"/>
      <c r="N36" s="22"/>
      <c r="O36" s="22"/>
      <c r="P36" s="22"/>
    </row>
    <row r="37" spans="1:16" ht="39" customHeight="1">
      <c r="A37" s="22"/>
      <c r="B37" s="35"/>
      <c r="C37" s="1145" t="s">
        <v>526</v>
      </c>
      <c r="D37" s="1146"/>
      <c r="E37" s="1147"/>
      <c r="F37" s="36">
        <v>6.1</v>
      </c>
      <c r="G37" s="37">
        <v>5.68</v>
      </c>
      <c r="H37" s="37">
        <v>4.95</v>
      </c>
      <c r="I37" s="37">
        <v>3.82</v>
      </c>
      <c r="J37" s="38">
        <v>0.75</v>
      </c>
      <c r="K37" s="22"/>
      <c r="L37" s="22"/>
      <c r="M37" s="22"/>
      <c r="N37" s="22"/>
      <c r="O37" s="22"/>
      <c r="P37" s="22"/>
    </row>
    <row r="38" spans="1:16" ht="39" customHeight="1">
      <c r="A38" s="22"/>
      <c r="B38" s="35"/>
      <c r="C38" s="1145" t="s">
        <v>527</v>
      </c>
      <c r="D38" s="1146"/>
      <c r="E38" s="1147"/>
      <c r="F38" s="36">
        <v>0</v>
      </c>
      <c r="G38" s="37">
        <v>0</v>
      </c>
      <c r="H38" s="37">
        <v>0</v>
      </c>
      <c r="I38" s="37">
        <v>0</v>
      </c>
      <c r="J38" s="38">
        <v>0.23</v>
      </c>
      <c r="K38" s="22"/>
      <c r="L38" s="22"/>
      <c r="M38" s="22"/>
      <c r="N38" s="22"/>
      <c r="O38" s="22"/>
      <c r="P38" s="22"/>
    </row>
    <row r="39" spans="1:16" ht="39" customHeight="1">
      <c r="A39" s="22"/>
      <c r="B39" s="35"/>
      <c r="C39" s="1145" t="s">
        <v>528</v>
      </c>
      <c r="D39" s="1146"/>
      <c r="E39" s="1147"/>
      <c r="F39" s="36">
        <v>0</v>
      </c>
      <c r="G39" s="37">
        <v>0</v>
      </c>
      <c r="H39" s="37">
        <v>0</v>
      </c>
      <c r="I39" s="37">
        <v>0</v>
      </c>
      <c r="J39" s="38">
        <v>0</v>
      </c>
      <c r="K39" s="22"/>
      <c r="L39" s="22"/>
      <c r="M39" s="22"/>
      <c r="N39" s="22"/>
      <c r="O39" s="22"/>
      <c r="P39" s="22"/>
    </row>
    <row r="40" spans="1:16" ht="39" customHeight="1">
      <c r="A40" s="22"/>
      <c r="B40" s="35"/>
      <c r="C40" s="1145" t="s">
        <v>529</v>
      </c>
      <c r="D40" s="1146"/>
      <c r="E40" s="1147"/>
      <c r="F40" s="36">
        <v>0.04</v>
      </c>
      <c r="G40" s="37">
        <v>0</v>
      </c>
      <c r="H40" s="37">
        <v>0</v>
      </c>
      <c r="I40" s="37">
        <v>0</v>
      </c>
      <c r="J40" s="38">
        <v>0</v>
      </c>
      <c r="K40" s="22"/>
      <c r="L40" s="22"/>
      <c r="M40" s="22"/>
      <c r="N40" s="22"/>
      <c r="O40" s="22"/>
      <c r="P40" s="22"/>
    </row>
    <row r="41" spans="1:16" ht="39" customHeight="1">
      <c r="A41" s="22"/>
      <c r="B41" s="35"/>
      <c r="C41" s="1145" t="s">
        <v>530</v>
      </c>
      <c r="D41" s="1146"/>
      <c r="E41" s="1147"/>
      <c r="F41" s="36">
        <v>0.01</v>
      </c>
      <c r="G41" s="37">
        <v>0</v>
      </c>
      <c r="H41" s="37">
        <v>0</v>
      </c>
      <c r="I41" s="37">
        <v>0</v>
      </c>
      <c r="J41" s="38">
        <v>0</v>
      </c>
      <c r="K41" s="22"/>
      <c r="L41" s="22"/>
      <c r="M41" s="22"/>
      <c r="N41" s="22"/>
      <c r="O41" s="22"/>
      <c r="P41" s="22"/>
    </row>
    <row r="42" spans="1:16" ht="39" customHeight="1">
      <c r="A42" s="22"/>
      <c r="B42" s="39"/>
      <c r="C42" s="1145" t="s">
        <v>531</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532</v>
      </c>
      <c r="D43" s="1149"/>
      <c r="E43" s="1150"/>
      <c r="F43" s="41">
        <v>15.86</v>
      </c>
      <c r="G43" s="42">
        <v>15.74</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453</v>
      </c>
      <c r="L45" s="60">
        <v>424</v>
      </c>
      <c r="M45" s="60">
        <v>385</v>
      </c>
      <c r="N45" s="60">
        <v>342</v>
      </c>
      <c r="O45" s="61">
        <v>284</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320</v>
      </c>
      <c r="L48" s="64">
        <v>310</v>
      </c>
      <c r="M48" s="64">
        <v>327</v>
      </c>
      <c r="N48" s="64">
        <v>319</v>
      </c>
      <c r="O48" s="65">
        <v>248</v>
      </c>
      <c r="P48" s="48"/>
      <c r="Q48" s="48"/>
      <c r="R48" s="48"/>
      <c r="S48" s="48"/>
      <c r="T48" s="48"/>
      <c r="U48" s="48"/>
    </row>
    <row r="49" spans="1:21" ht="30.75" customHeight="1">
      <c r="A49" s="48"/>
      <c r="B49" s="1163"/>
      <c r="C49" s="1164"/>
      <c r="D49" s="62"/>
      <c r="E49" s="1155" t="s">
        <v>16</v>
      </c>
      <c r="F49" s="1155"/>
      <c r="G49" s="1155"/>
      <c r="H49" s="1155"/>
      <c r="I49" s="1155"/>
      <c r="J49" s="1156"/>
      <c r="K49" s="63">
        <v>12</v>
      </c>
      <c r="L49" s="64">
        <v>14</v>
      </c>
      <c r="M49" s="64">
        <v>6</v>
      </c>
      <c r="N49" s="64">
        <v>6</v>
      </c>
      <c r="O49" s="65">
        <v>5</v>
      </c>
      <c r="P49" s="48"/>
      <c r="Q49" s="48"/>
      <c r="R49" s="48"/>
      <c r="S49" s="48"/>
      <c r="T49" s="48"/>
      <c r="U49" s="48"/>
    </row>
    <row r="50" spans="1:21" ht="30.75" customHeight="1">
      <c r="A50" s="48"/>
      <c r="B50" s="1163"/>
      <c r="C50" s="1164"/>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552</v>
      </c>
      <c r="L52" s="64">
        <v>537</v>
      </c>
      <c r="M52" s="64">
        <v>522</v>
      </c>
      <c r="N52" s="64">
        <v>510</v>
      </c>
      <c r="O52" s="65">
        <v>462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233</v>
      </c>
      <c r="L53" s="69">
        <v>211</v>
      </c>
      <c r="M53" s="69">
        <v>196</v>
      </c>
      <c r="N53" s="69">
        <v>157</v>
      </c>
      <c r="O53" s="70">
        <v>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2016-04-28T01:23:49Z</cp:lastPrinted>
  <dcterms:created xsi:type="dcterms:W3CDTF">2016-02-15T00:38:12Z</dcterms:created>
  <dcterms:modified xsi:type="dcterms:W3CDTF">2016-04-28T01:29:19Z</dcterms:modified>
  <cp:category/>
</cp:coreProperties>
</file>