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c r="AP88" i="11"/>
  <c r="AF88" i="11"/>
  <c r="AU63" i="11" l="1"/>
  <c r="AP63" i="1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U34" i="9" s="1"/>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E34" i="9"/>
  <c r="CO34" i="9" l="1"/>
  <c r="CO35" i="9" s="1"/>
  <c r="CO36" i="9" s="1"/>
</calcChain>
</file>

<file path=xl/sharedStrings.xml><?xml version="1.0" encoding="utf-8"?>
<sst xmlns="http://schemas.openxmlformats.org/spreadsheetml/2006/main" count="972" uniqueCount="542">
  <si>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</si>
  <si>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</si>
  <si>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</si>
  <si>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</si>
  <si>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</si>
  <si>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</si>
  <si>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</si>
  <si>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</si>
  <si>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</si>
  <si>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</si>
  <si>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</si>
  <si>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</si>
  <si>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</si>
  <si>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</si>
  <si>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</si>
  <si>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</si>
  <si>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</si>
  <si>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</si>
  <si>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</si>
  <si>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</si>
  <si>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</si>
  <si>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</si>
  <si>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</si>
  <si>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</si>
  <si>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</si>
  <si>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</si>
  <si>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</si>
  <si>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</si>
  <si>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</si>
  <si>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</si>
  <si>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</si>
  <si>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</si>
  <si>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</si>
  <si>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</si>
  <si>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</si>
  <si>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</si>
  <si>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</si>
  <si>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</si>
  <si>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</si>
  <si>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</si>
  <si>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</si>
  <si>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</si>
  <si>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</si>
  <si>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</si>
  <si>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</si>
  <si>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</si>
  <si>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</si>
  <si>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</si>
  <si>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</si>
  <si>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</si>
  <si>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</si>
  <si>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</si>
  <si>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</si>
  <si>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</si>
  <si>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</si>
  <si>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</si>
  <si>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</si>
  <si>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</si>
  <si>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</si>
  <si>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</si>
  <si>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</si>
  <si>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</si>
  <si>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</si>
  <si>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</si>
  <si>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</si>
  <si>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</si>
  <si>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</si>
  <si>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</si>
  <si>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</si>
  <si>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</si>
  <si>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</si>
  <si>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</si>
  <si>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</si>
  <si>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</si>
  <si>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</si>
  <si>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</si>
  <si>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</si>
  <si>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</si>
  <si>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</si>
  <si>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</si>
  <si>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</si>
  <si>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</si>
  <si>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</si>
  <si>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</si>
  <si>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</si>
  <si>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</si>
  <si>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</si>
  <si>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</si>
  <si>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</si>
  <si>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</si>
  <si>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</si>
  <si>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</si>
  <si>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</si>
  <si>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</si>
  <si>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</si>
  <si>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</si>
  <si>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</si>
  <si>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</si>
  <si>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</si>
  <si>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</si>
  <si>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</si>
  <si>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</si>
  <si>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</si>
  <si>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</si>
  <si>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</si>
  <si>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</si>
  <si>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</si>
  <si>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</si>
  <si>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</si>
  <si>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</si>
  <si>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</si>
  <si>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</si>
  <si>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</si>
  <si>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</si>
  <si>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</si>
  <si>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</si>
  <si>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</si>
  <si>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</si>
  <si>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</si>
  <si>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</si>
  <si>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</si>
  <si>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</si>
  <si>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</si>
  <si>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</si>
  <si>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</si>
  <si>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</si>
  <si>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</si>
  <si>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</si>
  <si>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</si>
  <si>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</si>
  <si>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</si>
  <si>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</si>
  <si>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</si>
  <si>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</si>
  <si>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</si>
  <si>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</si>
  <si>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</si>
  <si>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</si>
  <si>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</si>
  <si>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</si>
  <si>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</si>
  <si>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</si>
  <si>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</si>
  <si>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</si>
  <si>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</si>
  <si>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</si>
  <si>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</si>
  <si>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</si>
  <si>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</si>
  <si>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</si>
  <si>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</si>
  <si>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</si>
  <si>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</si>
  <si>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</si>
  <si>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</si>
  <si>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</si>
  <si>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</si>
  <si>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</si>
  <si>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</si>
  <si>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</si>
  <si>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</si>
  <si>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</si>
  <si>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</si>
  <si>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</si>
  <si>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</si>
  <si>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</si>
  <si>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</si>
  <si>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</si>
  <si>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</si>
  <si>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</si>
  <si>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</si>
  <si>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</si>
  <si>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</si>
  <si>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</si>
  <si>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</si>
  <si>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</si>
  <si>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</si>
  <si>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</si>
  <si>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</si>
  <si>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</si>
  <si>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</si>
  <si>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</si>
  <si>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</si>
  <si>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</si>
  <si>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</si>
  <si>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</si>
  <si>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</si>
  <si>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</si>
  <si>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</si>
  <si>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</si>
  <si>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</si>
  <si>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</si>
  <si>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</si>
  <si>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</si>
  <si>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</si>
  <si>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宮城県多賀城市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</si>
  <si>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</si>
  <si>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</si>
  <si>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</si>
  <si>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</si>
  <si>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</si>
  <si>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</si>
  <si>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</si>
  <si>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</si>
  <si>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</si>
  <si>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</si>
  <si>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</si>
  <si>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</si>
  <si>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</si>
  <si>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</si>
  <si>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</si>
  <si>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</si>
  <si>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</si>
  <si>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</si>
  <si>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</si>
  <si>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</si>
  <si>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</si>
  <si>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</si>
  <si>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</si>
  <si>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</si>
  <si>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</si>
  <si>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</si>
  <si>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</si>
  <si>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</si>
  <si>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</si>
  <si>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</si>
  <si>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</si>
  <si>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</si>
  <si>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</si>
  <si>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</si>
  <si>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</si>
  <si>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</si>
  <si>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</si>
  <si>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</si>
  <si>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</si>
  <si>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</si>
  <si>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</si>
  <si>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</si>
  <si>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</si>
  <si>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</si>
  <si>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</si>
  <si>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</si>
  <si>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</si>
  <si>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</si>
  <si>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</si>
  <si>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</si>
  <si>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</si>
  <si>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</si>
  <si>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</si>
  <si>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</si>
  <si>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</si>
  <si>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</si>
  <si>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</si>
  <si>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</si>
  <si>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</si>
  <si>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</si>
  <si>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</si>
  <si>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</si>
  <si>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</si>
  <si>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</si>
  <si>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</si>
  <si>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</si>
  <si>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</si>
  <si>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</si>
  <si>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</si>
  <si>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</si>
  <si>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</si>
  <si>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</si>
  <si>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</si>
  <si>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</si>
  <si>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</si>
  <si>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</si>
  <si>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</si>
  <si>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</si>
  <si>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</si>
  <si>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</si>
  <si>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</si>
  <si>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</si>
  <si>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</si>
  <si>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</si>
  <si>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</si>
  <si>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</si>
  <si>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</si>
  <si>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</si>
  <si>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</si>
  <si>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</si>
  <si>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</si>
  <si>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</si>
  <si>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</si>
  <si>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</si>
  <si>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</si>
  <si>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</si>
  <si>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</si>
  <si>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</si>
  <si>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</si>
  <si>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</si>
  <si>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</si>
  <si>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</si>
  <si>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</si>
  <si>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</si>
  <si>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</si>
  <si>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</si>
  <si>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</si>
  <si>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</si>
  <si>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</si>
  <si>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</si>
  <si>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</si>
  <si>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</si>
  <si>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</si>
  <si>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</si>
  <si>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</si>
  <si>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</si>
  <si>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</si>
  <si>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</si>
  <si>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</si>
  <si>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</si>
  <si>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</si>
  <si>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</si>
  <si>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</si>
  <si>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</si>
  <si>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</si>
  <si>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</si>
  <si>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</si>
  <si>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</si>
  <si>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</si>
  <si>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</si>
  <si>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</si>
  <si>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</si>
  <si>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</si>
  <si>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</si>
  <si>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</si>
  <si>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</si>
  <si>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</si>
  <si>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</si>
  <si>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</si>
  <si>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</si>
  <si>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</si>
  <si>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</si>
  <si>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</si>
  <si>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</si>
  <si>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</si>
  <si>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</si>
  <si>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</si>
  <si>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</si>
  <si>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宮城県多賀城市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</si>
  <si>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</si>
  <si>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</si>
  <si>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</si>
  <si>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</si>
  <si>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</si>
  <si>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</si>
  <si>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</si>
  <si>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</si>
  <si>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</si>
  <si>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</si>
  <si>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</si>
  <si>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</si>
  <si>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</si>
  <si>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</si>
  <si>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</si>
  <si>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</si>
  <si>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</si>
  <si>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</si>
  <si>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</si>
  <si>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</si>
  <si>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災害公営住宅整備事業特別会計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</si>
  <si>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</si>
  <si>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</si>
  <si>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</si>
  <si>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</si>
  <si>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</si>
  <si>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</si>
  <si>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</si>
  <si>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</si>
  <si>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</si>
  <si>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</si>
  <si>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</si>
  <si>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</si>
  <si>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</si>
  <si>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</si>
  <si>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</si>
  <si>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</si>
  <si>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</si>
  <si>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</si>
  <si>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</si>
  <si>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</si>
  <si>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</si>
  <si>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</si>
  <si>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</si>
  <si>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</si>
  <si>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</si>
  <si>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</si>
  <si>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</si>
  <si>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</si>
  <si>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</si>
  <si>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</si>
  <si>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</si>
  <si>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</si>
  <si>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</si>
  <si>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</si>
  <si>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</si>
  <si>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</si>
  <si>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</si>
  <si>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</si>
  <si>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</si>
  <si>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</si>
  <si>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</si>
  <si>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</si>
  <si>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</si>
  <si>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</si>
  <si>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</si>
  <si>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</si>
  <si>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</si>
  <si>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</si>
  <si>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</si>
  <si>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</si>
  <si>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</si>
  <si>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</si>
  <si>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</si>
  <si>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</si>
  <si>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</si>
  <si>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</si>
  <si>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</si>
  <si>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</si>
  <si>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</si>
  <si>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</si>
  <si>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</si>
  <si>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</si>
  <si>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</si>
  <si>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</si>
  <si>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</si>
  <si>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</si>
  <si>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</si>
  <si>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</si>
  <si>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</si>
  <si>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</si>
  <si>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</si>
  <si>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</si>
  <si>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</si>
  <si>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</si>
  <si>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</si>
  <si>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</si>
  <si>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</si>
  <si>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</si>
  <si>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</si>
  <si>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</si>
  <si>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</si>
  <si>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</si>
  <si>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</si>
  <si>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</si>
  <si>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</si>
  <si>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</si>
  <si>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</si>
  <si>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</si>
  <si>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</si>
  <si>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</si>
  <si>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</si>
  <si>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</si>
  <si>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</si>
  <si>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</si>
  <si>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</si>
  <si>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</si>
  <si>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</si>
  <si>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</si>
  <si>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</si>
  <si>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</si>
  <si>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</si>
  <si>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</si>
  <si>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</si>
  <si>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</si>
  <si>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</si>
  <si>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</si>
  <si>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</si>
  <si>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</si>
  <si>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</si>
  <si>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</si>
  <si>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</si>
  <si>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</si>
  <si>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</si>
  <si>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</si>
  <si>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</si>
  <si>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</si>
  <si>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</si>
  <si>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</si>
  <si>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</si>
  <si>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</si>
  <si>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</si>
  <si>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</si>
  <si>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</si>
  <si>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</si>
  <si>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</si>
  <si>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</si>
  <si>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</si>
  <si>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</si>
  <si>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</si>
  <si>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</si>
  <si>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</si>
  <si>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</si>
  <si>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</si>
  <si>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</si>
  <si>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</si>
  <si>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</si>
  <si>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</si>
  <si>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</si>
  <si>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</si>
  <si>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</si>
  <si>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</si>
  <si>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</si>
  <si>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</si>
  <si>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</si>
  <si>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</si>
  <si>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</si>
  <si>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</si>
  <si>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</si>
  <si>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</si>
  <si>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</si>
  <si>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</si>
  <si>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</si>
  <si>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0.34</t>
  </si>
  <si>
    <t>▲ 1.25</t>
  </si>
  <si>
    <t>▲ 11.41</t>
  </si>
  <si>
    <t>▲ 4.75</t>
  </si>
  <si>
    <t>水道事業会計</t>
  </si>
  <si>
    <t>国民健康保険特別会計</t>
  </si>
  <si>
    <t>介護保険特別会計</t>
  </si>
  <si>
    <t>一般会計</t>
  </si>
  <si>
    <t>後期高齢者医療特別会計</t>
  </si>
  <si>
    <t>災害公営住宅整備事業特別会計</t>
  </si>
  <si>
    <t>下水道事業特別会計</t>
  </si>
  <si>
    <t>その他会計（赤字）</t>
  </si>
  <si>
    <t>その他会計（黒字）</t>
  </si>
  <si>
    <t>宮城東部衛生処理組合</t>
    <rPh sb="0" eb="2">
      <t>ミヤギ</t>
    </rPh>
    <rPh sb="2" eb="4">
      <t>トウブ</t>
    </rPh>
    <rPh sb="4" eb="6">
      <t>エイセイ</t>
    </rPh>
    <rPh sb="6" eb="8">
      <t>ショリ</t>
    </rPh>
    <rPh sb="8" eb="10">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</si>
  <si>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</si>
  <si>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2">
      <t>ダン</t>
    </rPh>
    <rPh sb="12" eb="13">
      <t>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</si>
  <si>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</si>
  <si>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</si>
  <si>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</si>
  <si>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</si>
  <si>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</si>
  <si>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</si>
  <si>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多賀城土地開発公社</t>
    <rPh sb="0" eb="3">
      <t>タガジョウ</t>
    </rPh>
    <rPh sb="3" eb="5">
      <t>トチ</t>
    </rPh>
    <rPh sb="5" eb="7">
      <t>カイハツ</t>
    </rPh>
    <rPh sb="7" eb="9">
      <t>コウシャ</t>
    </rPh>
    <phoneticPr fontId="2"/>
  </si>
  <si>
    <t>多賀城駅北開発</t>
    <rPh sb="0" eb="4">
      <t>タガジョウエキ</t>
    </rPh>
    <rPh sb="4" eb="5">
      <t>キタ</t>
    </rPh>
    <rPh sb="5" eb="7">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</si>
</sst>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25" xfId="31" applyNumberFormat="1" applyFont="1" applyFill="1" applyBorder="1" applyAlignment="1" applyProtection="1">
      <alignment horizontal="right" vertical="center" shrinkToFit="1"/>
      <protection locked="0"/>
    </xf>
    <xf numFmtId="177" fontId="26" fillId="5" borderId="146" xfId="31" applyNumberFormat="1" applyFont="1" applyFill="1" applyBorder="1" applyAlignment="1" applyProtection="1">
      <alignment horizontal="right" vertical="center" shrinkToFit="1"/>
      <protection locked="0"/>
    </xf>
    <xf numFmtId="177" fontId="26" fillId="5" borderId="12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40862</c:v>
                </c:pt>
                <c:pt idx="1">
                  <c:v>61130</c:v>
                </c:pt>
                <c:pt idx="2">
                  <c:v>43226</c:v>
                </c:pt>
                <c:pt idx="3">
                  <c:v>58041</c:v>
                </c:pt>
                <c:pt idx="4">
                  <c:v>193680</c:v>
                </c:pt>
              </c:numCache>
            </c:numRef>
          </c:val>
          <c:smooth val="0"/>
        </c:ser>
        <c:dLbls>
          <c:showLegendKey val="0"/>
          <c:showVal val="0"/>
          <c:showCatName val="0"/>
          <c:showSerName val="0"/>
          <c:showPercent val="0"/>
          <c:showBubbleSize val="0"/>
        </c:dLbls>
        <c:marker val="1"/>
        <c:smooth val="0"/>
        <c:axId val="113419008"/>
        <c:axId val="113420928"/>
      </c:lineChart>
      <c:catAx>
        <c:axId val="113419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20928"/>
        <c:crosses val="autoZero"/>
        <c:auto val="1"/>
        <c:lblAlgn val="ctr"/>
        <c:lblOffset val="100"/>
        <c:tickLblSkip val="1"/>
        <c:tickMarkSkip val="1"/>
        <c:noMultiLvlLbl val="0"/>
      </c:catAx>
      <c:valAx>
        <c:axId val="1134209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1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0.87</c:v>
                </c:pt>
                <c:pt idx="1">
                  <c:v>11.31</c:v>
                </c:pt>
                <c:pt idx="2">
                  <c:v>10.210000000000001</c:v>
                </c:pt>
                <c:pt idx="3">
                  <c:v>0.46</c:v>
                </c:pt>
                <c:pt idx="4">
                  <c:v>0.26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15.31</c:v>
                </c:pt>
                <c:pt idx="1">
                  <c:v>22.13</c:v>
                </c:pt>
                <c:pt idx="2">
                  <c:v>28.27</c:v>
                </c:pt>
                <c:pt idx="3">
                  <c:v>30.08</c:v>
                </c:pt>
                <c:pt idx="4">
                  <c:v>25.47</c:v>
                </c:pt>
              </c:numCache>
            </c:numRef>
          </c:val>
        </c:ser>
        <c:dLbls>
          <c:showLegendKey val="0"/>
          <c:showVal val="0"/>
          <c:showCatName val="0"/>
          <c:showSerName val="0"/>
          <c:showPercent val="0"/>
          <c:showBubbleSize val="0"/>
        </c:dLbls>
        <c:gapWidth val="250"/>
        <c:overlap val="100"/>
        <c:axId val="128054016"/>
        <c:axId val="128055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-0.34</c:v>
                </c:pt>
                <c:pt idx="1">
                  <c:v>16.8</c:v>
                </c:pt>
                <c:pt idx="2">
                  <c:v>-1.25</c:v>
                </c:pt>
                <c:pt idx="3">
                  <c:v>-11.41</c:v>
                </c:pt>
                <c:pt idx="4">
                  <c:v>-4.75</c:v>
                </c:pt>
              </c:numCache>
            </c:numRef>
          </c:val>
          <c:smooth val="0"/>
        </c:ser>
        <c:dLbls>
          <c:showLegendKey val="0"/>
          <c:showVal val="0"/>
          <c:showCatName val="0"/>
          <c:showSerName val="0"/>
          <c:showPercent val="0"/>
          <c:showBubbleSize val="0"/>
        </c:dLbls>
        <c:marker val="1"/>
        <c:smooth val="0"/>
        <c:axId val="128054016"/>
        <c:axId val="128055936"/>
      </c:lineChart>
      <c:catAx>
        <c:axId val="12805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55936"/>
        <c:crosses val="autoZero"/>
        <c:auto val="1"/>
        <c:lblAlgn val="ctr"/>
        <c:lblOffset val="100"/>
        <c:tickLblSkip val="1"/>
        <c:tickMarkSkip val="1"/>
        <c:noMultiLvlLbl val="0"/>
      </c:catAx>
      <c:valAx>
        <c:axId val="12805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0.49</c:v>
                </c:pt>
                <c:pt idx="6">
                  <c:v>#N/A</c:v>
                </c:pt>
                <c:pt idx="7">
                  <c:v>0</c:v>
                </c:pt>
                <c:pt idx="8">
                  <c:v>#N/A</c:v>
                </c:pt>
                <c:pt idx="9">
                  <c:v>0</c:v>
                </c:pt>
              </c:numCache>
            </c:numRef>
          </c:val>
        </c:ser>
        <c:ser>
          <c:idx val="4"/>
          <c:order val="4"/>
          <c:tx>
            <c:strRef>
              <c:f>データシート!$A$31</c:f>
              <c:strCache>
                <c:ptCount val="1"/>
                <c:pt idx="0">
                  <c:v>災害公営住宅整備事業特別会計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0.04</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c:v>
                </c:pt>
                <c:pt idx="4">
                  <c:v>#N/A</c:v>
                </c:pt>
                <c:pt idx="5">
                  <c:v>0.03</c:v>
                </c:pt>
                <c:pt idx="6">
                  <c:v>#N/A</c:v>
                </c:pt>
                <c:pt idx="7">
                  <c:v>0.03</c:v>
                </c:pt>
                <c:pt idx="8">
                  <c:v>#N/A</c:v>
                </c:pt>
                <c:pt idx="9">
                  <c:v>0.02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0.87</c:v>
                </c:pt>
                <c:pt idx="2">
                  <c:v>#N/A</c:v>
                </c:pt>
                <c:pt idx="3">
                  <c:v>11.31</c:v>
                </c:pt>
                <c:pt idx="4">
                  <c:v>#N/A</c:v>
                </c:pt>
                <c:pt idx="5">
                  <c:v>10.199999999999999</c:v>
                </c:pt>
                <c:pt idx="6">
                  <c:v>#N/A</c:v>
                </c:pt>
                <c:pt idx="7">
                  <c:v>0.41</c:v>
                </c:pt>
                <c:pt idx="8">
                  <c:v>#N/A</c:v>
                </c:pt>
                <c:pt idx="9">
                  <c:v>0.26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#N/A</c:v>
                </c:pt>
                <c:pt idx="3">
                  <c:v>1.93</c:v>
                </c:pt>
                <c:pt idx="4">
                  <c:v>#N/A</c:v>
                </c:pt>
                <c:pt idx="5">
                  <c:v>0.66</c:v>
                </c:pt>
                <c:pt idx="6">
                  <c:v>#N/A</c:v>
                </c:pt>
                <c:pt idx="7">
                  <c:v>0.43</c:v>
                </c:pt>
                <c:pt idx="8">
                  <c:v>#N/A</c:v>
                </c:pt>
                <c:pt idx="9">
                  <c:v>0.5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c:v>
                </c:pt>
                <c:pt idx="2">
                  <c:v>#N/A</c:v>
                </c:pt>
                <c:pt idx="3">
                  <c:v>2.09</c:v>
                </c:pt>
                <c:pt idx="4">
                  <c:v>#N/A</c:v>
                </c:pt>
                <c:pt idx="5">
                  <c:v>3.09</c:v>
                </c:pt>
                <c:pt idx="6">
                  <c:v>#N/A</c:v>
                </c:pt>
                <c:pt idx="7">
                  <c:v>2.25</c:v>
                </c:pt>
                <c:pt idx="8">
                  <c:v>#N/A</c:v>
                </c:pt>
                <c:pt idx="9">
                  <c:v>0.87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8.8699999999999992</c:v>
                </c:pt>
                <c:pt idx="2">
                  <c:v>#N/A</c:v>
                </c:pt>
                <c:pt idx="3">
                  <c:v>6.71</c:v>
                </c:pt>
                <c:pt idx="4">
                  <c:v>#N/A</c:v>
                </c:pt>
                <c:pt idx="5">
                  <c:v>6.6</c:v>
                </c:pt>
                <c:pt idx="6">
                  <c:v>#N/A</c:v>
                </c:pt>
                <c:pt idx="7">
                  <c:v>7.26</c:v>
                </c:pt>
                <c:pt idx="8">
                  <c:v>#N/A</c:v>
                </c:pt>
                <c:pt idx="9">
                  <c:v>8.14</c:v>
                </c:pt>
              </c:numCache>
            </c:numRef>
          </c:val>
        </c:ser>
        <c:dLbls>
          <c:showLegendKey val="0"/>
          <c:showVal val="0"/>
          <c:showCatName val="0"/>
          <c:showSerName val="0"/>
          <c:showPercent val="0"/>
          <c:showBubbleSize val="0"/>
        </c:dLbls>
        <c:gapWidth val="150"/>
        <c:overlap val="100"/>
        <c:axId val="128163200"/>
        <c:axId val="128173184"/>
      </c:barChart>
      <c:catAx>
        <c:axId val="12816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73184"/>
        <c:crosses val="autoZero"/>
        <c:auto val="1"/>
        <c:lblAlgn val="ctr"/>
        <c:lblOffset val="100"/>
        <c:tickLblSkip val="1"/>
        <c:tickMarkSkip val="1"/>
        <c:noMultiLvlLbl val="0"/>
      </c:catAx>
      <c:valAx>
        <c:axId val="12817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6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2503</c:v>
                </c:pt>
                <c:pt idx="5">
                  <c:v>2219</c:v>
                </c:pt>
                <c:pt idx="8">
                  <c:v>2184</c:v>
                </c:pt>
                <c:pt idx="11">
                  <c:v>2395</c:v>
                </c:pt>
                <c:pt idx="14">
                  <c:v>2424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136</c:v>
                </c:pt>
                <c:pt idx="3">
                  <c:v>133</c:v>
                </c:pt>
                <c:pt idx="6">
                  <c:v>134</c:v>
                </c:pt>
                <c:pt idx="9">
                  <c:v>91</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1132</c:v>
                </c:pt>
                <c:pt idx="3">
                  <c:v>890</c:v>
                </c:pt>
                <c:pt idx="6">
                  <c:v>984</c:v>
                </c:pt>
                <c:pt idx="9">
                  <c:v>1179</c:v>
                </c:pt>
                <c:pt idx="12">
                  <c:v>1028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2148</c:v>
                </c:pt>
                <c:pt idx="3">
                  <c:v>2228</c:v>
                </c:pt>
                <c:pt idx="6">
                  <c:v>2334</c:v>
                </c:pt>
                <c:pt idx="9">
                  <c:v>2378</c:v>
                </c:pt>
                <c:pt idx="12">
                  <c:v>2277</c:v>
                </c:pt>
              </c:numCache>
            </c:numRef>
          </c:val>
        </c:ser>
        <c:dLbls>
          <c:showLegendKey val="0"/>
          <c:showVal val="0"/>
          <c:showCatName val="0"/>
          <c:showSerName val="0"/>
          <c:showPercent val="0"/>
          <c:showBubbleSize val="0"/>
        </c:dLbls>
        <c:gapWidth val="100"/>
        <c:overlap val="100"/>
        <c:axId val="128268928"/>
        <c:axId val="128283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914</c:v>
                </c:pt>
                <c:pt idx="2">
                  <c:v>#N/A</c:v>
                </c:pt>
                <c:pt idx="3">
                  <c:v>#N/A</c:v>
                </c:pt>
                <c:pt idx="4">
                  <c:v>1033</c:v>
                </c:pt>
                <c:pt idx="5">
                  <c:v>#N/A</c:v>
                </c:pt>
                <c:pt idx="6">
                  <c:v>#N/A</c:v>
                </c:pt>
                <c:pt idx="7">
                  <c:v>1269</c:v>
                </c:pt>
                <c:pt idx="8">
                  <c:v>#N/A</c:v>
                </c:pt>
                <c:pt idx="9">
                  <c:v>#N/A</c:v>
                </c:pt>
                <c:pt idx="10">
                  <c:v>1254</c:v>
                </c:pt>
                <c:pt idx="11">
                  <c:v>#N/A</c:v>
                </c:pt>
                <c:pt idx="12">
                  <c:v>#N/A</c:v>
                </c:pt>
                <c:pt idx="13">
                  <c:v>950</c:v>
                </c:pt>
                <c:pt idx="14">
                  <c:v>#N/A</c:v>
                </c:pt>
              </c:numCache>
            </c:numRef>
          </c:val>
          <c:smooth val="0"/>
        </c:ser>
        <c:dLbls>
          <c:showLegendKey val="0"/>
          <c:showVal val="0"/>
          <c:showCatName val="0"/>
          <c:showSerName val="0"/>
          <c:showPercent val="0"/>
          <c:showBubbleSize val="0"/>
        </c:dLbls>
        <c:marker val="1"/>
        <c:smooth val="0"/>
        <c:axId val="128268928"/>
        <c:axId val="128283392"/>
      </c:lineChart>
      <c:catAx>
        <c:axId val="12826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83392"/>
        <c:crosses val="autoZero"/>
        <c:auto val="1"/>
        <c:lblAlgn val="ctr"/>
        <c:lblOffset val="100"/>
        <c:tickLblSkip val="1"/>
        <c:tickMarkSkip val="1"/>
        <c:noMultiLvlLbl val="0"/>
      </c:catAx>
      <c:valAx>
        <c:axId val="12828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6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24888</c:v>
                </c:pt>
                <c:pt idx="5">
                  <c:v>25231</c:v>
                </c:pt>
                <c:pt idx="8">
                  <c:v>22753</c:v>
                </c:pt>
                <c:pt idx="11">
                  <c:v>24646</c:v>
                </c:pt>
                <c:pt idx="14">
                  <c:v>24765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6959</c:v>
                </c:pt>
                <c:pt idx="5">
                  <c:v>6966</c:v>
                </c:pt>
                <c:pt idx="8">
                  <c:v>8508</c:v>
                </c:pt>
                <c:pt idx="11">
                  <c:v>3900</c:v>
                </c:pt>
                <c:pt idx="14">
                  <c:v>4193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6238</c:v>
                </c:pt>
                <c:pt idx="5">
                  <c:v>6155</c:v>
                </c:pt>
                <c:pt idx="8">
                  <c:v>8356</c:v>
                </c:pt>
                <c:pt idx="11">
                  <c:v>9240</c:v>
                </c:pt>
                <c:pt idx="14">
                  <c:v>8815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c:v>
                </c:pt>
                <c:pt idx="3">
                  <c:v>16</c:v>
                </c:pt>
                <c:pt idx="6">
                  <c:v>12</c:v>
                </c:pt>
                <c:pt idx="9">
                  <c:v>14</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1908</c:v>
                </c:pt>
                <c:pt idx="3">
                  <c:v>1884</c:v>
                </c:pt>
                <c:pt idx="6">
                  <c:v>1856</c:v>
                </c:pt>
                <c:pt idx="9">
                  <c:v>1495</c:v>
                </c:pt>
                <c:pt idx="12">
                  <c:v>1430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838</c:v>
                </c:pt>
                <c:pt idx="3">
                  <c:v>705</c:v>
                </c:pt>
                <c:pt idx="6">
                  <c:v>569</c:v>
                </c:pt>
                <c:pt idx="9">
                  <c:v>451</c:v>
                </c:pt>
                <c:pt idx="12">
                  <c:v>358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15512</c:v>
                </c:pt>
                <c:pt idx="3">
                  <c:v>15035</c:v>
                </c:pt>
                <c:pt idx="6">
                  <c:v>14163</c:v>
                </c:pt>
                <c:pt idx="9">
                  <c:v>11029</c:v>
                </c:pt>
                <c:pt idx="12">
                  <c:v>11113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c:v>
                </c:pt>
                <c:pt idx="3">
                  <c:v>27</c:v>
                </c:pt>
                <c:pt idx="6">
                  <c:v>26</c:v>
                </c:pt>
                <c:pt idx="9">
                  <c:v>26</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21466</c:v>
                </c:pt>
                <c:pt idx="3">
                  <c:v>22265</c:v>
                </c:pt>
                <c:pt idx="6">
                  <c:v>21878</c:v>
                </c:pt>
                <c:pt idx="9">
                  <c:v>21725</c:v>
                </c:pt>
                <c:pt idx="12">
                  <c:v>22030</c:v>
                </c:pt>
              </c:numCache>
            </c:numRef>
          </c:val>
        </c:ser>
        <c:dLbls>
          <c:showLegendKey val="0"/>
          <c:showVal val="0"/>
          <c:showCatName val="0"/>
          <c:showSerName val="0"/>
          <c:showPercent val="0"/>
          <c:showBubbleSize val="0"/>
        </c:dLbls>
        <c:gapWidth val="100"/>
        <c:overlap val="100"/>
        <c:axId val="128520960"/>
        <c:axId val="12852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1678</c:v>
                </c:pt>
                <c:pt idx="2">
                  <c:v>#N/A</c:v>
                </c:pt>
                <c:pt idx="3">
                  <c:v>#N/A</c:v>
                </c:pt>
                <c:pt idx="4">
                  <c:v>1580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520960"/>
        <c:axId val="128522880"/>
      </c:lineChart>
      <c:catAx>
        <c:axId val="1285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522880"/>
        <c:crosses val="autoZero"/>
        <c:auto val="1"/>
        <c:lblAlgn val="ctr"/>
        <c:lblOffset val="100"/>
        <c:tickLblSkip val="1"/>
        <c:tickMarkSkip val="1"/>
        <c:noMultiLvlLbl val="0"/>
      </c:catAx>
      <c:valAx>
        <c:axId val="12852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62,437
62,116
19.69
47,619,321
45,000,456
31,259
12,001,993
22,029,743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類似団体内平均値を上回っているものの、長引く景気低迷</a:t>
          </a:r>
          <a:r>
            <a:rPr kumimoji="1" lang="ja-JP" altLang="en-US" sz="1100">
              <a:solidFill>
                <a:schemeClr val="dk1"/>
              </a:solidFill>
              <a:latin typeface="+mn-lt"/>
              <a:ea typeface="+mn-ea"/>
              <a:cs typeface="+mn-cs"/>
            </a:rPr>
            <a:t>や東日本大震災の</a:t>
          </a:r>
          <a:r>
            <a:rPr kumimoji="1" lang="ja-JP" altLang="ja-JP" sz="1100">
              <a:solidFill>
                <a:schemeClr val="dk1"/>
              </a:solidFill>
              <a:latin typeface="+mn-lt"/>
              <a:ea typeface="+mn-ea"/>
              <a:cs typeface="+mn-cs"/>
            </a:rPr>
            <a:t>影響による税収の減少などから</a:t>
          </a:r>
          <a:r>
            <a:rPr kumimoji="1" lang="ja-JP" altLang="en-US" sz="1100">
              <a:solidFill>
                <a:schemeClr val="dk1"/>
              </a:solidFill>
              <a:latin typeface="+mn-lt"/>
              <a:ea typeface="+mn-ea"/>
              <a:cs typeface="+mn-cs"/>
            </a:rPr>
            <a:t>、平成２４</a:t>
          </a:r>
          <a:r>
            <a:rPr kumimoji="1" lang="ja-JP" altLang="ja-JP" sz="1100">
              <a:solidFill>
                <a:schemeClr val="dk1"/>
              </a:solidFill>
              <a:latin typeface="+mn-lt"/>
              <a:ea typeface="+mn-ea"/>
              <a:cs typeface="+mn-cs"/>
            </a:rPr>
            <a:t>年度以降</a:t>
          </a:r>
          <a:r>
            <a:rPr kumimoji="1" lang="ja-JP" altLang="en-US" sz="1100">
              <a:solidFill>
                <a:schemeClr val="dk1"/>
              </a:solidFill>
              <a:latin typeface="+mn-lt"/>
              <a:ea typeface="+mn-ea"/>
              <a:cs typeface="+mn-cs"/>
            </a:rPr>
            <a:t>の財政力指数は</a:t>
          </a:r>
          <a:r>
            <a:rPr kumimoji="1" lang="ja-JP" altLang="ja-JP" sz="1100">
              <a:solidFill>
                <a:schemeClr val="dk1"/>
              </a:solidFill>
              <a:latin typeface="+mn-lt"/>
              <a:ea typeface="+mn-ea"/>
              <a:cs typeface="+mn-cs"/>
            </a:rPr>
            <a:t>０．７を</a:t>
          </a:r>
          <a:r>
            <a:rPr kumimoji="1" lang="ja-JP" altLang="en-US" sz="1100">
              <a:solidFill>
                <a:schemeClr val="dk1"/>
              </a:solidFill>
              <a:latin typeface="+mn-lt"/>
              <a:ea typeface="+mn-ea"/>
              <a:cs typeface="+mn-cs"/>
            </a:rPr>
            <a:t>下回り</a:t>
          </a:r>
          <a:r>
            <a:rPr kumimoji="1" lang="ja-JP" altLang="ja-JP" sz="1100">
              <a:solidFill>
                <a:schemeClr val="dk1"/>
              </a:solidFill>
              <a:latin typeface="+mn-lt"/>
              <a:ea typeface="+mn-ea"/>
              <a:cs typeface="+mn-cs"/>
            </a:rPr>
            <a:t>低下</a:t>
          </a:r>
          <a:r>
            <a:rPr kumimoji="1" lang="ja-JP" altLang="en-US" sz="1100">
              <a:solidFill>
                <a:schemeClr val="dk1"/>
              </a:solidFill>
              <a:latin typeface="+mn-lt"/>
              <a:ea typeface="+mn-ea"/>
              <a:cs typeface="+mn-cs"/>
            </a:rPr>
            <a:t>している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市税については、納税義務者数や新築家屋の増加により震災以降回復傾向にあるが、</a:t>
          </a:r>
          <a:r>
            <a:rPr lang="ja-JP" altLang="ja-JP" sz="1100">
              <a:solidFill>
                <a:schemeClr val="dk1"/>
              </a:solidFill>
              <a:latin typeface="+mn-lt"/>
              <a:ea typeface="+mn-ea"/>
              <a:cs typeface="+mn-cs"/>
            </a:rPr>
            <a:t>津波</a:t>
          </a:r>
          <a:r>
            <a:rPr lang="ja-JP" altLang="en-US" sz="1100">
              <a:solidFill>
                <a:schemeClr val="dk1"/>
              </a:solidFill>
              <a:latin typeface="+mn-lt"/>
              <a:ea typeface="+mn-ea"/>
              <a:cs typeface="+mn-cs"/>
            </a:rPr>
            <a:t>被災地区に対する</a:t>
          </a:r>
          <a:r>
            <a:rPr lang="ja-JP" altLang="ja-JP" sz="1100">
              <a:solidFill>
                <a:schemeClr val="dk1"/>
              </a:solidFill>
              <a:latin typeface="+mn-lt"/>
              <a:ea typeface="+mn-ea"/>
              <a:cs typeface="+mn-cs"/>
            </a:rPr>
            <a:t>固定資産税</a:t>
          </a:r>
          <a:r>
            <a:rPr lang="ja-JP" altLang="en-US" sz="1100">
              <a:solidFill>
                <a:schemeClr val="dk1"/>
              </a:solidFill>
              <a:latin typeface="+mn-lt"/>
              <a:ea typeface="+mn-ea"/>
              <a:cs typeface="+mn-cs"/>
            </a:rPr>
            <a:t>の２分の１減額課税により、全体として</a:t>
          </a:r>
          <a:r>
            <a:rPr lang="ja-JP" altLang="ja-JP" sz="1100">
              <a:solidFill>
                <a:schemeClr val="dk1"/>
              </a:solidFill>
              <a:latin typeface="+mn-lt"/>
              <a:ea typeface="+mn-ea"/>
              <a:cs typeface="+mn-cs"/>
            </a:rPr>
            <a:t>東日本大震災以前の水準まで</a:t>
          </a:r>
          <a:r>
            <a:rPr lang="ja-JP" altLang="en-US" sz="1100">
              <a:solidFill>
                <a:schemeClr val="dk1"/>
              </a:solidFill>
              <a:latin typeface="+mn-lt"/>
              <a:ea typeface="+mn-ea"/>
              <a:cs typeface="+mn-cs"/>
            </a:rPr>
            <a:t>回復していない。</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企業誘致や既存企業の事業拡大等を推進し、自主財源の回復に努めるとともに、集中改革プラン等に基づき、適正な定員管理による人件費の削減や事務事業の見直しによる歳出削減に取り組む。</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7257</xdr:rowOff>
    </xdr:to>
    <xdr:cxnSp macro="">
      <xdr:nvCxnSpPr>
        <xdr:cNvPr id="69" name="直線コネクタ 68"/>
        <xdr:cNvCxnSpPr/>
      </xdr:nvCxnSpPr>
      <xdr:spPr>
        <a:xfrm>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161472</xdr:rowOff>
    </xdr:from>
    <xdr:to>
      <xdr:col>6</xdr:col>
      <xdr:colOff>0</xdr:colOff>
      <xdr:row>40</xdr:row>
      <xdr:rowOff>161472</xdr:rowOff>
    </xdr:to>
    <xdr:cxnSp macro="">
      <xdr:nvCxnSpPr>
        <xdr:cNvPr id="72" name="直線コネクタ 71"/>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161472</xdr:rowOff>
    </xdr:to>
    <xdr:cxnSp macro="">
      <xdr:nvCxnSpPr>
        <xdr:cNvPr id="75" name="直線コネクタ 74"/>
        <xdr:cNvCxnSpPr/>
      </xdr:nvCxnSpPr>
      <xdr:spPr>
        <a:xfrm>
          <a:off x="2336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92528</xdr:rowOff>
    </xdr:to>
    <xdr:cxnSp macro="">
      <xdr:nvCxnSpPr>
        <xdr:cNvPr id="78" name="直線コネクタ 77"/>
        <xdr:cNvCxnSpPr/>
      </xdr:nvCxnSpPr>
      <xdr:spPr>
        <a:xfrm>
          <a:off x="1447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8" name="円/楕円 87"/>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89"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110672</xdr:rowOff>
    </xdr:from>
    <xdr:to>
      <xdr:col>6</xdr:col>
      <xdr:colOff>50800</xdr:colOff>
      <xdr:row>41</xdr:row>
      <xdr:rowOff>40822</xdr:rowOff>
    </xdr:to>
    <xdr:sp macro="" textlink="">
      <xdr:nvSpPr>
        <xdr:cNvPr id="90" name="円/楕円 89"/>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50999</xdr:rowOff>
    </xdr:from>
    <xdr:ext cx="736600" cy="259045"/>
    <xdr:sp macro="" textlink="">
      <xdr:nvSpPr>
        <xdr:cNvPr id="91" name="テキスト ボックス 90"/>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2" name="円/楕円 91"/>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3" name="テキスト ボックス 92"/>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4" name="円/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6" name="円/楕円 95"/>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97" name="テキスト ボックス 96"/>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津波被災地区に対する固定資産税の２分の１減額課税により</a:t>
          </a:r>
          <a:r>
            <a:rPr lang="ja-JP" altLang="en-US" sz="1100" b="0" i="0" baseline="0">
              <a:solidFill>
                <a:schemeClr val="dk1"/>
              </a:solidFill>
              <a:latin typeface="+mn-lt"/>
              <a:ea typeface="+mn-ea"/>
              <a:cs typeface="+mn-cs"/>
            </a:rPr>
            <a:t>、経常一般財源が減少しており、その歳入欠陥を震災復興特別交付税で補填していることなどから、経常収支比率が高い。</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市税や地方消費税交付金の増額により、</a:t>
          </a:r>
          <a:r>
            <a:rPr lang="ja-JP" altLang="ja-JP" sz="1100" b="0" i="0" baseline="0">
              <a:solidFill>
                <a:schemeClr val="dk1"/>
              </a:solidFill>
              <a:latin typeface="+mn-lt"/>
              <a:ea typeface="+mn-ea"/>
              <a:cs typeface="+mn-cs"/>
            </a:rPr>
            <a:t>対前年比</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改善されたが</a:t>
          </a:r>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内</a:t>
          </a:r>
          <a:r>
            <a:rPr lang="ja-JP" altLang="ja-JP" sz="1100" b="0" i="0" baseline="0">
              <a:solidFill>
                <a:schemeClr val="dk1"/>
              </a:solidFill>
              <a:latin typeface="+mn-lt"/>
              <a:ea typeface="+mn-ea"/>
              <a:cs typeface="+mn-cs"/>
            </a:rPr>
            <a:t>最下位</a:t>
          </a:r>
          <a:r>
            <a:rPr lang="ja-JP" altLang="en-US" sz="1100" b="0" i="0" baseline="0">
              <a:solidFill>
                <a:schemeClr val="dk1"/>
              </a:solidFill>
              <a:latin typeface="+mn-lt"/>
              <a:ea typeface="+mn-ea"/>
              <a:cs typeface="+mn-cs"/>
            </a:rPr>
            <a:t>である状況を踏まえ</a:t>
          </a:r>
          <a:r>
            <a:rPr lang="ja-JP" altLang="ja-JP" sz="1100" b="0" i="0" baseline="0">
              <a:solidFill>
                <a:schemeClr val="dk1"/>
              </a:solidFill>
              <a:latin typeface="+mn-lt"/>
              <a:ea typeface="+mn-ea"/>
              <a:cs typeface="+mn-cs"/>
            </a:rPr>
            <a:t>、企業誘致や既存企業の事業拡大等を推進し、自主財源の回復に努めるとともに、集中改革プラン等に基づき、適正な定員管理による人件費の削減やプライマリーバランスを意識した市債の発行を行うなど、義務的経費の削減を図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改善に努める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133562</xdr:rowOff>
    </xdr:from>
    <xdr:to>
      <xdr:col>7</xdr:col>
      <xdr:colOff>152400</xdr:colOff>
      <xdr:row>63</xdr:row>
      <xdr:rowOff>170604</xdr:rowOff>
    </xdr:to>
    <xdr:cxnSp macro="">
      <xdr:nvCxnSpPr>
        <xdr:cNvPr id="127" name="直線コネクタ 126"/>
        <xdr:cNvCxnSpPr/>
      </xdr:nvCxnSpPr>
      <xdr:spPr>
        <a:xfrm flipV="1">
          <a:off x="4953000" y="9906212"/>
          <a:ext cx="0" cy="1065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142681</xdr:rowOff>
    </xdr:from>
    <xdr:ext cx="762000" cy="259045"/>
    <xdr:sp macro="" textlink="">
      <xdr:nvSpPr>
        <xdr:cNvPr id="128" name="財政構造の弾力性最小値テキスト"/>
        <xdr:cNvSpPr txBox="1"/>
      </xdr:nvSpPr>
      <xdr:spPr>
        <a:xfrm>
          <a:off x="5041900" y="109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63</xdr:row>
      <xdr:rowOff>170604</xdr:rowOff>
    </xdr:from>
    <xdr:to>
      <xdr:col>7</xdr:col>
      <xdr:colOff>241300</xdr:colOff>
      <xdr:row>63</xdr:row>
      <xdr:rowOff>170604</xdr:rowOff>
    </xdr:to>
    <xdr:cxnSp macro="">
      <xdr:nvCxnSpPr>
        <xdr:cNvPr id="129" name="直線コネクタ 128"/>
        <xdr:cNvCxnSpPr/>
      </xdr:nvCxnSpPr>
      <xdr:spPr>
        <a:xfrm>
          <a:off x="4864100" y="1097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48489</xdr:rowOff>
    </xdr:from>
    <xdr:ext cx="762000" cy="259045"/>
    <xdr:sp macro="" textlink="">
      <xdr:nvSpPr>
        <xdr:cNvPr id="130" name="財政構造の弾力性最大値テキスト"/>
        <xdr:cNvSpPr txBox="1"/>
      </xdr:nvSpPr>
      <xdr:spPr>
        <a:xfrm>
          <a:off x="5041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57</xdr:row>
      <xdr:rowOff>133562</xdr:rowOff>
    </xdr:from>
    <xdr:to>
      <xdr:col>7</xdr:col>
      <xdr:colOff>241300</xdr:colOff>
      <xdr:row>57</xdr:row>
      <xdr:rowOff>133562</xdr:rowOff>
    </xdr:to>
    <xdr:cxnSp macro="">
      <xdr:nvCxnSpPr>
        <xdr:cNvPr id="131" name="直線コネクタ 130"/>
        <xdr:cNvCxnSpPr/>
      </xdr:nvCxnSpPr>
      <xdr:spPr>
        <a:xfrm>
          <a:off x="4864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64</xdr:row>
      <xdr:rowOff>107738</xdr:rowOff>
    </xdr:to>
    <xdr:cxnSp macro="">
      <xdr:nvCxnSpPr>
        <xdr:cNvPr id="132" name="直線コネクタ 131"/>
        <xdr:cNvCxnSpPr/>
      </xdr:nvCxnSpPr>
      <xdr:spPr>
        <a:xfrm flipV="1">
          <a:off x="4114800" y="10971954"/>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107756</xdr:rowOff>
    </xdr:from>
    <xdr:ext cx="762000" cy="259045"/>
    <xdr:sp macro="" textlink="">
      <xdr:nvSpPr>
        <xdr:cNvPr id="133" name="財政構造の弾力性平均値テキスト"/>
        <xdr:cNvSpPr txBox="1"/>
      </xdr:nvSpPr>
      <xdr:spPr>
        <a:xfrm>
          <a:off x="5041900" y="1022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91229</xdr:rowOff>
    </xdr:from>
    <xdr:to>
      <xdr:col>7</xdr:col>
      <xdr:colOff>203200</xdr:colOff>
      <xdr:row>61</xdr:row>
      <xdr:rowOff>21379</xdr:rowOff>
    </xdr:to>
    <xdr:sp macro="" textlink="">
      <xdr:nvSpPr>
        <xdr:cNvPr id="134" name="フローチャート : 判断 133"/>
        <xdr:cNvSpPr/>
      </xdr:nvSpPr>
      <xdr:spPr>
        <a:xfrm>
          <a:off x="49022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107738</xdr:rowOff>
    </xdr:from>
    <xdr:to>
      <xdr:col>6</xdr:col>
      <xdr:colOff>0</xdr:colOff>
      <xdr:row>65</xdr:row>
      <xdr:rowOff>169545</xdr:rowOff>
    </xdr:to>
    <xdr:cxnSp macro="">
      <xdr:nvCxnSpPr>
        <xdr:cNvPr id="135" name="直線コネクタ 134"/>
        <xdr:cNvCxnSpPr/>
      </xdr:nvCxnSpPr>
      <xdr:spPr>
        <a:xfrm flipV="1">
          <a:off x="3225800" y="1108053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38946</xdr:rowOff>
    </xdr:from>
    <xdr:to>
      <xdr:col>6</xdr:col>
      <xdr:colOff>50800</xdr:colOff>
      <xdr:row>60</xdr:row>
      <xdr:rowOff>140546</xdr:rowOff>
    </xdr:to>
    <xdr:sp macro="" textlink="">
      <xdr:nvSpPr>
        <xdr:cNvPr id="136" name="フローチャート : 判断 135"/>
        <xdr:cNvSpPr/>
      </xdr:nvSpPr>
      <xdr:spPr>
        <a:xfrm>
          <a:off x="4064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150723</xdr:rowOff>
    </xdr:from>
    <xdr:ext cx="736600" cy="259045"/>
    <xdr:sp macro="" textlink="">
      <xdr:nvSpPr>
        <xdr:cNvPr id="137" name="テキスト ボックス 136"/>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67</xdr:row>
      <xdr:rowOff>116205</xdr:rowOff>
    </xdr:to>
    <xdr:cxnSp macro="">
      <xdr:nvCxnSpPr>
        <xdr:cNvPr id="138" name="直線コネクタ 137"/>
        <xdr:cNvCxnSpPr/>
      </xdr:nvCxnSpPr>
      <xdr:spPr>
        <a:xfrm flipV="1">
          <a:off x="2336800" y="1131379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63077</xdr:rowOff>
    </xdr:from>
    <xdr:to>
      <xdr:col>4</xdr:col>
      <xdr:colOff>533400</xdr:colOff>
      <xdr:row>60</xdr:row>
      <xdr:rowOff>164677</xdr:rowOff>
    </xdr:to>
    <xdr:sp macro="" textlink="">
      <xdr:nvSpPr>
        <xdr:cNvPr id="139" name="フローチャート : 判断 138"/>
        <xdr:cNvSpPr/>
      </xdr:nvSpPr>
      <xdr:spPr>
        <a:xfrm>
          <a:off x="3175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3404</xdr:rowOff>
    </xdr:from>
    <xdr:ext cx="762000" cy="259045"/>
    <xdr:sp macro="" textlink="">
      <xdr:nvSpPr>
        <xdr:cNvPr id="140" name="テキスト ボックス 139"/>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67</xdr:row>
      <xdr:rowOff>116205</xdr:rowOff>
    </xdr:to>
    <xdr:cxnSp macro="">
      <xdr:nvCxnSpPr>
        <xdr:cNvPr id="141" name="直線コネクタ 140"/>
        <xdr:cNvCxnSpPr/>
      </xdr:nvCxnSpPr>
      <xdr:spPr>
        <a:xfrm>
          <a:off x="1447800" y="10678371"/>
          <a:ext cx="8890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2" name="フローチャート : 判断 141"/>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3" name="テキスト ボックス 142"/>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4" name="フローチャート : 判断 143"/>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5" name="テキスト ボックス 144"/>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1" name="円/楕円 150"/>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15681</xdr:rowOff>
    </xdr:from>
    <xdr:ext cx="762000" cy="259045"/>
    <xdr:sp macro="" textlink="">
      <xdr:nvSpPr>
        <xdr:cNvPr id="152" name="財政構造の弾力性該当値テキスト"/>
        <xdr:cNvSpPr txBox="1"/>
      </xdr:nvSpPr>
      <xdr:spPr>
        <a:xfrm>
          <a:off x="5041900" y="108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56938</xdr:rowOff>
    </xdr:from>
    <xdr:to>
      <xdr:col>6</xdr:col>
      <xdr:colOff>50800</xdr:colOff>
      <xdr:row>64</xdr:row>
      <xdr:rowOff>158538</xdr:rowOff>
    </xdr:to>
    <xdr:sp macro="" textlink="">
      <xdr:nvSpPr>
        <xdr:cNvPr id="153" name="円/楕円 152"/>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143315</xdr:rowOff>
    </xdr:from>
    <xdr:ext cx="736600" cy="259045"/>
    <xdr:sp macro="" textlink="">
      <xdr:nvSpPr>
        <xdr:cNvPr id="154" name="テキスト ボックス 153"/>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118745</xdr:rowOff>
    </xdr:from>
    <xdr:to>
      <xdr:col>4</xdr:col>
      <xdr:colOff>533400</xdr:colOff>
      <xdr:row>66</xdr:row>
      <xdr:rowOff>48895</xdr:rowOff>
    </xdr:to>
    <xdr:sp macro="" textlink="">
      <xdr:nvSpPr>
        <xdr:cNvPr id="155" name="円/楕円 154"/>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33672</xdr:rowOff>
    </xdr:from>
    <xdr:ext cx="762000" cy="259045"/>
    <xdr:sp macro="" textlink="">
      <xdr:nvSpPr>
        <xdr:cNvPr id="156" name="テキスト ボックス 155"/>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65405</xdr:rowOff>
    </xdr:from>
    <xdr:to>
      <xdr:col>3</xdr:col>
      <xdr:colOff>330200</xdr:colOff>
      <xdr:row>67</xdr:row>
      <xdr:rowOff>167005</xdr:rowOff>
    </xdr:to>
    <xdr:sp macro="" textlink="">
      <xdr:nvSpPr>
        <xdr:cNvPr id="157" name="円/楕円 156"/>
        <xdr:cNvSpPr/>
      </xdr:nvSpPr>
      <xdr:spPr>
        <a:xfrm>
          <a:off x="2286000" y="115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151782</xdr:rowOff>
    </xdr:from>
    <xdr:ext cx="762000" cy="259045"/>
    <xdr:sp macro="" textlink="">
      <xdr:nvSpPr>
        <xdr:cNvPr id="158" name="テキスト ボックス 157"/>
        <xdr:cNvSpPr txBox="1"/>
      </xdr:nvSpPr>
      <xdr:spPr>
        <a:xfrm>
          <a:off x="1955800" y="1163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169121</xdr:rowOff>
    </xdr:from>
    <xdr:to>
      <xdr:col>2</xdr:col>
      <xdr:colOff>127000</xdr:colOff>
      <xdr:row>62</xdr:row>
      <xdr:rowOff>99271</xdr:rowOff>
    </xdr:to>
    <xdr:sp macro="" textlink="">
      <xdr:nvSpPr>
        <xdr:cNvPr id="159" name="円/楕円 158"/>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84048</xdr:rowOff>
    </xdr:from>
    <xdr:ext cx="762000" cy="259045"/>
    <xdr:sp macro="" textlink="">
      <xdr:nvSpPr>
        <xdr:cNvPr id="160" name="テキスト ボックス 159"/>
        <xdr:cNvSpPr txBox="1"/>
      </xdr:nvSpPr>
      <xdr:spPr>
        <a:xfrm>
          <a:off x="1066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mn-lt"/>
              <a:ea typeface="+mn-ea"/>
              <a:cs typeface="+mn-cs"/>
            </a:rPr>
            <a:t>　 生活保護や障害者福祉等の業務量増加に伴い、一部事業で人件費が増加したが</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市内の災害廃棄物処理が終了したことにより、</a:t>
          </a:r>
          <a:r>
            <a:rPr lang="ja-JP" altLang="ja-JP" sz="1100" b="0" i="0" baseline="0">
              <a:solidFill>
                <a:sysClr val="windowText" lastClr="000000"/>
              </a:solidFill>
              <a:latin typeface="+mn-lt"/>
              <a:ea typeface="+mn-ea"/>
              <a:cs typeface="+mn-cs"/>
            </a:rPr>
            <a:t>対前年度比</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４</a:t>
          </a:r>
          <a:r>
            <a:rPr lang="ja-JP" altLang="ja-JP" sz="1100" b="0" i="0" baseline="0">
              <a:solidFill>
                <a:sysClr val="windowText" lastClr="000000"/>
              </a:solidFill>
              <a:latin typeface="+mn-lt"/>
              <a:ea typeface="+mn-ea"/>
              <a:cs typeface="+mn-cs"/>
            </a:rPr>
            <a:t>％の</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となった。</a:t>
          </a:r>
          <a:endParaRPr lang="en-US" altLang="ja-JP" sz="1100" b="0" i="0" baseline="0">
            <a:solidFill>
              <a:sysClr val="windowText" lastClr="000000"/>
            </a:solidFill>
            <a:latin typeface="+mn-lt"/>
            <a:ea typeface="+mn-ea"/>
            <a:cs typeface="+mn-cs"/>
          </a:endParaRPr>
        </a:p>
        <a:p>
          <a:pPr rtl="0" fontAlgn="base"/>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物件費</a:t>
          </a:r>
          <a:r>
            <a:rPr lang="ja-JP" altLang="en-US" sz="1100" b="0" i="0" baseline="0">
              <a:solidFill>
                <a:sysClr val="windowText" lastClr="000000"/>
              </a:solidFill>
              <a:latin typeface="+mn-lt"/>
              <a:ea typeface="+mn-ea"/>
              <a:cs typeface="+mn-cs"/>
            </a:rPr>
            <a:t>において</a:t>
          </a:r>
          <a:r>
            <a:rPr lang="ja-JP" altLang="ja-JP" sz="1100" b="0" i="0" baseline="0">
              <a:solidFill>
                <a:sysClr val="windowText" lastClr="000000"/>
              </a:solidFill>
              <a:latin typeface="+mn-lt"/>
              <a:ea typeface="+mn-ea"/>
              <a:cs typeface="+mn-cs"/>
            </a:rPr>
            <a:t>は、</a:t>
          </a:r>
          <a:r>
            <a:rPr lang="ja-JP" altLang="en-US" sz="1100" b="0" i="0" baseline="0">
              <a:solidFill>
                <a:sysClr val="windowText" lastClr="000000"/>
              </a:solidFill>
              <a:latin typeface="+mn-lt"/>
              <a:ea typeface="+mn-ea"/>
              <a:cs typeface="+mn-cs"/>
            </a:rPr>
            <a:t>児童発達支援センター開設準備や大代地区公民館のアウトソーシングに伴う増加が見られたが</a:t>
          </a:r>
          <a:r>
            <a:rPr lang="ja-JP" altLang="ja-JP" sz="1100" b="0" i="0" baseline="0">
              <a:solidFill>
                <a:sysClr val="windowText" lastClr="000000"/>
              </a:solidFill>
              <a:latin typeface="+mn-lt"/>
              <a:ea typeface="+mn-ea"/>
              <a:cs typeface="+mn-cs"/>
            </a:rPr>
            <a:t>、災害廃棄物処理事業の完了</a:t>
          </a:r>
          <a:r>
            <a:rPr lang="ja-JP" altLang="en-US" sz="1100" b="0" i="0" baseline="0">
              <a:solidFill>
                <a:sysClr val="windowText" lastClr="000000"/>
              </a:solidFill>
              <a:latin typeface="+mn-lt"/>
              <a:ea typeface="+mn-ea"/>
              <a:cs typeface="+mn-cs"/>
            </a:rPr>
            <a:t>などの影響により</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全体として</a:t>
          </a:r>
          <a:r>
            <a:rPr lang="ja-JP" altLang="ja-JP" sz="1100" b="0" i="0" baseline="0">
              <a:solidFill>
                <a:sysClr val="windowText" lastClr="000000"/>
              </a:solidFill>
              <a:latin typeface="+mn-lt"/>
              <a:ea typeface="+mn-ea"/>
              <a:cs typeface="+mn-cs"/>
            </a:rPr>
            <a:t>対前年度比</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５</a:t>
          </a:r>
          <a:r>
            <a:rPr lang="ja-JP" altLang="ja-JP" sz="1100" b="0" i="0" baseline="0">
              <a:solidFill>
                <a:sysClr val="windowText" lastClr="000000"/>
              </a:solidFill>
              <a:latin typeface="+mn-lt"/>
              <a:ea typeface="+mn-ea"/>
              <a:cs typeface="+mn-cs"/>
            </a:rPr>
            <a:t>％の減となった。</a:t>
          </a:r>
          <a:endParaRPr lang="en-US" altLang="ja-JP" sz="1100" b="0" i="0" baseline="0">
            <a:solidFill>
              <a:srgbClr val="7030A0"/>
            </a:solidFill>
            <a:latin typeface="+mn-lt"/>
            <a:ea typeface="+mn-ea"/>
            <a:cs typeface="+mn-cs"/>
          </a:endParaRPr>
        </a:p>
        <a:p>
          <a:pPr rtl="0" fontAlgn="base"/>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これらの理由</a:t>
          </a:r>
          <a:r>
            <a:rPr lang="ja-JP" altLang="en-US" sz="1100" b="0" i="0" baseline="0">
              <a:solidFill>
                <a:sysClr val="windowText" lastClr="000000"/>
              </a:solidFill>
              <a:latin typeface="+mn-lt"/>
              <a:ea typeface="+mn-ea"/>
              <a:cs typeface="+mn-cs"/>
            </a:rPr>
            <a:t>から</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人口１人当たりの人件費・物件費等決算額は</a:t>
          </a:r>
          <a:r>
            <a:rPr lang="ja-JP" altLang="ja-JP" sz="1100" b="0" i="0" baseline="0">
              <a:solidFill>
                <a:sysClr val="windowText" lastClr="000000"/>
              </a:solidFill>
              <a:latin typeface="+mn-lt"/>
              <a:ea typeface="+mn-ea"/>
              <a:cs typeface="+mn-cs"/>
            </a:rPr>
            <a:t>対前年比</a:t>
          </a:r>
          <a:r>
            <a:rPr lang="ja-JP" altLang="en-US" sz="1100" b="0" i="0" baseline="0">
              <a:solidFill>
                <a:sysClr val="windowText" lastClr="000000"/>
              </a:solidFill>
              <a:latin typeface="+mn-lt"/>
              <a:ea typeface="+mn-ea"/>
              <a:cs typeface="+mn-cs"/>
            </a:rPr>
            <a:t>７６１円</a:t>
          </a:r>
          <a:r>
            <a:rPr lang="ja-JP" altLang="ja-JP" sz="1100" b="0" i="0" baseline="0">
              <a:solidFill>
                <a:sysClr val="windowText" lastClr="000000"/>
              </a:solidFill>
              <a:latin typeface="+mn-lt"/>
              <a:ea typeface="+mn-ea"/>
              <a:cs typeface="+mn-cs"/>
            </a:rPr>
            <a:t>改善</a:t>
          </a:r>
          <a:r>
            <a:rPr lang="ja-JP" altLang="en-US" sz="1100" b="0" i="0" baseline="0">
              <a:solidFill>
                <a:sysClr val="windowText" lastClr="000000"/>
              </a:solidFill>
              <a:latin typeface="+mn-lt"/>
              <a:ea typeface="+mn-ea"/>
              <a:cs typeface="+mn-cs"/>
            </a:rPr>
            <a:t>された</a:t>
          </a:r>
          <a:r>
            <a:rPr lang="ja-JP" altLang="ja-JP" sz="1100" b="0" i="0" baseline="0">
              <a:solidFill>
                <a:sysClr val="windowText" lastClr="000000"/>
              </a:solidFill>
              <a:latin typeface="+mn-lt"/>
              <a:ea typeface="+mn-ea"/>
              <a:cs typeface="+mn-cs"/>
            </a:rPr>
            <a:t>。　今後も</a:t>
          </a:r>
          <a:r>
            <a:rPr lang="ja-JP" altLang="en-US" sz="1100" b="0" i="0" baseline="0">
              <a:solidFill>
                <a:sysClr val="windowText" lastClr="000000"/>
              </a:solidFill>
              <a:latin typeface="+mn-lt"/>
              <a:ea typeface="+mn-ea"/>
              <a:cs typeface="+mn-cs"/>
            </a:rPr>
            <a:t>より一層</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適</a:t>
          </a:r>
          <a:r>
            <a:rPr lang="ja-JP" altLang="ja-JP" sz="1100" b="0" i="0" baseline="0">
              <a:solidFill>
                <a:sysClr val="windowText" lastClr="000000"/>
              </a:solidFill>
              <a:latin typeface="+mn-lt"/>
              <a:ea typeface="+mn-ea"/>
              <a:cs typeface="+mn-cs"/>
            </a:rPr>
            <a:t>正な定員管理による人件費の抑制等により改善に努め</a:t>
          </a:r>
          <a:r>
            <a:rPr lang="ja-JP" altLang="en-US" sz="1100" b="0" i="0" baseline="0">
              <a:solidFill>
                <a:sysClr val="windowText" lastClr="000000"/>
              </a:solidFill>
              <a:latin typeface="+mn-lt"/>
              <a:ea typeface="+mn-ea"/>
              <a:cs typeface="+mn-cs"/>
            </a:rPr>
            <a:t>、</a:t>
          </a:r>
          <a:r>
            <a:rPr lang="ja-JP" altLang="ja-JP" sz="1100" b="0" i="0" baseline="0">
              <a:solidFill>
                <a:schemeClr val="dk1"/>
              </a:solidFill>
              <a:latin typeface="+mn-lt"/>
              <a:ea typeface="+mn-ea"/>
              <a:cs typeface="+mn-cs"/>
            </a:rPr>
            <a:t>少数精鋭による行政経営を</a:t>
          </a:r>
          <a:r>
            <a:rPr lang="ja-JP" altLang="en-US" sz="1100" b="0" i="0" baseline="0">
              <a:solidFill>
                <a:schemeClr val="dk1"/>
              </a:solidFill>
              <a:latin typeface="+mn-lt"/>
              <a:ea typeface="+mn-ea"/>
              <a:cs typeface="+mn-cs"/>
            </a:rPr>
            <a:t>目指す。</a:t>
          </a:r>
          <a:endParaRPr lang="ja-JP" altLang="ja-JP" sz="1100">
            <a:solidFill>
              <a:sysClr val="windowText" lastClr="000000"/>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9" name="直線コネクタ 188"/>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90"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91" name="直線コネクタ 190"/>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2"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3" name="直線コネクタ 192"/>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126567</xdr:rowOff>
    </xdr:from>
    <xdr:to>
      <xdr:col>7</xdr:col>
      <xdr:colOff>152400</xdr:colOff>
      <xdr:row>81</xdr:row>
      <xdr:rowOff>128098</xdr:rowOff>
    </xdr:to>
    <xdr:cxnSp macro="">
      <xdr:nvCxnSpPr>
        <xdr:cNvPr id="194" name="直線コネクタ 193"/>
        <xdr:cNvCxnSpPr/>
      </xdr:nvCxnSpPr>
      <xdr:spPr>
        <a:xfrm flipV="1">
          <a:off x="4114800" y="14014017"/>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111345</xdr:rowOff>
    </xdr:from>
    <xdr:ext cx="762000" cy="259045"/>
    <xdr:sp macro="" textlink="">
      <xdr:nvSpPr>
        <xdr:cNvPr id="195" name="人件費・物件費等の状況平均値テキスト"/>
        <xdr:cNvSpPr txBox="1"/>
      </xdr:nvSpPr>
      <xdr:spPr>
        <a:xfrm>
          <a:off x="5041900" y="13998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6" name="フローチャート : 判断 195"/>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128098</xdr:rowOff>
    </xdr:from>
    <xdr:to>
      <xdr:col>6</xdr:col>
      <xdr:colOff>0</xdr:colOff>
      <xdr:row>82</xdr:row>
      <xdr:rowOff>103146</xdr:rowOff>
    </xdr:to>
    <xdr:cxnSp macro="">
      <xdr:nvCxnSpPr>
        <xdr:cNvPr id="197" name="直線コネクタ 196"/>
        <xdr:cNvCxnSpPr/>
      </xdr:nvCxnSpPr>
      <xdr:spPr>
        <a:xfrm flipV="1">
          <a:off x="3225800" y="14015548"/>
          <a:ext cx="889000" cy="1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8" name="フローチャート : 判断 197"/>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9" name="テキスト ボックス 198"/>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103146</xdr:rowOff>
    </xdr:from>
    <xdr:to>
      <xdr:col>4</xdr:col>
      <xdr:colOff>482600</xdr:colOff>
      <xdr:row>83</xdr:row>
      <xdr:rowOff>2105</xdr:rowOff>
    </xdr:to>
    <xdr:cxnSp macro="">
      <xdr:nvCxnSpPr>
        <xdr:cNvPr id="200" name="直線コネクタ 199"/>
        <xdr:cNvCxnSpPr/>
      </xdr:nvCxnSpPr>
      <xdr:spPr>
        <a:xfrm flipV="1">
          <a:off x="2336800" y="1416204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201" name="フローチャート : 判断 200"/>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2" name="テキスト ボックス 201"/>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104925</xdr:rowOff>
    </xdr:from>
    <xdr:to>
      <xdr:col>3</xdr:col>
      <xdr:colOff>279400</xdr:colOff>
      <xdr:row>83</xdr:row>
      <xdr:rowOff>2105</xdr:rowOff>
    </xdr:to>
    <xdr:cxnSp macro="">
      <xdr:nvCxnSpPr>
        <xdr:cNvPr id="203" name="直線コネクタ 202"/>
        <xdr:cNvCxnSpPr/>
      </xdr:nvCxnSpPr>
      <xdr:spPr>
        <a:xfrm>
          <a:off x="1447800" y="13992375"/>
          <a:ext cx="889000" cy="2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4" name="フローチャート : 判断 203"/>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5" name="テキスト ボックス 204"/>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6" name="フローチャート : 判断 205"/>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7" name="テキスト ボックス 206"/>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75767</xdr:rowOff>
    </xdr:from>
    <xdr:to>
      <xdr:col>7</xdr:col>
      <xdr:colOff>203200</xdr:colOff>
      <xdr:row>82</xdr:row>
      <xdr:rowOff>5917</xdr:rowOff>
    </xdr:to>
    <xdr:sp macro="" textlink="">
      <xdr:nvSpPr>
        <xdr:cNvPr id="213" name="円/楕円 212"/>
        <xdr:cNvSpPr/>
      </xdr:nvSpPr>
      <xdr:spPr>
        <a:xfrm>
          <a:off x="4902200" y="139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168494</xdr:rowOff>
    </xdr:from>
    <xdr:ext cx="762000" cy="259045"/>
    <xdr:sp macro="" textlink="">
      <xdr:nvSpPr>
        <xdr:cNvPr id="214" name="人件費・物件費等の状況該当値テキスト"/>
        <xdr:cNvSpPr txBox="1"/>
      </xdr:nvSpPr>
      <xdr:spPr>
        <a:xfrm>
          <a:off x="5041900" y="138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77298</xdr:rowOff>
    </xdr:from>
    <xdr:to>
      <xdr:col>6</xdr:col>
      <xdr:colOff>50800</xdr:colOff>
      <xdr:row>82</xdr:row>
      <xdr:rowOff>7448</xdr:rowOff>
    </xdr:to>
    <xdr:sp macro="" textlink="">
      <xdr:nvSpPr>
        <xdr:cNvPr id="215" name="円/楕円 214"/>
        <xdr:cNvSpPr/>
      </xdr:nvSpPr>
      <xdr:spPr>
        <a:xfrm>
          <a:off x="4064000" y="139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17625</xdr:rowOff>
    </xdr:from>
    <xdr:ext cx="736600" cy="259045"/>
    <xdr:sp macro="" textlink="">
      <xdr:nvSpPr>
        <xdr:cNvPr id="216" name="テキスト ボックス 215"/>
        <xdr:cNvSpPr txBox="1"/>
      </xdr:nvSpPr>
      <xdr:spPr>
        <a:xfrm>
          <a:off x="3733800" y="1373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52346</xdr:rowOff>
    </xdr:from>
    <xdr:to>
      <xdr:col>4</xdr:col>
      <xdr:colOff>533400</xdr:colOff>
      <xdr:row>82</xdr:row>
      <xdr:rowOff>153946</xdr:rowOff>
    </xdr:to>
    <xdr:sp macro="" textlink="">
      <xdr:nvSpPr>
        <xdr:cNvPr id="217" name="円/楕円 216"/>
        <xdr:cNvSpPr/>
      </xdr:nvSpPr>
      <xdr:spPr>
        <a:xfrm>
          <a:off x="3175000" y="141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138723</xdr:rowOff>
    </xdr:from>
    <xdr:ext cx="762000" cy="259045"/>
    <xdr:sp macro="" textlink="">
      <xdr:nvSpPr>
        <xdr:cNvPr id="218" name="テキスト ボックス 217"/>
        <xdr:cNvSpPr txBox="1"/>
      </xdr:nvSpPr>
      <xdr:spPr>
        <a:xfrm>
          <a:off x="2844800" y="141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122755</xdr:rowOff>
    </xdr:from>
    <xdr:to>
      <xdr:col>3</xdr:col>
      <xdr:colOff>330200</xdr:colOff>
      <xdr:row>83</xdr:row>
      <xdr:rowOff>52905</xdr:rowOff>
    </xdr:to>
    <xdr:sp macro="" textlink="">
      <xdr:nvSpPr>
        <xdr:cNvPr id="219" name="円/楕円 218"/>
        <xdr:cNvSpPr/>
      </xdr:nvSpPr>
      <xdr:spPr>
        <a:xfrm>
          <a:off x="2286000" y="141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37682</xdr:rowOff>
    </xdr:from>
    <xdr:ext cx="762000" cy="259045"/>
    <xdr:sp macro="" textlink="">
      <xdr:nvSpPr>
        <xdr:cNvPr id="220" name="テキスト ボックス 219"/>
        <xdr:cNvSpPr txBox="1"/>
      </xdr:nvSpPr>
      <xdr:spPr>
        <a:xfrm>
          <a:off x="1955800" y="1426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54125</xdr:rowOff>
    </xdr:from>
    <xdr:to>
      <xdr:col>2</xdr:col>
      <xdr:colOff>127000</xdr:colOff>
      <xdr:row>81</xdr:row>
      <xdr:rowOff>155725</xdr:rowOff>
    </xdr:to>
    <xdr:sp macro="" textlink="">
      <xdr:nvSpPr>
        <xdr:cNvPr id="221" name="円/楕円 220"/>
        <xdr:cNvSpPr/>
      </xdr:nvSpPr>
      <xdr:spPr>
        <a:xfrm>
          <a:off x="1397000" y="139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165902</xdr:rowOff>
    </xdr:from>
    <xdr:ext cx="762000" cy="259045"/>
    <xdr:sp macro="" textlink="">
      <xdr:nvSpPr>
        <xdr:cNvPr id="222" name="テキスト ボックス 221"/>
        <xdr:cNvSpPr txBox="1"/>
      </xdr:nvSpPr>
      <xdr:spPr>
        <a:xfrm>
          <a:off x="1066800" y="1371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人事院勧告の遵守による給与の削減や職員削減による人件費抑制及び特別職給与カット（市長１０％、副市長・教育長５％）などにより、類似団体の中でも低い水準となっている。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今後も適正な給与水準の保持に努める。</a:t>
          </a:r>
          <a:endParaRPr lang="en-US"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51" name="直線コネクタ 250"/>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2"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3" name="直線コネクタ 252"/>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4"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5" name="直線コネクタ 254"/>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82550</xdr:rowOff>
    </xdr:to>
    <xdr:cxnSp macro="">
      <xdr:nvCxnSpPr>
        <xdr:cNvPr id="256" name="直線コネクタ 255"/>
        <xdr:cNvCxnSpPr/>
      </xdr:nvCxnSpPr>
      <xdr:spPr>
        <a:xfrm flipV="1">
          <a:off x="16179800" y="144441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7"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8" name="フローチャート : 判断 257"/>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87</xdr:row>
      <xdr:rowOff>139277</xdr:rowOff>
    </xdr:to>
    <xdr:cxnSp macro="">
      <xdr:nvCxnSpPr>
        <xdr:cNvPr id="259" name="直線コネクタ 258"/>
        <xdr:cNvCxnSpPr/>
      </xdr:nvCxnSpPr>
      <xdr:spPr>
        <a:xfrm flipV="1">
          <a:off x="15290800" y="14484350"/>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60" name="フローチャート : 判断 259"/>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61" name="テキスト ボックス 260"/>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139277</xdr:rowOff>
    </xdr:from>
    <xdr:to>
      <xdr:col>22</xdr:col>
      <xdr:colOff>203200</xdr:colOff>
      <xdr:row>88</xdr:row>
      <xdr:rowOff>8043</xdr:rowOff>
    </xdr:to>
    <xdr:cxnSp macro="">
      <xdr:nvCxnSpPr>
        <xdr:cNvPr id="262" name="直線コネクタ 261"/>
        <xdr:cNvCxnSpPr/>
      </xdr:nvCxnSpPr>
      <xdr:spPr>
        <a:xfrm flipV="1">
          <a:off x="14401800" y="150554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3" name="フローチャート : 判断 262"/>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4" name="テキスト ボックス 263"/>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88</xdr:row>
      <xdr:rowOff>8043</xdr:rowOff>
    </xdr:to>
    <xdr:cxnSp macro="">
      <xdr:nvCxnSpPr>
        <xdr:cNvPr id="265" name="直線コネクタ 264"/>
        <xdr:cNvCxnSpPr/>
      </xdr:nvCxnSpPr>
      <xdr:spPr>
        <a:xfrm>
          <a:off x="13512800" y="1440391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6" name="フローチャート : 判断 265"/>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7" name="テキスト ボックス 266"/>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8" name="フローチャート : 判断 267"/>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9" name="テキスト ボックス 268"/>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6"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7" name="円/楕円 276"/>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8" name="テキスト ボックス 277"/>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88477</xdr:rowOff>
    </xdr:from>
    <xdr:to>
      <xdr:col>22</xdr:col>
      <xdr:colOff>254000</xdr:colOff>
      <xdr:row>88</xdr:row>
      <xdr:rowOff>18627</xdr:rowOff>
    </xdr:to>
    <xdr:sp macro="" textlink="">
      <xdr:nvSpPr>
        <xdr:cNvPr id="279" name="円/楕円 278"/>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28804</xdr:rowOff>
    </xdr:from>
    <xdr:ext cx="762000" cy="259045"/>
    <xdr:sp macro="" textlink="">
      <xdr:nvSpPr>
        <xdr:cNvPr id="280" name="テキスト ボックス 279"/>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1" name="円/楕円 280"/>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82" name="テキスト ボックス 281"/>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3" name="円/楕円 282"/>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63093</xdr:rowOff>
    </xdr:from>
    <xdr:ext cx="762000" cy="259045"/>
    <xdr:sp macro="" textlink="">
      <xdr:nvSpPr>
        <xdr:cNvPr id="284" name="テキスト ボックス 283"/>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業務のアウトソーシングや、退職者の一部不補充などに</a:t>
          </a:r>
          <a:r>
            <a:rPr lang="ja-JP" altLang="en-US" sz="1100" b="0" i="0" baseline="0">
              <a:solidFill>
                <a:schemeClr val="dk1"/>
              </a:solidFill>
              <a:latin typeface="+mn-lt"/>
              <a:ea typeface="+mn-ea"/>
              <a:cs typeface="+mn-cs"/>
            </a:rPr>
            <a:t>取り組んでいることから</a:t>
          </a:r>
          <a:r>
            <a:rPr lang="ja-JP" altLang="ja-JP" sz="1100" b="0" i="0" baseline="0">
              <a:solidFill>
                <a:schemeClr val="dk1"/>
              </a:solidFill>
              <a:latin typeface="+mn-lt"/>
              <a:ea typeface="+mn-ea"/>
              <a:cs typeface="+mn-cs"/>
            </a:rPr>
            <a:t>、類似団体平均を下回る水準になっている。</a:t>
          </a:r>
          <a:endParaRPr lang="en-US" altLang="ja-JP" sz="1100" b="0" i="0" baseline="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今後も、公共サービスの低下を招くことのないよう、適正な定員管理に努める。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162378</xdr:rowOff>
    </xdr:from>
    <xdr:to>
      <xdr:col>24</xdr:col>
      <xdr:colOff>558800</xdr:colOff>
      <xdr:row>60</xdr:row>
      <xdr:rowOff>8165</xdr:rowOff>
    </xdr:to>
    <xdr:cxnSp macro="">
      <xdr:nvCxnSpPr>
        <xdr:cNvPr id="321" name="直線コネクタ 320"/>
        <xdr:cNvCxnSpPr/>
      </xdr:nvCxnSpPr>
      <xdr:spPr>
        <a:xfrm>
          <a:off x="16179800" y="102779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162378</xdr:rowOff>
    </xdr:from>
    <xdr:to>
      <xdr:col>23</xdr:col>
      <xdr:colOff>406400</xdr:colOff>
      <xdr:row>60</xdr:row>
      <xdr:rowOff>121</xdr:rowOff>
    </xdr:to>
    <xdr:cxnSp macro="">
      <xdr:nvCxnSpPr>
        <xdr:cNvPr id="324" name="直線コネクタ 323"/>
        <xdr:cNvCxnSpPr/>
      </xdr:nvCxnSpPr>
      <xdr:spPr>
        <a:xfrm flipV="1">
          <a:off x="15290800" y="1027792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xdr:rowOff>
    </xdr:from>
    <xdr:to>
      <xdr:col>22</xdr:col>
      <xdr:colOff>203200</xdr:colOff>
      <xdr:row>60</xdr:row>
      <xdr:rowOff>3568</xdr:rowOff>
    </xdr:to>
    <xdr:cxnSp macro="">
      <xdr:nvCxnSpPr>
        <xdr:cNvPr id="327" name="直線コネクタ 326"/>
        <xdr:cNvCxnSpPr/>
      </xdr:nvCxnSpPr>
      <xdr:spPr>
        <a:xfrm flipV="1">
          <a:off x="14401800" y="1028712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3568</xdr:rowOff>
    </xdr:from>
    <xdr:to>
      <xdr:col>21</xdr:col>
      <xdr:colOff>0</xdr:colOff>
      <xdr:row>60</xdr:row>
      <xdr:rowOff>9313</xdr:rowOff>
    </xdr:to>
    <xdr:cxnSp macro="">
      <xdr:nvCxnSpPr>
        <xdr:cNvPr id="330" name="直線コネクタ 329"/>
        <xdr:cNvCxnSpPr/>
      </xdr:nvCxnSpPr>
      <xdr:spPr>
        <a:xfrm flipV="1">
          <a:off x="13512800" y="1029056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4" name="テキスト ボックス 333"/>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128815</xdr:rowOff>
    </xdr:from>
    <xdr:to>
      <xdr:col>24</xdr:col>
      <xdr:colOff>609600</xdr:colOff>
      <xdr:row>60</xdr:row>
      <xdr:rowOff>58965</xdr:rowOff>
    </xdr:to>
    <xdr:sp macro="" textlink="">
      <xdr:nvSpPr>
        <xdr:cNvPr id="340" name="円/楕円 339"/>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145342</xdr:rowOff>
    </xdr:from>
    <xdr:ext cx="762000" cy="259045"/>
    <xdr:sp macro="" textlink="">
      <xdr:nvSpPr>
        <xdr:cNvPr id="341" name="定員管理の状況該当値テキスト"/>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111578</xdr:rowOff>
    </xdr:from>
    <xdr:to>
      <xdr:col>23</xdr:col>
      <xdr:colOff>457200</xdr:colOff>
      <xdr:row>60</xdr:row>
      <xdr:rowOff>41728</xdr:rowOff>
    </xdr:to>
    <xdr:sp macro="" textlink="">
      <xdr:nvSpPr>
        <xdr:cNvPr id="342" name="円/楕円 341"/>
        <xdr:cNvSpPr/>
      </xdr:nvSpPr>
      <xdr:spPr>
        <a:xfrm>
          <a:off x="1612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51905</xdr:rowOff>
    </xdr:from>
    <xdr:ext cx="736600" cy="259045"/>
    <xdr:sp macro="" textlink="">
      <xdr:nvSpPr>
        <xdr:cNvPr id="343" name="テキスト ボックス 342"/>
        <xdr:cNvSpPr txBox="1"/>
      </xdr:nvSpPr>
      <xdr:spPr>
        <a:xfrm>
          <a:off x="15798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120771</xdr:rowOff>
    </xdr:from>
    <xdr:to>
      <xdr:col>22</xdr:col>
      <xdr:colOff>254000</xdr:colOff>
      <xdr:row>60</xdr:row>
      <xdr:rowOff>50921</xdr:rowOff>
    </xdr:to>
    <xdr:sp macro="" textlink="">
      <xdr:nvSpPr>
        <xdr:cNvPr id="344" name="円/楕円 343"/>
        <xdr:cNvSpPr/>
      </xdr:nvSpPr>
      <xdr:spPr>
        <a:xfrm>
          <a:off x="15240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61098</xdr:rowOff>
    </xdr:from>
    <xdr:ext cx="762000" cy="259045"/>
    <xdr:sp macro="" textlink="">
      <xdr:nvSpPr>
        <xdr:cNvPr id="345" name="テキスト ボックス 344"/>
        <xdr:cNvSpPr txBox="1"/>
      </xdr:nvSpPr>
      <xdr:spPr>
        <a:xfrm>
          <a:off x="14909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124218</xdr:rowOff>
    </xdr:from>
    <xdr:to>
      <xdr:col>21</xdr:col>
      <xdr:colOff>50800</xdr:colOff>
      <xdr:row>60</xdr:row>
      <xdr:rowOff>54368</xdr:rowOff>
    </xdr:to>
    <xdr:sp macro="" textlink="">
      <xdr:nvSpPr>
        <xdr:cNvPr id="346" name="円/楕円 345"/>
        <xdr:cNvSpPr/>
      </xdr:nvSpPr>
      <xdr:spPr>
        <a:xfrm>
          <a:off x="143510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64545</xdr:rowOff>
    </xdr:from>
    <xdr:ext cx="762000" cy="259045"/>
    <xdr:sp macro="" textlink="">
      <xdr:nvSpPr>
        <xdr:cNvPr id="347" name="テキスト ボックス 346"/>
        <xdr:cNvSpPr txBox="1"/>
      </xdr:nvSpPr>
      <xdr:spPr>
        <a:xfrm>
          <a:off x="14020800" y="100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129963</xdr:rowOff>
    </xdr:from>
    <xdr:to>
      <xdr:col>19</xdr:col>
      <xdr:colOff>533400</xdr:colOff>
      <xdr:row>60</xdr:row>
      <xdr:rowOff>60113</xdr:rowOff>
    </xdr:to>
    <xdr:sp macro="" textlink="">
      <xdr:nvSpPr>
        <xdr:cNvPr id="348" name="円/楕円 347"/>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44890</xdr:rowOff>
    </xdr:from>
    <xdr:ext cx="762000" cy="259045"/>
    <xdr:sp macro="" textlink="">
      <xdr:nvSpPr>
        <xdr:cNvPr id="349" name="テキスト ボックス 348"/>
        <xdr:cNvSpPr txBox="1"/>
      </xdr:nvSpPr>
      <xdr:spPr>
        <a:xfrm>
          <a:off x="131318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震災による災害復旧を最優先させるために中断していた多賀城駅周辺土地区画整理事業や道路整備事業などを再開したことにより、土木債の借入れが多くなり、</a:t>
          </a:r>
          <a:r>
            <a:rPr lang="ja-JP" altLang="en-US" sz="1100">
              <a:solidFill>
                <a:schemeClr val="dk1"/>
              </a:solidFill>
              <a:latin typeface="+mn-lt"/>
              <a:ea typeface="+mn-ea"/>
              <a:cs typeface="+mn-cs"/>
            </a:rPr>
            <a:t>地方債現在</a:t>
          </a:r>
          <a:r>
            <a:rPr lang="ja-JP" altLang="ja-JP" sz="1100">
              <a:solidFill>
                <a:schemeClr val="dk1"/>
              </a:solidFill>
              <a:latin typeface="+mn-lt"/>
              <a:ea typeface="+mn-ea"/>
              <a:cs typeface="+mn-cs"/>
            </a:rPr>
            <a:t>高</a:t>
          </a:r>
          <a:r>
            <a:rPr lang="ja-JP" altLang="en-US" sz="1100">
              <a:solidFill>
                <a:schemeClr val="dk1"/>
              </a:solidFill>
              <a:latin typeface="+mn-lt"/>
              <a:ea typeface="+mn-ea"/>
              <a:cs typeface="+mn-cs"/>
            </a:rPr>
            <a:t>が</a:t>
          </a:r>
          <a:r>
            <a:rPr lang="ja-JP" altLang="ja-JP" sz="1100">
              <a:solidFill>
                <a:schemeClr val="dk1"/>
              </a:solidFill>
              <a:latin typeface="+mn-lt"/>
              <a:ea typeface="+mn-ea"/>
              <a:cs typeface="+mn-cs"/>
            </a:rPr>
            <a:t>増加したものの、据置</a:t>
          </a:r>
          <a:r>
            <a:rPr lang="ja-JP" altLang="en-US" sz="1100">
              <a:solidFill>
                <a:schemeClr val="dk1"/>
              </a:solidFill>
              <a:latin typeface="+mn-lt"/>
              <a:ea typeface="+mn-ea"/>
              <a:cs typeface="+mn-cs"/>
            </a:rPr>
            <a:t>期間を設けたため元利償還金が前年度を下回り、</a:t>
          </a:r>
          <a:r>
            <a:rPr lang="ja-JP" altLang="ja-JP" sz="1100" b="0" i="0" baseline="0">
              <a:solidFill>
                <a:schemeClr val="dk1"/>
              </a:solidFill>
              <a:latin typeface="+mn-lt"/>
              <a:ea typeface="+mn-ea"/>
              <a:cs typeface="+mn-cs"/>
            </a:rPr>
            <a:t>対前年比</a:t>
          </a:r>
          <a:r>
            <a:rPr kumimoji="1" lang="ja-JP" altLang="en-US" sz="1100">
              <a:solidFill>
                <a:schemeClr val="dk1"/>
              </a:solidFill>
              <a:latin typeface="+mn-lt"/>
              <a:ea typeface="+mn-ea"/>
              <a:cs typeface="+mn-cs"/>
            </a:rPr>
            <a:t>０．４ポイント改善した。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依然として、</a:t>
          </a:r>
          <a:r>
            <a:rPr lang="ja-JP" altLang="ja-JP" sz="1100" b="0" i="0" baseline="0">
              <a:solidFill>
                <a:schemeClr val="dk1"/>
              </a:solidFill>
              <a:latin typeface="+mn-lt"/>
              <a:ea typeface="+mn-ea"/>
              <a:cs typeface="+mn-cs"/>
            </a:rPr>
            <a:t>類似団体の平均を上回る水準となっていることから、今後もプライマリーバランスを意識した市債の発行をすることで地方債残高の減少に努め、改善を図る。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58103</xdr:rowOff>
    </xdr:from>
    <xdr:to>
      <xdr:col>24</xdr:col>
      <xdr:colOff>558800</xdr:colOff>
      <xdr:row>41</xdr:row>
      <xdr:rowOff>82232</xdr:rowOff>
    </xdr:to>
    <xdr:cxnSp macro="">
      <xdr:nvCxnSpPr>
        <xdr:cNvPr id="379" name="直線コネクタ 378"/>
        <xdr:cNvCxnSpPr/>
      </xdr:nvCxnSpPr>
      <xdr:spPr>
        <a:xfrm flipV="1">
          <a:off x="16179800" y="708755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82232</xdr:rowOff>
    </xdr:to>
    <xdr:cxnSp macro="">
      <xdr:nvCxnSpPr>
        <xdr:cNvPr id="382" name="直線コネクタ 381"/>
        <xdr:cNvCxnSpPr/>
      </xdr:nvCxnSpPr>
      <xdr:spPr>
        <a:xfrm>
          <a:off x="15290800" y="70453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41</xdr:row>
      <xdr:rowOff>15875</xdr:rowOff>
    </xdr:to>
    <xdr:cxnSp macro="">
      <xdr:nvCxnSpPr>
        <xdr:cNvPr id="385" name="直線コネクタ 384"/>
        <xdr:cNvCxnSpPr/>
      </xdr:nvCxnSpPr>
      <xdr:spPr>
        <a:xfrm>
          <a:off x="14401800" y="69548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108903</xdr:rowOff>
    </xdr:to>
    <xdr:cxnSp macro="">
      <xdr:nvCxnSpPr>
        <xdr:cNvPr id="388" name="直線コネクタ 387"/>
        <xdr:cNvCxnSpPr/>
      </xdr:nvCxnSpPr>
      <xdr:spPr>
        <a:xfrm flipV="1">
          <a:off x="13512800" y="69548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91" name="フローチャート : 判断 390"/>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2" name="テキスト ボックス 391"/>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7303</xdr:rowOff>
    </xdr:from>
    <xdr:to>
      <xdr:col>24</xdr:col>
      <xdr:colOff>609600</xdr:colOff>
      <xdr:row>41</xdr:row>
      <xdr:rowOff>108903</xdr:rowOff>
    </xdr:to>
    <xdr:sp macro="" textlink="">
      <xdr:nvSpPr>
        <xdr:cNvPr id="398" name="円/楕円 397"/>
        <xdr:cNvSpPr/>
      </xdr:nvSpPr>
      <xdr:spPr>
        <a:xfrm>
          <a:off x="16967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150830</xdr:rowOff>
    </xdr:from>
    <xdr:ext cx="762000" cy="259045"/>
    <xdr:sp macro="" textlink="">
      <xdr:nvSpPr>
        <xdr:cNvPr id="399" name="公債費負担の状況該当値テキスト"/>
        <xdr:cNvSpPr txBox="1"/>
      </xdr:nvSpPr>
      <xdr:spPr>
        <a:xfrm>
          <a:off x="17106900" y="70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31432</xdr:rowOff>
    </xdr:from>
    <xdr:to>
      <xdr:col>23</xdr:col>
      <xdr:colOff>457200</xdr:colOff>
      <xdr:row>41</xdr:row>
      <xdr:rowOff>133032</xdr:rowOff>
    </xdr:to>
    <xdr:sp macro="" textlink="">
      <xdr:nvSpPr>
        <xdr:cNvPr id="400" name="円/楕円 399"/>
        <xdr:cNvSpPr/>
      </xdr:nvSpPr>
      <xdr:spPr>
        <a:xfrm>
          <a:off x="16129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117809</xdr:rowOff>
    </xdr:from>
    <xdr:ext cx="736600" cy="259045"/>
    <xdr:sp macro="" textlink="">
      <xdr:nvSpPr>
        <xdr:cNvPr id="401" name="テキスト ボックス 400"/>
        <xdr:cNvSpPr txBox="1"/>
      </xdr:nvSpPr>
      <xdr:spPr>
        <a:xfrm>
          <a:off x="15798800" y="714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136525</xdr:rowOff>
    </xdr:from>
    <xdr:to>
      <xdr:col>22</xdr:col>
      <xdr:colOff>254000</xdr:colOff>
      <xdr:row>41</xdr:row>
      <xdr:rowOff>66675</xdr:rowOff>
    </xdr:to>
    <xdr:sp macro="" textlink="">
      <xdr:nvSpPr>
        <xdr:cNvPr id="402" name="円/楕円 401"/>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51452</xdr:rowOff>
    </xdr:from>
    <xdr:ext cx="762000" cy="259045"/>
    <xdr:sp macro="" textlink="">
      <xdr:nvSpPr>
        <xdr:cNvPr id="403" name="テキスト ボックス 402"/>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4" name="円/楕円 403"/>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5" name="テキスト ボックス 404"/>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6" name="円/楕円 405"/>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144480</xdr:rowOff>
    </xdr:from>
    <xdr:ext cx="762000" cy="259045"/>
    <xdr:sp macro="" textlink="">
      <xdr:nvSpPr>
        <xdr:cNvPr id="407" name="テキスト ボックス 406"/>
        <xdr:cNvSpPr txBox="1"/>
      </xdr:nvSpPr>
      <xdr:spPr>
        <a:xfrm>
          <a:off x="13131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rgbClr val="7030A0"/>
              </a:solidFill>
              <a:latin typeface="+mn-lt"/>
              <a:ea typeface="+mn-ea"/>
              <a:cs typeface="+mn-cs"/>
            </a:rPr>
            <a:t>　</a:t>
          </a:r>
          <a:r>
            <a:rPr kumimoji="1" lang="ja-JP" altLang="en-US" sz="1100" b="0" i="0" baseline="0">
              <a:solidFill>
                <a:schemeClr val="dk1"/>
              </a:solidFill>
              <a:latin typeface="+mn-lt"/>
              <a:ea typeface="+mn-ea"/>
              <a:cs typeface="+mn-cs"/>
            </a:rPr>
            <a:t> 平成２６年度</a:t>
          </a:r>
          <a:r>
            <a:rPr kumimoji="1" lang="ja-JP" altLang="ja-JP" sz="1100">
              <a:solidFill>
                <a:schemeClr val="dk1"/>
              </a:solidFill>
              <a:latin typeface="+mn-lt"/>
              <a:ea typeface="+mn-ea"/>
              <a:cs typeface="+mn-cs"/>
            </a:rPr>
            <a:t>地方債現在高は、</a:t>
          </a:r>
          <a:r>
            <a:rPr lang="ja-JP" altLang="ja-JP" sz="1100">
              <a:solidFill>
                <a:schemeClr val="dk1"/>
              </a:solidFill>
              <a:latin typeface="+mn-lt"/>
              <a:ea typeface="+mn-ea"/>
              <a:cs typeface="+mn-cs"/>
            </a:rPr>
            <a:t>震災による災害復旧を最優先さ</a:t>
          </a:r>
          <a:r>
            <a:rPr lang="ja-JP" altLang="en-US" sz="1100">
              <a:solidFill>
                <a:schemeClr val="dk1"/>
              </a:solidFill>
              <a:latin typeface="+mn-lt"/>
              <a:ea typeface="+mn-ea"/>
              <a:cs typeface="+mn-cs"/>
            </a:rPr>
            <a:t>せ</a:t>
          </a:r>
          <a:r>
            <a:rPr lang="ja-JP" altLang="ja-JP" sz="1100">
              <a:solidFill>
                <a:schemeClr val="dk1"/>
              </a:solidFill>
              <a:latin typeface="+mn-lt"/>
              <a:ea typeface="+mn-ea"/>
              <a:cs typeface="+mn-cs"/>
            </a:rPr>
            <a:t>るため</a:t>
          </a:r>
          <a:r>
            <a:rPr lang="ja-JP" altLang="en-US" sz="1100">
              <a:solidFill>
                <a:schemeClr val="dk1"/>
              </a:solidFill>
              <a:latin typeface="+mn-lt"/>
              <a:ea typeface="+mn-ea"/>
              <a:cs typeface="+mn-cs"/>
            </a:rPr>
            <a:t>に中断していた</a:t>
          </a:r>
          <a:r>
            <a:rPr lang="ja-JP" altLang="ja-JP" sz="1100">
              <a:solidFill>
                <a:schemeClr val="dk1"/>
              </a:solidFill>
              <a:latin typeface="+mn-lt"/>
              <a:ea typeface="+mn-ea"/>
              <a:cs typeface="+mn-cs"/>
            </a:rPr>
            <a:t>多賀城駅周辺土地区画整理事業や道路整備事業などを再開したことにより、土木債の借入れが</a:t>
          </a:r>
          <a:r>
            <a:rPr lang="ja-JP" altLang="en-US" sz="1100">
              <a:solidFill>
                <a:schemeClr val="dk1"/>
              </a:solidFill>
              <a:latin typeface="+mn-lt"/>
              <a:ea typeface="+mn-ea"/>
              <a:cs typeface="+mn-cs"/>
            </a:rPr>
            <a:t>多くなり</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対前年比</a:t>
          </a:r>
          <a:r>
            <a:rPr lang="en-US" altLang="ja-JP" sz="1100">
              <a:solidFill>
                <a:schemeClr val="dk1"/>
              </a:solidFill>
              <a:latin typeface="+mn-lt"/>
              <a:ea typeface="+mn-ea"/>
              <a:cs typeface="+mn-cs"/>
            </a:rPr>
            <a:t>305</a:t>
          </a:r>
          <a:r>
            <a:rPr lang="ja-JP" altLang="ja-JP" sz="1100">
              <a:solidFill>
                <a:schemeClr val="dk1"/>
              </a:solidFill>
              <a:latin typeface="+mn-lt"/>
              <a:ea typeface="+mn-ea"/>
              <a:cs typeface="+mn-cs"/>
            </a:rPr>
            <a:t>百万円増の</a:t>
          </a:r>
          <a:r>
            <a:rPr lang="en-US" altLang="ja-JP" sz="1100">
              <a:solidFill>
                <a:schemeClr val="dk1"/>
              </a:solidFill>
              <a:latin typeface="+mn-lt"/>
              <a:ea typeface="+mn-ea"/>
              <a:cs typeface="+mn-cs"/>
            </a:rPr>
            <a:t>22,030</a:t>
          </a:r>
          <a:r>
            <a:rPr lang="ja-JP" altLang="ja-JP" sz="1100">
              <a:solidFill>
                <a:schemeClr val="dk1"/>
              </a:solidFill>
              <a:latin typeface="+mn-lt"/>
              <a:ea typeface="+mn-ea"/>
              <a:cs typeface="+mn-cs"/>
            </a:rPr>
            <a:t>百万円となった。</a:t>
          </a:r>
          <a:endParaRPr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　</a:t>
          </a:r>
          <a:r>
            <a:rPr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このこと</a:t>
          </a:r>
          <a:r>
            <a:rPr kumimoji="1" lang="ja-JP" altLang="en-US" sz="1100">
              <a:solidFill>
                <a:schemeClr val="dk1"/>
              </a:solidFill>
              <a:latin typeface="+mn-lt"/>
              <a:ea typeface="+mn-ea"/>
              <a:cs typeface="+mn-cs"/>
            </a:rPr>
            <a:t>から</a:t>
          </a:r>
          <a:r>
            <a:rPr kumimoji="1" lang="ja-JP" altLang="ja-JP" sz="1100">
              <a:solidFill>
                <a:schemeClr val="dk1"/>
              </a:solidFill>
              <a:latin typeface="+mn-lt"/>
              <a:ea typeface="+mn-ea"/>
              <a:cs typeface="+mn-cs"/>
            </a:rPr>
            <a:t>、将来負担額が</a:t>
          </a:r>
          <a:r>
            <a:rPr kumimoji="1" lang="ja-JP" altLang="en-US" sz="1100">
              <a:solidFill>
                <a:schemeClr val="dk1"/>
              </a:solidFill>
              <a:latin typeface="+mn-lt"/>
              <a:ea typeface="+mn-ea"/>
              <a:cs typeface="+mn-cs"/>
            </a:rPr>
            <a:t>増加したものの、</a:t>
          </a:r>
          <a:r>
            <a:rPr kumimoji="1" lang="ja-JP" altLang="ja-JP" sz="1100">
              <a:solidFill>
                <a:schemeClr val="dk1"/>
              </a:solidFill>
              <a:latin typeface="+mn-lt"/>
              <a:ea typeface="+mn-ea"/>
              <a:cs typeface="+mn-cs"/>
            </a:rPr>
            <a:t>充当可能財源等を下回るため、将来負担比率は算出されな</a:t>
          </a:r>
          <a:r>
            <a:rPr kumimoji="1" lang="ja-JP" altLang="en-US" sz="1100">
              <a:solidFill>
                <a:schemeClr val="dk1"/>
              </a:solidFill>
              <a:latin typeface="+mn-lt"/>
              <a:ea typeface="+mn-ea"/>
              <a:cs typeface="+mn-cs"/>
            </a:rPr>
            <a:t>かった</a:t>
          </a:r>
          <a:r>
            <a:rPr kumimoji="1" lang="ja-JP" altLang="ja-JP" sz="1100">
              <a:solidFill>
                <a:schemeClr val="dk1"/>
              </a:solidFill>
              <a:latin typeface="+mn-lt"/>
              <a:ea typeface="+mn-ea"/>
              <a:cs typeface="+mn-cs"/>
            </a:rPr>
            <a:t>が、今後もより一層、新規発行の抑制や、入札等による低利での調達に努める等、継続した取り組みを行うとともに、プライマリーバランスを意識した市債の発行を行い、適正な地方債管理に努める。</a:t>
          </a:r>
          <a:endParaRPr lang="ja-JP" altLang="ja-JP"/>
        </a:p>
        <a:p>
          <a:endParaRPr lang="en-US" altLang="ja-JP" sz="1100" b="0" i="0" baseline="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97123</xdr:rowOff>
    </xdr:from>
    <xdr:to>
      <xdr:col>21</xdr:col>
      <xdr:colOff>0</xdr:colOff>
      <xdr:row>15</xdr:row>
      <xdr:rowOff>103156</xdr:rowOff>
    </xdr:to>
    <xdr:cxnSp macro="">
      <xdr:nvCxnSpPr>
        <xdr:cNvPr id="437" name="直線コネクタ 436"/>
        <xdr:cNvCxnSpPr/>
      </xdr:nvCxnSpPr>
      <xdr:spPr>
        <a:xfrm flipV="1">
          <a:off x="13512800" y="266887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0" name="フローチャート : 判断 439"/>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1" name="テキスト ボックス 440"/>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4" name="フローチャート : 判断 443"/>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5" name="テキスト ボックス 444"/>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6" name="フローチャート : 判断 445"/>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7" name="テキスト ボックス 446"/>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15</xdr:row>
      <xdr:rowOff>46323</xdr:rowOff>
    </xdr:from>
    <xdr:to>
      <xdr:col>21</xdr:col>
      <xdr:colOff>50800</xdr:colOff>
      <xdr:row>15</xdr:row>
      <xdr:rowOff>147923</xdr:rowOff>
    </xdr:to>
    <xdr:sp macro="" textlink="">
      <xdr:nvSpPr>
        <xdr:cNvPr id="453" name="円/楕円 452"/>
        <xdr:cNvSpPr/>
      </xdr:nvSpPr>
      <xdr:spPr>
        <a:xfrm>
          <a:off x="14351000" y="26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158100</xdr:rowOff>
    </xdr:from>
    <xdr:ext cx="762000" cy="259045"/>
    <xdr:sp macro="" textlink="">
      <xdr:nvSpPr>
        <xdr:cNvPr id="454" name="テキスト ボックス 453"/>
        <xdr:cNvSpPr txBox="1"/>
      </xdr:nvSpPr>
      <xdr:spPr>
        <a:xfrm>
          <a:off x="14020800" y="23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52356</xdr:rowOff>
    </xdr:from>
    <xdr:to>
      <xdr:col>19</xdr:col>
      <xdr:colOff>533400</xdr:colOff>
      <xdr:row>15</xdr:row>
      <xdr:rowOff>153956</xdr:rowOff>
    </xdr:to>
    <xdr:sp macro="" textlink="">
      <xdr:nvSpPr>
        <xdr:cNvPr id="455" name="円/楕円 454"/>
        <xdr:cNvSpPr/>
      </xdr:nvSpPr>
      <xdr:spPr>
        <a:xfrm>
          <a:off x="13462000" y="26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164133</xdr:rowOff>
    </xdr:from>
    <xdr:ext cx="762000" cy="259045"/>
    <xdr:sp macro="" textlink="">
      <xdr:nvSpPr>
        <xdr:cNvPr id="456" name="テキスト ボックス 455"/>
        <xdr:cNvSpPr txBox="1"/>
      </xdr:nvSpPr>
      <xdr:spPr>
        <a:xfrm>
          <a:off x="13131800" y="239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宮城県多賀城市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62,437
62,116
19.69
47,619,321
45,000,456
31,259
12,001,993
22,029,743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東日本大震災からの復旧復興事業を実施するにあたり、自治法派遣職員の受け入れや任期付き職員の採用により職員給が増加したが、退職者手当負担金率の減に伴い、人件費に係る経常収支比率は１．０ポイント改善された。　</a:t>
          </a:r>
          <a:endParaRPr kumimoji="1" lang="en-US" altLang="ja-JP" sz="1100">
            <a:latin typeface="ＭＳ Ｐゴシック"/>
          </a:endParaRPr>
        </a:p>
        <a:p>
          <a:r>
            <a:rPr kumimoji="1" lang="ja-JP" altLang="en-US" sz="1100">
              <a:latin typeface="ＭＳ Ｐゴシック"/>
            </a:rPr>
            <a:t>　</a:t>
          </a:r>
          <a:r>
            <a:rPr kumimoji="1" lang="ja-JP" altLang="en-US" sz="1100" baseline="0">
              <a:latin typeface="ＭＳ Ｐゴシック"/>
            </a:rPr>
            <a:t> </a:t>
          </a:r>
          <a:r>
            <a:rPr kumimoji="1" lang="ja-JP" altLang="en-US" sz="1100">
              <a:latin typeface="ＭＳ Ｐゴシック"/>
            </a:rPr>
            <a:t>今後も事務事業改善による時間外勤務手当の削減や、退職者の一部不補充等の実施により改善を図る。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142240</xdr:rowOff>
    </xdr:to>
    <xdr:cxnSp macro="">
      <xdr:nvCxnSpPr>
        <xdr:cNvPr id="64" name="直線コネクタ 63"/>
        <xdr:cNvCxnSpPr/>
      </xdr:nvCxnSpPr>
      <xdr:spPr>
        <a:xfrm flipV="1">
          <a:off x="3987800" y="6581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39</xdr:row>
      <xdr:rowOff>54610</xdr:rowOff>
    </xdr:to>
    <xdr:cxnSp macro="">
      <xdr:nvCxnSpPr>
        <xdr:cNvPr id="67" name="直線コネクタ 66"/>
        <xdr:cNvCxnSpPr/>
      </xdr:nvCxnSpPr>
      <xdr:spPr>
        <a:xfrm flipV="1">
          <a:off x="3098800" y="665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54610</xdr:rowOff>
    </xdr:from>
    <xdr:to>
      <xdr:col>4</xdr:col>
      <xdr:colOff>346075</xdr:colOff>
      <xdr:row>41</xdr:row>
      <xdr:rowOff>1270</xdr:rowOff>
    </xdr:to>
    <xdr:cxnSp macro="">
      <xdr:nvCxnSpPr>
        <xdr:cNvPr id="70" name="直線コネクタ 69"/>
        <xdr:cNvCxnSpPr/>
      </xdr:nvCxnSpPr>
      <xdr:spPr>
        <a:xfrm flipV="1">
          <a:off x="2209800" y="67411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41</xdr:row>
      <xdr:rowOff>1270</xdr:rowOff>
    </xdr:to>
    <xdr:cxnSp macro="">
      <xdr:nvCxnSpPr>
        <xdr:cNvPr id="73" name="直線コネクタ 72"/>
        <xdr:cNvCxnSpPr/>
      </xdr:nvCxnSpPr>
      <xdr:spPr>
        <a:xfrm>
          <a:off x="1320800" y="658114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3" name="円/楕円 82"/>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4"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5" name="円/楕円 84"/>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6" name="テキスト ボックス 85"/>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7" name="円/楕円 86"/>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88" name="テキスト ボックス 87"/>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121920</xdr:rowOff>
    </xdr:from>
    <xdr:to>
      <xdr:col>3</xdr:col>
      <xdr:colOff>193675</xdr:colOff>
      <xdr:row>41</xdr:row>
      <xdr:rowOff>52070</xdr:rowOff>
    </xdr:to>
    <xdr:sp macro="" textlink="">
      <xdr:nvSpPr>
        <xdr:cNvPr id="89" name="円/楕円 88"/>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36847</xdr:rowOff>
    </xdr:from>
    <xdr:ext cx="762000" cy="259045"/>
    <xdr:sp macro="" textlink="">
      <xdr:nvSpPr>
        <xdr:cNvPr id="90" name="テキスト ボックス 89"/>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1" name="円/楕円 90"/>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2" name="テキスト ボックス 91"/>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lang="ja-JP" altLang="ja-JP" sz="1100">
              <a:solidFill>
                <a:schemeClr val="dk1"/>
              </a:solidFill>
              <a:latin typeface="+mn-lt"/>
              <a:ea typeface="+mn-ea"/>
              <a:cs typeface="+mn-cs"/>
            </a:rPr>
            <a:t>津波被災地区に対する固定資産税の２分の１減額課税により、市税が東日本大震災以前の水準まで回復していないことが</a:t>
          </a:r>
          <a:r>
            <a:rPr kumimoji="1" lang="ja-JP" altLang="ja-JP" sz="1100">
              <a:solidFill>
                <a:schemeClr val="dk1"/>
              </a:solidFill>
              <a:latin typeface="+mn-lt"/>
              <a:ea typeface="+mn-ea"/>
              <a:cs typeface="+mn-cs"/>
            </a:rPr>
            <a:t>類似団体平均を上回る要因</a:t>
          </a:r>
          <a:r>
            <a:rPr kumimoji="1" lang="ja-JP" altLang="en-US" sz="1100">
              <a:solidFill>
                <a:schemeClr val="dk1"/>
              </a:solidFill>
              <a:latin typeface="+mn-lt"/>
              <a:ea typeface="+mn-ea"/>
              <a:cs typeface="+mn-cs"/>
            </a:rPr>
            <a:t>であり、</a:t>
          </a:r>
          <a:r>
            <a:rPr kumimoji="0" lang="ja-JP" altLang="en-US" sz="1100">
              <a:solidFill>
                <a:schemeClr val="dk1"/>
              </a:solidFill>
              <a:latin typeface="+mn-lt"/>
              <a:ea typeface="+mn-ea"/>
              <a:cs typeface="+mn-cs"/>
            </a:rPr>
            <a:t>平成</a:t>
          </a:r>
          <a:r>
            <a:rPr lang="ja-JP" altLang="en-US" sz="1100">
              <a:solidFill>
                <a:schemeClr val="dk1"/>
              </a:solidFill>
              <a:latin typeface="+mn-lt"/>
              <a:ea typeface="+mn-ea"/>
              <a:cs typeface="+mn-cs"/>
            </a:rPr>
            <a:t>２６年度には</a:t>
          </a:r>
          <a:r>
            <a:rPr kumimoji="1" lang="ja-JP" altLang="ja-JP" sz="1100">
              <a:solidFill>
                <a:schemeClr val="dk1"/>
              </a:solidFill>
              <a:latin typeface="+mn-lt"/>
              <a:ea typeface="+mn-ea"/>
              <a:cs typeface="+mn-cs"/>
            </a:rPr>
            <a:t>大代地区公民館</a:t>
          </a:r>
          <a:r>
            <a:rPr kumimoji="1" lang="ja-JP" altLang="en-US" sz="1100">
              <a:solidFill>
                <a:schemeClr val="dk1"/>
              </a:solidFill>
              <a:latin typeface="+mn-lt"/>
              <a:ea typeface="+mn-ea"/>
              <a:cs typeface="+mn-cs"/>
            </a:rPr>
            <a:t>を</a:t>
          </a:r>
          <a:r>
            <a:rPr kumimoji="1" lang="ja-JP" altLang="ja-JP" sz="1100">
              <a:solidFill>
                <a:schemeClr val="dk1"/>
              </a:solidFill>
              <a:latin typeface="+mn-lt"/>
              <a:ea typeface="+mn-ea"/>
              <a:cs typeface="+mn-cs"/>
            </a:rPr>
            <a:t>アウトソーシング</a:t>
          </a:r>
          <a:r>
            <a:rPr kumimoji="1" lang="ja-JP" altLang="en-US" sz="1100">
              <a:solidFill>
                <a:schemeClr val="dk1"/>
              </a:solidFill>
              <a:latin typeface="+mn-lt"/>
              <a:ea typeface="+mn-ea"/>
              <a:cs typeface="+mn-cs"/>
            </a:rPr>
            <a:t>したこと</a:t>
          </a:r>
          <a:r>
            <a:rPr kumimoji="1" lang="ja-JP" altLang="ja-JP" sz="1100">
              <a:solidFill>
                <a:schemeClr val="dk1"/>
              </a:solidFill>
              <a:latin typeface="+mn-lt"/>
              <a:ea typeface="+mn-ea"/>
              <a:cs typeface="+mn-cs"/>
            </a:rPr>
            <a:t>に伴い、</a:t>
          </a:r>
          <a:r>
            <a:rPr lang="ja-JP" altLang="ja-JP" sz="1100" b="0" i="0" baseline="0">
              <a:solidFill>
                <a:schemeClr val="dk1"/>
              </a:solidFill>
              <a:latin typeface="+mn-lt"/>
              <a:ea typeface="+mn-ea"/>
              <a:cs typeface="+mn-cs"/>
            </a:rPr>
            <a:t>前年</a:t>
          </a:r>
          <a:r>
            <a:rPr lang="ja-JP" altLang="en-US" sz="1100" b="0" i="0" baseline="0">
              <a:solidFill>
                <a:schemeClr val="dk1"/>
              </a:solidFill>
              <a:latin typeface="+mn-lt"/>
              <a:ea typeface="+mn-ea"/>
              <a:cs typeface="+mn-cs"/>
            </a:rPr>
            <a:t>対</a:t>
          </a:r>
          <a:r>
            <a:rPr lang="ja-JP" altLang="ja-JP" sz="1100" b="0" i="0" baseline="0">
              <a:solidFill>
                <a:schemeClr val="dk1"/>
              </a:solidFill>
              <a:latin typeface="+mn-lt"/>
              <a:ea typeface="+mn-ea"/>
              <a:cs typeface="+mn-cs"/>
            </a:rPr>
            <a:t>比</a:t>
          </a:r>
          <a:r>
            <a:rPr kumimoji="1" lang="ja-JP" altLang="en-US" sz="1100">
              <a:solidFill>
                <a:schemeClr val="dk1"/>
              </a:solidFill>
              <a:latin typeface="+mn-lt"/>
              <a:ea typeface="+mn-ea"/>
              <a:cs typeface="+mn-cs"/>
            </a:rPr>
            <a:t>０．４ポイント増加した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今後も、事業の効率化を図り、現在の水準を維持するよう努める。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115570</xdr:rowOff>
    </xdr:to>
    <xdr:cxnSp macro="">
      <xdr:nvCxnSpPr>
        <xdr:cNvPr id="125" name="直線コネクタ 124"/>
        <xdr:cNvCxnSpPr/>
      </xdr:nvCxnSpPr>
      <xdr:spPr>
        <a:xfrm>
          <a:off x="15671800" y="2999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17</xdr:row>
      <xdr:rowOff>100330</xdr:rowOff>
    </xdr:to>
    <xdr:cxnSp macro="">
      <xdr:nvCxnSpPr>
        <xdr:cNvPr id="128" name="直線コネクタ 127"/>
        <xdr:cNvCxnSpPr/>
      </xdr:nvCxnSpPr>
      <xdr:spPr>
        <a:xfrm flipV="1">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17</xdr:row>
      <xdr:rowOff>100330</xdr:rowOff>
    </xdr:to>
    <xdr:cxnSp macro="">
      <xdr:nvCxnSpPr>
        <xdr:cNvPr id="131" name="直線コネクタ 130"/>
        <xdr:cNvCxnSpPr/>
      </xdr:nvCxnSpPr>
      <xdr:spPr>
        <a:xfrm>
          <a:off x="13893800" y="3014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17</xdr:row>
      <xdr:rowOff>100330</xdr:rowOff>
    </xdr:to>
    <xdr:cxnSp macro="">
      <xdr:nvCxnSpPr>
        <xdr:cNvPr id="134" name="直線コネクタ 133"/>
        <xdr:cNvCxnSpPr/>
      </xdr:nvCxnSpPr>
      <xdr:spPr>
        <a:xfrm>
          <a:off x="13004800" y="27940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6" name="円/楕円 145"/>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7" name="テキスト ボックス 146"/>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0" name="円/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53" name="テキスト ボックス 152"/>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lang="ja-JP" altLang="ja-JP" sz="1100">
              <a:solidFill>
                <a:schemeClr val="dk1"/>
              </a:solidFill>
              <a:latin typeface="+mn-lt"/>
              <a:ea typeface="+mn-ea"/>
              <a:cs typeface="+mn-cs"/>
            </a:rPr>
            <a:t>津波被災地区に対する固定資産税の２分の１減額課税により、市税が東日本大震災以前の水準まで回復していない</a:t>
          </a:r>
          <a:r>
            <a:rPr lang="ja-JP" altLang="en-US" sz="1100">
              <a:solidFill>
                <a:schemeClr val="dk1"/>
              </a:solidFill>
              <a:latin typeface="+mn-lt"/>
              <a:ea typeface="+mn-ea"/>
              <a:cs typeface="+mn-cs"/>
            </a:rPr>
            <a:t>ことに加え</a:t>
          </a:r>
          <a:r>
            <a:rPr kumimoji="1" lang="ja-JP" altLang="en-US" sz="1100">
              <a:solidFill>
                <a:schemeClr val="dk1"/>
              </a:solidFill>
              <a:latin typeface="+mn-lt"/>
              <a:ea typeface="+mn-ea"/>
              <a:cs typeface="+mn-cs"/>
            </a:rPr>
            <a:t>、臨時福祉給付金給付費及び障害者自立支援給付費、私立保育所に対する運営費負担金の増加があったものの、生活保護費に占める医療扶助の減少に伴い、扶助費に係る経常収支比率は０．３ポイント改善され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今後とも、引き続き生活保護受給者の自立支援や医療費の適正化を図る。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xdr:rowOff>
    </xdr:from>
    <xdr:to>
      <xdr:col>7</xdr:col>
      <xdr:colOff>15875</xdr:colOff>
      <xdr:row>55</xdr:row>
      <xdr:rowOff>39370</xdr:rowOff>
    </xdr:to>
    <xdr:cxnSp macro="">
      <xdr:nvCxnSpPr>
        <xdr:cNvPr id="186" name="直線コネクタ 185"/>
        <xdr:cNvCxnSpPr/>
      </xdr:nvCxnSpPr>
      <xdr:spPr>
        <a:xfrm flipV="1">
          <a:off x="3987800" y="9446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39370</xdr:rowOff>
    </xdr:from>
    <xdr:to>
      <xdr:col>5</xdr:col>
      <xdr:colOff>549275</xdr:colOff>
      <xdr:row>55</xdr:row>
      <xdr:rowOff>46990</xdr:rowOff>
    </xdr:to>
    <xdr:cxnSp macro="">
      <xdr:nvCxnSpPr>
        <xdr:cNvPr id="189" name="直線コネクタ 188"/>
        <xdr:cNvCxnSpPr/>
      </xdr:nvCxnSpPr>
      <xdr:spPr>
        <a:xfrm flipV="1">
          <a:off x="3098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62230</xdr:rowOff>
    </xdr:to>
    <xdr:cxnSp macro="">
      <xdr:nvCxnSpPr>
        <xdr:cNvPr id="192" name="直線コネクタ 191"/>
        <xdr:cNvCxnSpPr/>
      </xdr:nvCxnSpPr>
      <xdr:spPr>
        <a:xfrm flipV="1">
          <a:off x="2209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55</xdr:row>
      <xdr:rowOff>62230</xdr:rowOff>
    </xdr:to>
    <xdr:cxnSp macro="">
      <xdr:nvCxnSpPr>
        <xdr:cNvPr id="195" name="直線コネクタ 194"/>
        <xdr:cNvCxnSpPr/>
      </xdr:nvCxnSpPr>
      <xdr:spPr>
        <a:xfrm>
          <a:off x="1320800" y="9339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137160</xdr:rowOff>
    </xdr:from>
    <xdr:to>
      <xdr:col>7</xdr:col>
      <xdr:colOff>66675</xdr:colOff>
      <xdr:row>55</xdr:row>
      <xdr:rowOff>67310</xdr:rowOff>
    </xdr:to>
    <xdr:sp macro="" textlink="">
      <xdr:nvSpPr>
        <xdr:cNvPr id="205" name="円/楕円 204"/>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153687</xdr:rowOff>
    </xdr:from>
    <xdr:ext cx="762000" cy="259045"/>
    <xdr:sp macro="" textlink="">
      <xdr:nvSpPr>
        <xdr:cNvPr id="206"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160020</xdr:rowOff>
    </xdr:from>
    <xdr:to>
      <xdr:col>5</xdr:col>
      <xdr:colOff>600075</xdr:colOff>
      <xdr:row>55</xdr:row>
      <xdr:rowOff>90170</xdr:rowOff>
    </xdr:to>
    <xdr:sp macro="" textlink="">
      <xdr:nvSpPr>
        <xdr:cNvPr id="207" name="円/楕円 206"/>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208" name="テキスト ボックス 207"/>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9" name="円/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82567</xdr:rowOff>
    </xdr:from>
    <xdr:ext cx="762000" cy="259045"/>
    <xdr:sp macro="" textlink="">
      <xdr:nvSpPr>
        <xdr:cNvPr id="210" name="テキスト ボックス 209"/>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xdr:rowOff>
    </xdr:from>
    <xdr:to>
      <xdr:col>3</xdr:col>
      <xdr:colOff>193675</xdr:colOff>
      <xdr:row>55</xdr:row>
      <xdr:rowOff>113030</xdr:rowOff>
    </xdr:to>
    <xdr:sp macro="" textlink="">
      <xdr:nvSpPr>
        <xdr:cNvPr id="211" name="円/楕円 210"/>
        <xdr:cNvSpPr/>
      </xdr:nvSpPr>
      <xdr:spPr>
        <a:xfrm>
          <a:off x="2159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97807</xdr:rowOff>
    </xdr:from>
    <xdr:ext cx="762000" cy="259045"/>
    <xdr:sp macro="" textlink="">
      <xdr:nvSpPr>
        <xdr:cNvPr id="212" name="テキスト ボックス 211"/>
        <xdr:cNvSpPr txBox="1"/>
      </xdr:nvSpPr>
      <xdr:spPr>
        <a:xfrm>
          <a:off x="1828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3" name="円/楕円 212"/>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14" name="テキスト ボックス 213"/>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類似団体平均を大幅に上回る要因としては、下水道事業特別会計への繰出金が挙げられる。低地・河口部といった本市の地理的条件により、水害防止のため、多額の雨水施設整備を行っている。</a:t>
          </a:r>
          <a:endParaRPr kumimoji="1" lang="en-US" altLang="ja-JP" sz="1100">
            <a:latin typeface="ＭＳ Ｐゴシック"/>
          </a:endParaRPr>
        </a:p>
        <a:p>
          <a:r>
            <a:rPr kumimoji="1" lang="ja-JP" altLang="en-US" sz="1100">
              <a:latin typeface="ＭＳ Ｐゴシック"/>
            </a:rPr>
            <a:t>　　今後、施設の維持管理に関する経費が増加することが予想されるため、計画的な維持管理に努め経費削減を図る必要がある。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6169</xdr:rowOff>
    </xdr:to>
    <xdr:cxnSp macro="">
      <xdr:nvCxnSpPr>
        <xdr:cNvPr id="244" name="直線コネクタ 243"/>
        <xdr:cNvCxnSpPr/>
      </xdr:nvCxnSpPr>
      <xdr:spPr>
        <a:xfrm flipV="1">
          <a:off x="16510000" y="9156700"/>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149696</xdr:rowOff>
    </xdr:from>
    <xdr:ext cx="762000" cy="259045"/>
    <xdr:sp macro="" textlink="">
      <xdr:nvSpPr>
        <xdr:cNvPr id="245" name="その他最小値テキスト"/>
        <xdr:cNvSpPr txBox="1"/>
      </xdr:nvSpPr>
      <xdr:spPr>
        <a:xfrm>
          <a:off x="16598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60</xdr:row>
      <xdr:rowOff>6169</xdr:rowOff>
    </xdr:from>
    <xdr:to>
      <xdr:col>24</xdr:col>
      <xdr:colOff>120650</xdr:colOff>
      <xdr:row>60</xdr:row>
      <xdr:rowOff>6169</xdr:rowOff>
    </xdr:to>
    <xdr:cxnSp macro="">
      <xdr:nvCxnSpPr>
        <xdr:cNvPr id="246" name="直線コネクタ 245"/>
        <xdr:cNvCxnSpPr/>
      </xdr:nvCxnSpPr>
      <xdr:spPr>
        <a:xfrm>
          <a:off x="16421100" y="1029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7"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8" name="直線コネクタ 247"/>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79647</xdr:rowOff>
    </xdr:from>
    <xdr:to>
      <xdr:col>24</xdr:col>
      <xdr:colOff>31750</xdr:colOff>
      <xdr:row>59</xdr:row>
      <xdr:rowOff>105773</xdr:rowOff>
    </xdr:to>
    <xdr:cxnSp macro="">
      <xdr:nvCxnSpPr>
        <xdr:cNvPr id="249" name="直線コネクタ 248"/>
        <xdr:cNvCxnSpPr/>
      </xdr:nvCxnSpPr>
      <xdr:spPr>
        <a:xfrm flipV="1">
          <a:off x="15671800" y="101951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162940</xdr:rowOff>
    </xdr:from>
    <xdr:ext cx="762000" cy="259045"/>
    <xdr:sp macro="" textlink="">
      <xdr:nvSpPr>
        <xdr:cNvPr id="250" name="その他平均値テキスト"/>
        <xdr:cNvSpPr txBox="1"/>
      </xdr:nvSpPr>
      <xdr:spPr>
        <a:xfrm>
          <a:off x="16598900" y="942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146413</xdr:rowOff>
    </xdr:from>
    <xdr:to>
      <xdr:col>24</xdr:col>
      <xdr:colOff>82550</xdr:colOff>
      <xdr:row>56</xdr:row>
      <xdr:rowOff>76563</xdr:rowOff>
    </xdr:to>
    <xdr:sp macro="" textlink="">
      <xdr:nvSpPr>
        <xdr:cNvPr id="251" name="フローチャート : 判断 250"/>
        <xdr:cNvSpPr/>
      </xdr:nvSpPr>
      <xdr:spPr>
        <a:xfrm>
          <a:off x="164592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105773</xdr:rowOff>
    </xdr:from>
    <xdr:to>
      <xdr:col>22</xdr:col>
      <xdr:colOff>565150</xdr:colOff>
      <xdr:row>60</xdr:row>
      <xdr:rowOff>84546</xdr:rowOff>
    </xdr:to>
    <xdr:cxnSp macro="">
      <xdr:nvCxnSpPr>
        <xdr:cNvPr id="252" name="直線コネクタ 251"/>
        <xdr:cNvCxnSpPr/>
      </xdr:nvCxnSpPr>
      <xdr:spPr>
        <a:xfrm flipV="1">
          <a:off x="14782800" y="102213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84546</xdr:rowOff>
    </xdr:from>
    <xdr:to>
      <xdr:col>21</xdr:col>
      <xdr:colOff>361950</xdr:colOff>
      <xdr:row>60</xdr:row>
      <xdr:rowOff>169454</xdr:rowOff>
    </xdr:to>
    <xdr:cxnSp macro="">
      <xdr:nvCxnSpPr>
        <xdr:cNvPr id="255" name="直線コネクタ 254"/>
        <xdr:cNvCxnSpPr/>
      </xdr:nvCxnSpPr>
      <xdr:spPr>
        <a:xfrm flipV="1">
          <a:off x="13893800" y="103715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6" name="フローチャート : 判断 255"/>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7" name="テキスト ボックス 25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153126</xdr:rowOff>
    </xdr:from>
    <xdr:to>
      <xdr:col>20</xdr:col>
      <xdr:colOff>158750</xdr:colOff>
      <xdr:row>60</xdr:row>
      <xdr:rowOff>169454</xdr:rowOff>
    </xdr:to>
    <xdr:cxnSp macro="">
      <xdr:nvCxnSpPr>
        <xdr:cNvPr id="258" name="直線コネクタ 257"/>
        <xdr:cNvCxnSpPr/>
      </xdr:nvCxnSpPr>
      <xdr:spPr>
        <a:xfrm>
          <a:off x="13004800" y="1009722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100693</xdr:rowOff>
    </xdr:from>
    <xdr:to>
      <xdr:col>20</xdr:col>
      <xdr:colOff>209550</xdr:colOff>
      <xdr:row>56</xdr:row>
      <xdr:rowOff>30843</xdr:rowOff>
    </xdr:to>
    <xdr:sp macro="" textlink="">
      <xdr:nvSpPr>
        <xdr:cNvPr id="259" name="フローチャート :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61504</xdr:rowOff>
    </xdr:from>
    <xdr:to>
      <xdr:col>19</xdr:col>
      <xdr:colOff>6350</xdr:colOff>
      <xdr:row>55</xdr:row>
      <xdr:rowOff>163104</xdr:rowOff>
    </xdr:to>
    <xdr:sp macro="" textlink="">
      <xdr:nvSpPr>
        <xdr:cNvPr id="261" name="フローチャート : 判断 260"/>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1831</xdr:rowOff>
    </xdr:from>
    <xdr:ext cx="762000" cy="259045"/>
    <xdr:sp macro="" textlink="">
      <xdr:nvSpPr>
        <xdr:cNvPr id="262" name="テキスト ボックス 261"/>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28847</xdr:rowOff>
    </xdr:from>
    <xdr:to>
      <xdr:col>24</xdr:col>
      <xdr:colOff>82550</xdr:colOff>
      <xdr:row>59</xdr:row>
      <xdr:rowOff>130447</xdr:rowOff>
    </xdr:to>
    <xdr:sp macro="" textlink="">
      <xdr:nvSpPr>
        <xdr:cNvPr id="268" name="円/楕円 267"/>
        <xdr:cNvSpPr/>
      </xdr:nvSpPr>
      <xdr:spPr>
        <a:xfrm>
          <a:off x="16459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108874</xdr:rowOff>
    </xdr:from>
    <xdr:ext cx="762000" cy="259045"/>
    <xdr:sp macro="" textlink="">
      <xdr:nvSpPr>
        <xdr:cNvPr id="269" name="その他該当値テキスト"/>
        <xdr:cNvSpPr txBox="1"/>
      </xdr:nvSpPr>
      <xdr:spPr>
        <a:xfrm>
          <a:off x="16598900" y="1005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54973</xdr:rowOff>
    </xdr:from>
    <xdr:to>
      <xdr:col>22</xdr:col>
      <xdr:colOff>615950</xdr:colOff>
      <xdr:row>59</xdr:row>
      <xdr:rowOff>156573</xdr:rowOff>
    </xdr:to>
    <xdr:sp macro="" textlink="">
      <xdr:nvSpPr>
        <xdr:cNvPr id="270" name="円/楕円 269"/>
        <xdr:cNvSpPr/>
      </xdr:nvSpPr>
      <xdr:spPr>
        <a:xfrm>
          <a:off x="15621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141350</xdr:rowOff>
    </xdr:from>
    <xdr:ext cx="736600" cy="259045"/>
    <xdr:sp macro="" textlink="">
      <xdr:nvSpPr>
        <xdr:cNvPr id="271" name="テキスト ボックス 270"/>
        <xdr:cNvSpPr txBox="1"/>
      </xdr:nvSpPr>
      <xdr:spPr>
        <a:xfrm>
          <a:off x="15290800" y="1025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33746</xdr:rowOff>
    </xdr:from>
    <xdr:to>
      <xdr:col>21</xdr:col>
      <xdr:colOff>412750</xdr:colOff>
      <xdr:row>60</xdr:row>
      <xdr:rowOff>135346</xdr:rowOff>
    </xdr:to>
    <xdr:sp macro="" textlink="">
      <xdr:nvSpPr>
        <xdr:cNvPr id="272" name="円/楕円 271"/>
        <xdr:cNvSpPr/>
      </xdr:nvSpPr>
      <xdr:spPr>
        <a:xfrm>
          <a:off x="14732000" y="103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120123</xdr:rowOff>
    </xdr:from>
    <xdr:ext cx="762000" cy="259045"/>
    <xdr:sp macro="" textlink="">
      <xdr:nvSpPr>
        <xdr:cNvPr id="273" name="テキスト ボックス 272"/>
        <xdr:cNvSpPr txBox="1"/>
      </xdr:nvSpPr>
      <xdr:spPr>
        <a:xfrm>
          <a:off x="14401800" y="104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118654</xdr:rowOff>
    </xdr:from>
    <xdr:to>
      <xdr:col>20</xdr:col>
      <xdr:colOff>209550</xdr:colOff>
      <xdr:row>61</xdr:row>
      <xdr:rowOff>48804</xdr:rowOff>
    </xdr:to>
    <xdr:sp macro="" textlink="">
      <xdr:nvSpPr>
        <xdr:cNvPr id="274" name="円/楕円 273"/>
        <xdr:cNvSpPr/>
      </xdr:nvSpPr>
      <xdr:spPr>
        <a:xfrm>
          <a:off x="13843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33581</xdr:rowOff>
    </xdr:from>
    <xdr:ext cx="762000" cy="259045"/>
    <xdr:sp macro="" textlink="">
      <xdr:nvSpPr>
        <xdr:cNvPr id="275" name="テキスト ボックス 274"/>
        <xdr:cNvSpPr txBox="1"/>
      </xdr:nvSpPr>
      <xdr:spPr>
        <a:xfrm>
          <a:off x="13512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102326</xdr:rowOff>
    </xdr:from>
    <xdr:to>
      <xdr:col>19</xdr:col>
      <xdr:colOff>6350</xdr:colOff>
      <xdr:row>59</xdr:row>
      <xdr:rowOff>32476</xdr:rowOff>
    </xdr:to>
    <xdr:sp macro="" textlink="">
      <xdr:nvSpPr>
        <xdr:cNvPr id="276" name="円/楕円 275"/>
        <xdr:cNvSpPr/>
      </xdr:nvSpPr>
      <xdr:spPr>
        <a:xfrm>
          <a:off x="12954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17253</xdr:rowOff>
    </xdr:from>
    <xdr:ext cx="762000" cy="259045"/>
    <xdr:sp macro="" textlink="">
      <xdr:nvSpPr>
        <xdr:cNvPr id="277" name="テキスト ボックス 276"/>
        <xdr:cNvSpPr txBox="1"/>
      </xdr:nvSpPr>
      <xdr:spPr>
        <a:xfrm>
          <a:off x="12623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補助費等については前年度と同水準であり、類似団体平均を上回る要因としては、</a:t>
          </a:r>
          <a:r>
            <a:rPr lang="ja-JP" altLang="ja-JP" sz="1100">
              <a:solidFill>
                <a:schemeClr val="dk1"/>
              </a:solidFill>
              <a:latin typeface="+mn-lt"/>
              <a:ea typeface="+mn-ea"/>
              <a:cs typeface="+mn-cs"/>
            </a:rPr>
            <a:t>津波被災地区に対する固定資産税の２分の１減額課税により、市税が東日本大震災以前の水準まで回復していないことが挙げられる</a:t>
          </a:r>
          <a:r>
            <a:rPr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en-US" sz="1100">
              <a:solidFill>
                <a:schemeClr val="dk1"/>
              </a:solidFill>
              <a:latin typeface="+mn-lt"/>
              <a:ea typeface="+mn-ea"/>
              <a:cs typeface="+mn-cs"/>
            </a:rPr>
            <a:t>今後も、各種団体への補助金の適正化を推進し、一層の改善に努める。</a:t>
          </a:r>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2" name="直線コネクタ 301"/>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4" name="直線コネクタ 30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5"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6" name="直線コネクタ 305"/>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35560</xdr:rowOff>
    </xdr:to>
    <xdr:cxnSp macro="">
      <xdr:nvCxnSpPr>
        <xdr:cNvPr id="307" name="直線コネクタ 306"/>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8"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9" name="フローチャート : 判断 308"/>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62992</xdr:rowOff>
    </xdr:to>
    <xdr:cxnSp macro="">
      <xdr:nvCxnSpPr>
        <xdr:cNvPr id="310" name="直線コネクタ 309"/>
        <xdr:cNvCxnSpPr/>
      </xdr:nvCxnSpPr>
      <xdr:spPr>
        <a:xfrm flipV="1">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1" name="フローチャート : 判断 310"/>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2" name="テキスト ボックス 311"/>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90424</xdr:rowOff>
    </xdr:to>
    <xdr:cxnSp macro="">
      <xdr:nvCxnSpPr>
        <xdr:cNvPr id="313" name="直線コネクタ 312"/>
        <xdr:cNvCxnSpPr/>
      </xdr:nvCxnSpPr>
      <xdr:spPr>
        <a:xfrm flipV="1">
          <a:off x="13893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4" name="フローチャート : 判断 313"/>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5" name="テキスト ボックス 314"/>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90424</xdr:rowOff>
    </xdr:to>
    <xdr:cxnSp macro="">
      <xdr:nvCxnSpPr>
        <xdr:cNvPr id="316" name="直線コネクタ 315"/>
        <xdr:cNvCxnSpPr/>
      </xdr:nvCxnSpPr>
      <xdr:spPr>
        <a:xfrm>
          <a:off x="13004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7" name="フローチャート :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9" name="フローチャート : 判断 318"/>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0" name="テキスト ボックス 319"/>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6" name="円/楕円 32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8" name="円/楕円 327"/>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71137</xdr:rowOff>
    </xdr:from>
    <xdr:ext cx="736600" cy="259045"/>
    <xdr:sp macro="" textlink="">
      <xdr:nvSpPr>
        <xdr:cNvPr id="329" name="テキスト ボックス 328"/>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30" name="円/楕円 329"/>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98569</xdr:rowOff>
    </xdr:from>
    <xdr:ext cx="762000" cy="259045"/>
    <xdr:sp macro="" textlink="">
      <xdr:nvSpPr>
        <xdr:cNvPr id="331" name="テキスト ボックス 330"/>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2" name="円/楕円 33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3" name="テキスト ボックス 332"/>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4" name="円/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baseline="0">
              <a:latin typeface="ＭＳ Ｐゴシック"/>
            </a:rPr>
            <a:t> </a:t>
          </a:r>
          <a:r>
            <a:rPr kumimoji="1" lang="en-US" altLang="ja-JP" sz="1100" baseline="0">
              <a:solidFill>
                <a:schemeClr val="dk1"/>
              </a:solidFill>
              <a:latin typeface="+mn-lt"/>
              <a:ea typeface="+mn-ea"/>
              <a:cs typeface="+mn-cs"/>
            </a:rPr>
            <a:t> </a:t>
          </a:r>
          <a:r>
            <a:rPr lang="ja-JP" altLang="ja-JP" sz="1100">
              <a:solidFill>
                <a:schemeClr val="dk1"/>
              </a:solidFill>
              <a:latin typeface="+mn-lt"/>
              <a:ea typeface="+mn-ea"/>
              <a:cs typeface="+mn-cs"/>
            </a:rPr>
            <a:t>震災による災害復旧を最優先させるために中断していた多賀城駅周辺土地区画整理事業や道路整備事業などを再開したことにより、土木債の借入れが多くなり、地方債現在高が増加したものの、据置期間を設けたため元利償還金が前年度を下回り、</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ポイント改善した。</a:t>
          </a:r>
          <a:endParaRPr kumimoji="1" lang="en-US" altLang="ja-JP" sz="1100">
            <a:solidFill>
              <a:schemeClr val="dk1"/>
            </a:solidFill>
            <a:latin typeface="+mn-lt"/>
            <a:ea typeface="+mn-ea"/>
            <a:cs typeface="+mn-cs"/>
          </a:endParaRPr>
        </a:p>
        <a:p>
          <a:r>
            <a:rPr kumimoji="1" lang="ja-JP" altLang="en-US" sz="1100">
              <a:latin typeface="ＭＳ Ｐゴシック"/>
            </a:rPr>
            <a:t>    一方、臨時財政対策債の発行は継続的に行われ、地方債現在高の約</a:t>
          </a:r>
          <a:r>
            <a:rPr kumimoji="1" lang="en-US" altLang="ja-JP" sz="1100">
              <a:latin typeface="ＭＳ Ｐゴシック"/>
            </a:rPr>
            <a:t>1/3</a:t>
          </a:r>
          <a:r>
            <a:rPr kumimoji="1" lang="ja-JP" altLang="en-US" sz="1100">
              <a:latin typeface="ＭＳ Ｐゴシック"/>
            </a:rPr>
            <a:t>を占めており、臨時財政対策債の元利償還金は増加傾向となっている。</a:t>
          </a:r>
          <a:endParaRPr kumimoji="1" lang="en-US" altLang="ja-JP" sz="1100">
            <a:latin typeface="ＭＳ Ｐゴシック"/>
          </a:endParaRPr>
        </a:p>
        <a:p>
          <a:r>
            <a:rPr kumimoji="1" lang="ja-JP" altLang="en-US" sz="1100">
              <a:latin typeface="ＭＳ Ｐゴシック"/>
            </a:rPr>
            <a:t>    今後もより一層、新規発行の抑制や、入札等による低利での調達に努める等、継続した取り組みを行うとともに、プライマリーバランスを意識した市債の発行を行い、適正な地方債管理に努める。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60" name="直線コネクタ 359"/>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61"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2" name="直線コネクタ 361"/>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3"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4" name="直線コネクタ 363"/>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117856</xdr:rowOff>
    </xdr:to>
    <xdr:cxnSp macro="">
      <xdr:nvCxnSpPr>
        <xdr:cNvPr id="365" name="直線コネクタ 364"/>
        <xdr:cNvCxnSpPr/>
      </xdr:nvCxnSpPr>
      <xdr:spPr>
        <a:xfrm flipV="1">
          <a:off x="3987800" y="134406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6"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7" name="フローチャート : 判断 366"/>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14987</xdr:rowOff>
    </xdr:to>
    <xdr:cxnSp macro="">
      <xdr:nvCxnSpPr>
        <xdr:cNvPr id="368" name="直線コネクタ 367"/>
        <xdr:cNvCxnSpPr/>
      </xdr:nvCxnSpPr>
      <xdr:spPr>
        <a:xfrm flipV="1">
          <a:off x="3098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9" name="フローチャート : 判断 368"/>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70" name="テキスト ボックス 369"/>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74422</xdr:rowOff>
    </xdr:to>
    <xdr:cxnSp macro="">
      <xdr:nvCxnSpPr>
        <xdr:cNvPr id="371" name="直線コネクタ 370"/>
        <xdr:cNvCxnSpPr/>
      </xdr:nvCxnSpPr>
      <xdr:spPr>
        <a:xfrm flipV="1">
          <a:off x="2209800" y="135595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2" name="フローチャート : 判断 371"/>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3" name="テキスト ボックス 372"/>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79</xdr:row>
      <xdr:rowOff>74422</xdr:rowOff>
    </xdr:to>
    <xdr:cxnSp macro="">
      <xdr:nvCxnSpPr>
        <xdr:cNvPr id="374" name="直線コネクタ 373"/>
        <xdr:cNvCxnSpPr/>
      </xdr:nvCxnSpPr>
      <xdr:spPr>
        <a:xfrm>
          <a:off x="1320800" y="13372085"/>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5" name="フローチャート : 判断 374"/>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6" name="テキスト ボックス 375"/>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4" name="円/楕円 383"/>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5"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6" name="円/楕円 385"/>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7" name="テキスト ボックス 386"/>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88" name="円/楕円 387"/>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89" name="テキスト ボックス 388"/>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0" name="円/楕円 389"/>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1" name="テキスト ボックス 390"/>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2" name="円/楕円 391"/>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3" name="テキスト ボックス 39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　</a:t>
          </a:r>
          <a:r>
            <a:rPr kumimoji="1" lang="ja-JP" altLang="en-US" sz="1200" baseline="0">
              <a:solidFill>
                <a:schemeClr val="dk1"/>
              </a:solidFill>
              <a:latin typeface="+mn-lt"/>
              <a:ea typeface="+mn-ea"/>
              <a:cs typeface="+mn-cs"/>
            </a:rPr>
            <a:t> </a:t>
          </a:r>
          <a:r>
            <a:rPr kumimoji="1" lang="en-US"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類似団体平均を上回る要因としては、</a:t>
          </a:r>
          <a:r>
            <a:rPr lang="ja-JP" altLang="ja-JP" sz="1100">
              <a:solidFill>
                <a:schemeClr val="dk1"/>
              </a:solidFill>
              <a:latin typeface="+mn-lt"/>
              <a:ea typeface="+mn-ea"/>
              <a:cs typeface="+mn-cs"/>
            </a:rPr>
            <a:t>津波被災地区に対する固定資産税の２分の１減額課税により、市税が東日本大震災以前の水準まで回復していないこと</a:t>
          </a:r>
          <a:r>
            <a:rPr kumimoji="1" lang="ja-JP" altLang="en-US" sz="1200">
              <a:solidFill>
                <a:schemeClr val="dk1"/>
              </a:solidFill>
              <a:latin typeface="ＭＳ Ｐゴシック"/>
              <a:ea typeface="+mn-ea"/>
              <a:cs typeface="+mn-cs"/>
            </a:rPr>
            <a:t>に加え</a:t>
          </a:r>
          <a:r>
            <a:rPr kumimoji="1" lang="ja-JP" altLang="en-US" sz="1200">
              <a:latin typeface="ＭＳ Ｐゴシック"/>
            </a:rPr>
            <a:t>、本市の地理的条件による雨水対策事業への下水道事業繰出金が多額となっていることが挙げられる。</a:t>
          </a:r>
          <a:endParaRPr kumimoji="1" lang="en-US" altLang="ja-JP" sz="1200">
            <a:latin typeface="ＭＳ Ｐゴシック"/>
          </a:endParaRPr>
        </a:p>
        <a:p>
          <a:r>
            <a:rPr kumimoji="1" lang="ja-JP" altLang="en-US" sz="1200">
              <a:latin typeface="ＭＳ Ｐゴシック"/>
            </a:rPr>
            <a:t>   今後も事務事業の見直しや適正な定員管理等による歳出削減を図るとともに、計画的な施設維持管理を推進し、行財政運営の改善に努める。</a:t>
          </a:r>
          <a:endParaRPr kumimoji="1" lang="en-US" altLang="ja-JP"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21" name="直線コネクタ 420"/>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2"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3" name="直線コネクタ 422"/>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4"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5" name="直線コネクタ 424"/>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79</xdr:row>
      <xdr:rowOff>5080</xdr:rowOff>
    </xdr:to>
    <xdr:cxnSp macro="">
      <xdr:nvCxnSpPr>
        <xdr:cNvPr id="426" name="直線コネクタ 425"/>
        <xdr:cNvCxnSpPr/>
      </xdr:nvCxnSpPr>
      <xdr:spPr>
        <a:xfrm flipV="1">
          <a:off x="15671800" y="134886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7"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8" name="フローチャート : 判断 427"/>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xdr:rowOff>
    </xdr:from>
    <xdr:to>
      <xdr:col>22</xdr:col>
      <xdr:colOff>565150</xdr:colOff>
      <xdr:row>79</xdr:row>
      <xdr:rowOff>168911</xdr:rowOff>
    </xdr:to>
    <xdr:cxnSp macro="">
      <xdr:nvCxnSpPr>
        <xdr:cNvPr id="429" name="直線コネクタ 428"/>
        <xdr:cNvCxnSpPr/>
      </xdr:nvCxnSpPr>
      <xdr:spPr>
        <a:xfrm flipV="1">
          <a:off x="14782800" y="135496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30" name="フローチャート : 判断 429"/>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31" name="テキスト ボックス 430"/>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168911</xdr:rowOff>
    </xdr:from>
    <xdr:to>
      <xdr:col>21</xdr:col>
      <xdr:colOff>361950</xdr:colOff>
      <xdr:row>81</xdr:row>
      <xdr:rowOff>50800</xdr:rowOff>
    </xdr:to>
    <xdr:cxnSp macro="">
      <xdr:nvCxnSpPr>
        <xdr:cNvPr id="432" name="直線コネクタ 431"/>
        <xdr:cNvCxnSpPr/>
      </xdr:nvCxnSpPr>
      <xdr:spPr>
        <a:xfrm flipV="1">
          <a:off x="13893800" y="137134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3" name="フローチャート : 判断 432"/>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4" name="テキスト ボックス 433"/>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81</xdr:row>
      <xdr:rowOff>50800</xdr:rowOff>
    </xdr:to>
    <xdr:cxnSp macro="">
      <xdr:nvCxnSpPr>
        <xdr:cNvPr id="435" name="直線コネクタ 434"/>
        <xdr:cNvCxnSpPr/>
      </xdr:nvCxnSpPr>
      <xdr:spPr>
        <a:xfrm>
          <a:off x="13004800" y="13267689"/>
          <a:ext cx="889000" cy="6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6" name="フローチャート : 判断 435"/>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7" name="テキスト ボックス 436"/>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8" name="フローチャート : 判断 437"/>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9" name="テキスト ボックス 438"/>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45" name="円/楕円 444"/>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46"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125730</xdr:rowOff>
    </xdr:from>
    <xdr:to>
      <xdr:col>22</xdr:col>
      <xdr:colOff>615950</xdr:colOff>
      <xdr:row>79</xdr:row>
      <xdr:rowOff>55880</xdr:rowOff>
    </xdr:to>
    <xdr:sp macro="" textlink="">
      <xdr:nvSpPr>
        <xdr:cNvPr id="447" name="円/楕円 446"/>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40657</xdr:rowOff>
    </xdr:from>
    <xdr:ext cx="736600" cy="259045"/>
    <xdr:sp macro="" textlink="">
      <xdr:nvSpPr>
        <xdr:cNvPr id="448" name="テキスト ボックス 447"/>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118111</xdr:rowOff>
    </xdr:from>
    <xdr:to>
      <xdr:col>21</xdr:col>
      <xdr:colOff>412750</xdr:colOff>
      <xdr:row>80</xdr:row>
      <xdr:rowOff>48261</xdr:rowOff>
    </xdr:to>
    <xdr:sp macro="" textlink="">
      <xdr:nvSpPr>
        <xdr:cNvPr id="449" name="円/楕円 448"/>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33038</xdr:rowOff>
    </xdr:from>
    <xdr:ext cx="762000" cy="259045"/>
    <xdr:sp macro="" textlink="">
      <xdr:nvSpPr>
        <xdr:cNvPr id="450" name="テキスト ボックス 449"/>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0</xdr:rowOff>
    </xdr:from>
    <xdr:to>
      <xdr:col>20</xdr:col>
      <xdr:colOff>209550</xdr:colOff>
      <xdr:row>81</xdr:row>
      <xdr:rowOff>101600</xdr:rowOff>
    </xdr:to>
    <xdr:sp macro="" textlink="">
      <xdr:nvSpPr>
        <xdr:cNvPr id="451" name="円/楕円 450"/>
        <xdr:cNvSpPr/>
      </xdr:nvSpPr>
      <xdr:spPr>
        <a:xfrm>
          <a:off x="13843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86377</xdr:rowOff>
    </xdr:from>
    <xdr:ext cx="762000" cy="259045"/>
    <xdr:sp macro="" textlink="">
      <xdr:nvSpPr>
        <xdr:cNvPr id="452" name="テキスト ボックス 451"/>
        <xdr:cNvSpPr txBox="1"/>
      </xdr:nvSpPr>
      <xdr:spPr>
        <a:xfrm>
          <a:off x="13512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3" name="円/楕円 452"/>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54" name="テキスト ボックス 453"/>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宮城県多賀城市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14572</xdr:rowOff>
    </xdr:from>
    <xdr:to>
      <xdr:col>4</xdr:col>
      <xdr:colOff>1117600</xdr:colOff>
      <xdr:row>18</xdr:row>
      <xdr:rowOff>26182</xdr:rowOff>
    </xdr:to>
    <xdr:cxnSp macro="">
      <xdr:nvCxnSpPr>
        <xdr:cNvPr id="52" name="直線コネクタ 51"/>
        <xdr:cNvCxnSpPr/>
      </xdr:nvCxnSpPr>
      <xdr:spPr bwMode="auto">
        <a:xfrm flipV="1">
          <a:off x="5003800" y="3148297"/>
          <a:ext cx="647700" cy="1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13544</xdr:rowOff>
    </xdr:from>
    <xdr:to>
      <xdr:col>4</xdr:col>
      <xdr:colOff>469900</xdr:colOff>
      <xdr:row>18</xdr:row>
      <xdr:rowOff>26182</xdr:rowOff>
    </xdr:to>
    <xdr:cxnSp macro="">
      <xdr:nvCxnSpPr>
        <xdr:cNvPr id="55" name="直線コネクタ 54"/>
        <xdr:cNvCxnSpPr/>
      </xdr:nvCxnSpPr>
      <xdr:spPr bwMode="auto">
        <a:xfrm>
          <a:off x="4305300" y="3147269"/>
          <a:ext cx="698500" cy="12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163668</xdr:rowOff>
    </xdr:from>
    <xdr:to>
      <xdr:col>3</xdr:col>
      <xdr:colOff>904875</xdr:colOff>
      <xdr:row>18</xdr:row>
      <xdr:rowOff>13544</xdr:rowOff>
    </xdr:to>
    <xdr:cxnSp macro="">
      <xdr:nvCxnSpPr>
        <xdr:cNvPr id="58" name="直線コネクタ 57"/>
        <xdr:cNvCxnSpPr/>
      </xdr:nvCxnSpPr>
      <xdr:spPr bwMode="auto">
        <a:xfrm>
          <a:off x="3606800" y="3125943"/>
          <a:ext cx="698500" cy="2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163668</xdr:rowOff>
    </xdr:from>
    <xdr:to>
      <xdr:col>3</xdr:col>
      <xdr:colOff>206375</xdr:colOff>
      <xdr:row>18</xdr:row>
      <xdr:rowOff>11666</xdr:rowOff>
    </xdr:to>
    <xdr:cxnSp macro="">
      <xdr:nvCxnSpPr>
        <xdr:cNvPr id="61" name="直線コネクタ 60"/>
        <xdr:cNvCxnSpPr/>
      </xdr:nvCxnSpPr>
      <xdr:spPr bwMode="auto">
        <a:xfrm flipV="1">
          <a:off x="2908300" y="3125943"/>
          <a:ext cx="698500" cy="1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135222</xdr:rowOff>
    </xdr:from>
    <xdr:to>
      <xdr:col>5</xdr:col>
      <xdr:colOff>34925</xdr:colOff>
      <xdr:row>18</xdr:row>
      <xdr:rowOff>65372</xdr:rowOff>
    </xdr:to>
    <xdr:sp macro="" textlink="">
      <xdr:nvSpPr>
        <xdr:cNvPr id="71" name="円/楕円 70"/>
        <xdr:cNvSpPr/>
      </xdr:nvSpPr>
      <xdr:spPr bwMode="auto">
        <a:xfrm>
          <a:off x="5600700" y="309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107299</xdr:rowOff>
    </xdr:from>
    <xdr:ext cx="762000" cy="259045"/>
    <xdr:sp macro="" textlink="">
      <xdr:nvSpPr>
        <xdr:cNvPr id="72" name="人口1人当たり決算額の推移該当値テキスト130"/>
        <xdr:cNvSpPr txBox="1"/>
      </xdr:nvSpPr>
      <xdr:spPr>
        <a:xfrm>
          <a:off x="5740400" y="306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146832</xdr:rowOff>
    </xdr:from>
    <xdr:to>
      <xdr:col>4</xdr:col>
      <xdr:colOff>520700</xdr:colOff>
      <xdr:row>18</xdr:row>
      <xdr:rowOff>76982</xdr:rowOff>
    </xdr:to>
    <xdr:sp macro="" textlink="">
      <xdr:nvSpPr>
        <xdr:cNvPr id="73" name="円/楕円 72"/>
        <xdr:cNvSpPr/>
      </xdr:nvSpPr>
      <xdr:spPr bwMode="auto">
        <a:xfrm>
          <a:off x="4953000" y="310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61759</xdr:rowOff>
    </xdr:from>
    <xdr:ext cx="736600" cy="259045"/>
    <xdr:sp macro="" textlink="">
      <xdr:nvSpPr>
        <xdr:cNvPr id="74" name="テキスト ボックス 73"/>
        <xdr:cNvSpPr txBox="1"/>
      </xdr:nvSpPr>
      <xdr:spPr>
        <a:xfrm>
          <a:off x="4622800" y="319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134194</xdr:rowOff>
    </xdr:from>
    <xdr:to>
      <xdr:col>3</xdr:col>
      <xdr:colOff>955675</xdr:colOff>
      <xdr:row>18</xdr:row>
      <xdr:rowOff>64344</xdr:rowOff>
    </xdr:to>
    <xdr:sp macro="" textlink="">
      <xdr:nvSpPr>
        <xdr:cNvPr id="75" name="円/楕円 74"/>
        <xdr:cNvSpPr/>
      </xdr:nvSpPr>
      <xdr:spPr bwMode="auto">
        <a:xfrm>
          <a:off x="4254500" y="309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49121</xdr:rowOff>
    </xdr:from>
    <xdr:ext cx="762000" cy="259045"/>
    <xdr:sp macro="" textlink="">
      <xdr:nvSpPr>
        <xdr:cNvPr id="76" name="テキスト ボックス 75"/>
        <xdr:cNvSpPr txBox="1"/>
      </xdr:nvSpPr>
      <xdr:spPr>
        <a:xfrm>
          <a:off x="3924300" y="318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112868</xdr:rowOff>
    </xdr:from>
    <xdr:to>
      <xdr:col>3</xdr:col>
      <xdr:colOff>257175</xdr:colOff>
      <xdr:row>18</xdr:row>
      <xdr:rowOff>43018</xdr:rowOff>
    </xdr:to>
    <xdr:sp macro="" textlink="">
      <xdr:nvSpPr>
        <xdr:cNvPr id="77" name="円/楕円 76"/>
        <xdr:cNvSpPr/>
      </xdr:nvSpPr>
      <xdr:spPr bwMode="auto">
        <a:xfrm>
          <a:off x="3556000" y="307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27795</xdr:rowOff>
    </xdr:from>
    <xdr:ext cx="762000" cy="259045"/>
    <xdr:sp macro="" textlink="">
      <xdr:nvSpPr>
        <xdr:cNvPr id="78" name="テキスト ボックス 77"/>
        <xdr:cNvSpPr txBox="1"/>
      </xdr:nvSpPr>
      <xdr:spPr>
        <a:xfrm>
          <a:off x="3225800" y="316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132316</xdr:rowOff>
    </xdr:from>
    <xdr:to>
      <xdr:col>2</xdr:col>
      <xdr:colOff>692150</xdr:colOff>
      <xdr:row>18</xdr:row>
      <xdr:rowOff>62466</xdr:rowOff>
    </xdr:to>
    <xdr:sp macro="" textlink="">
      <xdr:nvSpPr>
        <xdr:cNvPr id="79" name="円/楕円 78"/>
        <xdr:cNvSpPr/>
      </xdr:nvSpPr>
      <xdr:spPr bwMode="auto">
        <a:xfrm>
          <a:off x="2857500" y="309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72643</xdr:rowOff>
    </xdr:from>
    <xdr:ext cx="762000" cy="259045"/>
    <xdr:sp macro="" textlink="">
      <xdr:nvSpPr>
        <xdr:cNvPr id="80" name="テキスト ボックス 79"/>
        <xdr:cNvSpPr txBox="1"/>
      </xdr:nvSpPr>
      <xdr:spPr>
        <a:xfrm>
          <a:off x="2527300" y="286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181578</xdr:rowOff>
    </xdr:from>
    <xdr:to>
      <xdr:col>4</xdr:col>
      <xdr:colOff>1117600</xdr:colOff>
      <xdr:row>35</xdr:row>
      <xdr:rowOff>275648</xdr:rowOff>
    </xdr:to>
    <xdr:cxnSp macro="">
      <xdr:nvCxnSpPr>
        <xdr:cNvPr id="113" name="直線コネクタ 112"/>
        <xdr:cNvCxnSpPr/>
      </xdr:nvCxnSpPr>
      <xdr:spPr bwMode="auto">
        <a:xfrm>
          <a:off x="5003800" y="6791928"/>
          <a:ext cx="647700" cy="94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173901</xdr:rowOff>
    </xdr:from>
    <xdr:to>
      <xdr:col>4</xdr:col>
      <xdr:colOff>469900</xdr:colOff>
      <xdr:row>35</xdr:row>
      <xdr:rowOff>181578</xdr:rowOff>
    </xdr:to>
    <xdr:cxnSp macro="">
      <xdr:nvCxnSpPr>
        <xdr:cNvPr id="116" name="直線コネクタ 115"/>
        <xdr:cNvCxnSpPr/>
      </xdr:nvCxnSpPr>
      <xdr:spPr bwMode="auto">
        <a:xfrm>
          <a:off x="4305300" y="6784251"/>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173901</xdr:rowOff>
    </xdr:from>
    <xdr:to>
      <xdr:col>3</xdr:col>
      <xdr:colOff>904875</xdr:colOff>
      <xdr:row>35</xdr:row>
      <xdr:rowOff>243091</xdr:rowOff>
    </xdr:to>
    <xdr:cxnSp macro="">
      <xdr:nvCxnSpPr>
        <xdr:cNvPr id="119" name="直線コネクタ 118"/>
        <xdr:cNvCxnSpPr/>
      </xdr:nvCxnSpPr>
      <xdr:spPr bwMode="auto">
        <a:xfrm flipV="1">
          <a:off x="3606800" y="6784251"/>
          <a:ext cx="698500" cy="6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243091</xdr:rowOff>
    </xdr:from>
    <xdr:to>
      <xdr:col>3</xdr:col>
      <xdr:colOff>206375</xdr:colOff>
      <xdr:row>35</xdr:row>
      <xdr:rowOff>285439</xdr:rowOff>
    </xdr:to>
    <xdr:cxnSp macro="">
      <xdr:nvCxnSpPr>
        <xdr:cNvPr id="122" name="直線コネクタ 121"/>
        <xdr:cNvCxnSpPr/>
      </xdr:nvCxnSpPr>
      <xdr:spPr bwMode="auto">
        <a:xfrm flipV="1">
          <a:off x="2908300" y="6853441"/>
          <a:ext cx="698500" cy="42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224848</xdr:rowOff>
    </xdr:from>
    <xdr:to>
      <xdr:col>5</xdr:col>
      <xdr:colOff>34925</xdr:colOff>
      <xdr:row>35</xdr:row>
      <xdr:rowOff>326448</xdr:rowOff>
    </xdr:to>
    <xdr:sp macro="" textlink="">
      <xdr:nvSpPr>
        <xdr:cNvPr id="132" name="円/楕円 131"/>
        <xdr:cNvSpPr/>
      </xdr:nvSpPr>
      <xdr:spPr bwMode="auto">
        <a:xfrm>
          <a:off x="5600700" y="683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196925</xdr:rowOff>
    </xdr:from>
    <xdr:ext cx="762000" cy="259045"/>
    <xdr:sp macro="" textlink="">
      <xdr:nvSpPr>
        <xdr:cNvPr id="133" name="人口1人当たり決算額の推移該当値テキスト445"/>
        <xdr:cNvSpPr txBox="1"/>
      </xdr:nvSpPr>
      <xdr:spPr>
        <a:xfrm>
          <a:off x="5740400" y="680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130778</xdr:rowOff>
    </xdr:from>
    <xdr:to>
      <xdr:col>4</xdr:col>
      <xdr:colOff>520700</xdr:colOff>
      <xdr:row>35</xdr:row>
      <xdr:rowOff>232378</xdr:rowOff>
    </xdr:to>
    <xdr:sp macro="" textlink="">
      <xdr:nvSpPr>
        <xdr:cNvPr id="134" name="円/楕円 133"/>
        <xdr:cNvSpPr/>
      </xdr:nvSpPr>
      <xdr:spPr bwMode="auto">
        <a:xfrm>
          <a:off x="4953000" y="674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242555</xdr:rowOff>
    </xdr:from>
    <xdr:ext cx="736600" cy="259045"/>
    <xdr:sp macro="" textlink="">
      <xdr:nvSpPr>
        <xdr:cNvPr id="135" name="テキスト ボックス 134"/>
        <xdr:cNvSpPr txBox="1"/>
      </xdr:nvSpPr>
      <xdr:spPr>
        <a:xfrm>
          <a:off x="4622800" y="65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123101</xdr:rowOff>
    </xdr:from>
    <xdr:to>
      <xdr:col>3</xdr:col>
      <xdr:colOff>955675</xdr:colOff>
      <xdr:row>35</xdr:row>
      <xdr:rowOff>224701</xdr:rowOff>
    </xdr:to>
    <xdr:sp macro="" textlink="">
      <xdr:nvSpPr>
        <xdr:cNvPr id="136" name="円/楕円 135"/>
        <xdr:cNvSpPr/>
      </xdr:nvSpPr>
      <xdr:spPr bwMode="auto">
        <a:xfrm>
          <a:off x="4254500" y="673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234878</xdr:rowOff>
    </xdr:from>
    <xdr:ext cx="762000" cy="259045"/>
    <xdr:sp macro="" textlink="">
      <xdr:nvSpPr>
        <xdr:cNvPr id="137" name="テキスト ボックス 136"/>
        <xdr:cNvSpPr txBox="1"/>
      </xdr:nvSpPr>
      <xdr:spPr>
        <a:xfrm>
          <a:off x="3924300" y="650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192291</xdr:rowOff>
    </xdr:from>
    <xdr:to>
      <xdr:col>3</xdr:col>
      <xdr:colOff>257175</xdr:colOff>
      <xdr:row>35</xdr:row>
      <xdr:rowOff>293891</xdr:rowOff>
    </xdr:to>
    <xdr:sp macro="" textlink="">
      <xdr:nvSpPr>
        <xdr:cNvPr id="138" name="円/楕円 137"/>
        <xdr:cNvSpPr/>
      </xdr:nvSpPr>
      <xdr:spPr bwMode="auto">
        <a:xfrm>
          <a:off x="3556000" y="680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278668</xdr:rowOff>
    </xdr:from>
    <xdr:ext cx="762000" cy="259045"/>
    <xdr:sp macro="" textlink="">
      <xdr:nvSpPr>
        <xdr:cNvPr id="139" name="テキスト ボックス 138"/>
        <xdr:cNvSpPr txBox="1"/>
      </xdr:nvSpPr>
      <xdr:spPr>
        <a:xfrm>
          <a:off x="3225800" y="688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234639</xdr:rowOff>
    </xdr:from>
    <xdr:to>
      <xdr:col>2</xdr:col>
      <xdr:colOff>692150</xdr:colOff>
      <xdr:row>35</xdr:row>
      <xdr:rowOff>336239</xdr:rowOff>
    </xdr:to>
    <xdr:sp macro="" textlink="">
      <xdr:nvSpPr>
        <xdr:cNvPr id="140" name="円/楕円 139"/>
        <xdr:cNvSpPr/>
      </xdr:nvSpPr>
      <xdr:spPr bwMode="auto">
        <a:xfrm>
          <a:off x="2857500" y="684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321016</xdr:rowOff>
    </xdr:from>
    <xdr:ext cx="762000" cy="259045"/>
    <xdr:sp macro="" textlink="">
      <xdr:nvSpPr>
        <xdr:cNvPr id="141" name="テキスト ボックス 140"/>
        <xdr:cNvSpPr txBox="1"/>
      </xdr:nvSpPr>
      <xdr:spPr>
        <a:xfrm>
          <a:off x="2527300" y="693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平成２６年度の実質収支比率は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減となり、実質単年度収支も赤字となった。主な要因としては、形式収支に対し、平成２７年度への繰越額が多いことに加え、中心市街地形成に多額の費用を費やしたことが挙げられる。財政調整基金に頼らない持続可能な財政運営に資するため、事務事業の見直しや人件費の削減に取り組むとともに、安定的な自主財源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全会計において赤字は発生しておらず、健全化判断比率上では健全な状態を保っている。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a:t>
          </a:r>
          <a:r>
            <a:rPr kumimoji="1" lang="en-US" altLang="ja-JP" sz="1400">
              <a:latin typeface="ＭＳ ゴシック" pitchFamily="49" charset="-128"/>
              <a:ea typeface="ＭＳ ゴシック" pitchFamily="49" charset="-128"/>
            </a:rPr>
            <a:t>0.15</a:t>
          </a:r>
          <a:r>
            <a:rPr kumimoji="1" lang="ja-JP" altLang="en-US" sz="1400">
              <a:latin typeface="ＭＳ ゴシック" pitchFamily="49" charset="-128"/>
              <a:ea typeface="ＭＳ ゴシック" pitchFamily="49" charset="-128"/>
            </a:rPr>
            <a:t>ポイント悪化した要因は、</a:t>
          </a:r>
          <a:r>
            <a:rPr kumimoji="1" lang="ja-JP" altLang="ja-JP" sz="1400">
              <a:solidFill>
                <a:schemeClr val="dk1"/>
              </a:solidFill>
              <a:latin typeface="+mn-lt"/>
              <a:ea typeface="+mn-ea"/>
              <a:cs typeface="+mn-cs"/>
            </a:rPr>
            <a:t>平成２６年度の形式収支に対し、平成２７年度への繰越額が多</a:t>
          </a:r>
          <a:r>
            <a:rPr kumimoji="1" lang="ja-JP" altLang="en-US" sz="1400">
              <a:solidFill>
                <a:schemeClr val="dk1"/>
              </a:solidFill>
              <a:latin typeface="+mn-lt"/>
              <a:ea typeface="+mn-ea"/>
              <a:cs typeface="+mn-cs"/>
            </a:rPr>
            <a:t>いことに加え</a:t>
          </a:r>
          <a:r>
            <a:rPr kumimoji="1" lang="ja-JP" altLang="ja-JP" sz="1400">
              <a:solidFill>
                <a:schemeClr val="dk1"/>
              </a:solidFill>
              <a:latin typeface="+mn-lt"/>
              <a:ea typeface="+mn-ea"/>
              <a:cs typeface="+mn-cs"/>
            </a:rPr>
            <a:t>、中心市街地形成に多額の費用を費やしたこと</a:t>
          </a:r>
          <a:r>
            <a:rPr kumimoji="1" lang="ja-JP" altLang="en-US" sz="1400">
              <a:solidFill>
                <a:schemeClr val="dk1"/>
              </a:solidFill>
              <a:latin typeface="+mn-lt"/>
              <a:ea typeface="+mn-ea"/>
              <a:cs typeface="+mn-cs"/>
            </a:rPr>
            <a:t>が挙げられる。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今後の安定的な財政運営に際しては、事務事業の見直しや市税等の経常的な収入の確保が必要となる。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元利償還金については、公営住宅建設事業債（大松団地分）が完済等により減額した。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公営企業債の元利償還金に対する繰入金については、上水道事業のうち高料金対策分で</a:t>
          </a:r>
          <a:r>
            <a:rPr kumimoji="1" lang="en-US" altLang="ja-JP" sz="1400">
              <a:latin typeface="ＭＳ ゴシック" pitchFamily="49" charset="-128"/>
              <a:ea typeface="ＭＳ ゴシック" pitchFamily="49" charset="-128"/>
            </a:rPr>
            <a:t>95,322</a:t>
          </a:r>
          <a:r>
            <a:rPr kumimoji="1" lang="ja-JP" altLang="en-US" sz="1400">
              <a:latin typeface="ＭＳ ゴシック" pitchFamily="49" charset="-128"/>
              <a:ea typeface="ＭＳ ゴシック" pitchFamily="49" charset="-128"/>
            </a:rPr>
            <a:t>千円減額したが、下水道事業のうち雨水処理資本費分で</a:t>
          </a:r>
          <a:r>
            <a:rPr kumimoji="1" lang="en-US" altLang="ja-JP" sz="1400">
              <a:latin typeface="ＭＳ ゴシック" pitchFamily="49" charset="-128"/>
              <a:ea typeface="ＭＳ ゴシック" pitchFamily="49" charset="-128"/>
            </a:rPr>
            <a:t>1,279</a:t>
          </a:r>
          <a:r>
            <a:rPr kumimoji="1" lang="ja-JP" altLang="en-US" sz="1400">
              <a:latin typeface="ＭＳ ゴシック" pitchFamily="49" charset="-128"/>
              <a:ea typeface="ＭＳ ゴシック" pitchFamily="49" charset="-128"/>
            </a:rPr>
            <a:t>千円増額した。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また、組合等が起こした地方債の元利償還金に対する負担金等は、塩釜地区環境組合発行分の償還金が完了したことなどにより減額となった。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将来負担額に係る</a:t>
          </a:r>
          <a:r>
            <a:rPr kumimoji="1" lang="ja-JP" altLang="ja-JP" sz="1400" b="0" i="0" baseline="0">
              <a:solidFill>
                <a:schemeClr val="dk1"/>
              </a:solidFill>
              <a:latin typeface="+mn-lt"/>
              <a:ea typeface="+mn-ea"/>
              <a:cs typeface="+mn-cs"/>
            </a:rPr>
            <a:t> 平成２６年度</a:t>
          </a:r>
          <a:r>
            <a:rPr kumimoji="1" lang="ja-JP" altLang="ja-JP" sz="1400">
              <a:solidFill>
                <a:schemeClr val="dk1"/>
              </a:solidFill>
              <a:latin typeface="+mn-lt"/>
              <a:ea typeface="+mn-ea"/>
              <a:cs typeface="+mn-cs"/>
            </a:rPr>
            <a:t>地方債現在高は、</a:t>
          </a:r>
          <a:r>
            <a:rPr lang="ja-JP" altLang="ja-JP" sz="1400">
              <a:solidFill>
                <a:schemeClr val="dk1"/>
              </a:solidFill>
              <a:latin typeface="+mn-lt"/>
              <a:ea typeface="+mn-ea"/>
              <a:cs typeface="+mn-cs"/>
            </a:rPr>
            <a:t>震災による災害復旧を最優先させるために中断していた多賀城駅周辺土地区画整理事業や道路整備事業など</a:t>
          </a:r>
          <a:r>
            <a:rPr lang="ja-JP" altLang="en-US" sz="1400">
              <a:solidFill>
                <a:schemeClr val="dk1"/>
              </a:solidFill>
              <a:latin typeface="+mn-lt"/>
              <a:ea typeface="+mn-ea"/>
              <a:cs typeface="+mn-cs"/>
            </a:rPr>
            <a:t>大規模事業を実施</a:t>
          </a:r>
          <a:r>
            <a:rPr lang="ja-JP" altLang="ja-JP" sz="1400">
              <a:solidFill>
                <a:schemeClr val="dk1"/>
              </a:solidFill>
              <a:latin typeface="+mn-lt"/>
              <a:ea typeface="+mn-ea"/>
              <a:cs typeface="+mn-cs"/>
            </a:rPr>
            <a:t>したことにより、土木債の借入れが多くなり、対前年比</a:t>
          </a:r>
          <a:r>
            <a:rPr lang="en-US" altLang="ja-JP" sz="1400">
              <a:solidFill>
                <a:schemeClr val="dk1"/>
              </a:solidFill>
              <a:latin typeface="+mn-lt"/>
              <a:ea typeface="+mn-ea"/>
              <a:cs typeface="+mn-cs"/>
            </a:rPr>
            <a:t>305</a:t>
          </a:r>
          <a:r>
            <a:rPr lang="ja-JP" altLang="ja-JP" sz="1400">
              <a:solidFill>
                <a:schemeClr val="dk1"/>
              </a:solidFill>
              <a:latin typeface="+mn-lt"/>
              <a:ea typeface="+mn-ea"/>
              <a:cs typeface="+mn-cs"/>
            </a:rPr>
            <a:t>百万円増の</a:t>
          </a:r>
          <a:r>
            <a:rPr lang="en-US" altLang="ja-JP" sz="1400">
              <a:solidFill>
                <a:schemeClr val="dk1"/>
              </a:solidFill>
              <a:latin typeface="+mn-lt"/>
              <a:ea typeface="+mn-ea"/>
              <a:cs typeface="+mn-cs"/>
            </a:rPr>
            <a:t>22,030</a:t>
          </a:r>
          <a:r>
            <a:rPr lang="ja-JP" altLang="ja-JP" sz="1400">
              <a:solidFill>
                <a:schemeClr val="dk1"/>
              </a:solidFill>
              <a:latin typeface="+mn-lt"/>
              <a:ea typeface="+mn-ea"/>
              <a:cs typeface="+mn-cs"/>
            </a:rPr>
            <a:t>百万円となった。</a:t>
          </a:r>
          <a:endParaRPr lang="en-US" altLang="ja-JP" sz="1400">
            <a:solidFill>
              <a:schemeClr val="dk1"/>
            </a:solidFill>
            <a:latin typeface="+mn-lt"/>
            <a:ea typeface="+mn-ea"/>
            <a:cs typeface="+mn-cs"/>
          </a:endParaRPr>
        </a:p>
        <a:p>
          <a:r>
            <a:rPr lang="ja-JP" altLang="en-US" sz="1400">
              <a:solidFill>
                <a:schemeClr val="dk1"/>
              </a:solidFill>
              <a:latin typeface="+mn-lt"/>
              <a:ea typeface="+mn-ea"/>
              <a:cs typeface="+mn-cs"/>
            </a:rPr>
            <a:t>　また、公営企業債等繰入見込額については、下水道事業分が減額する一方、上水道事業分は増額した。</a:t>
          </a:r>
          <a:endParaRPr lang="en-US" altLang="ja-JP" sz="1400">
            <a:solidFill>
              <a:schemeClr val="dk1"/>
            </a:solidFill>
            <a:latin typeface="+mn-lt"/>
            <a:ea typeface="+mn-ea"/>
            <a:cs typeface="+mn-cs"/>
          </a:endParaRPr>
        </a:p>
        <a:p>
          <a:r>
            <a:rPr kumimoji="1" lang="ja-JP" altLang="en-US" sz="1400">
              <a:latin typeface="ＭＳ ゴシック" pitchFamily="49" charset="-128"/>
              <a:ea typeface="ＭＳ ゴシック" pitchFamily="49" charset="-128"/>
            </a:rPr>
            <a:t>　充当可能基金については財政調整基金等を取崩したことにより、充当可能基金額が対前年度で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億円ほど減額となった。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結果、将来負担額が前年度比</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増（２２１百万円）となったが、充当可能財源等を下回るため、将来負担比率は算出されなかった。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47619321</v>
      </c>
      <c r="BO4" s="379"/>
      <c r="BP4" s="379"/>
      <c r="BQ4" s="379"/>
      <c r="BR4" s="379"/>
      <c r="BS4" s="379"/>
      <c r="BT4" s="379"/>
      <c r="BU4" s="380"/>
      <c r="BV4" s="378">
        <v>37888654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0.3</v>
      </c>
      <c r="CU4" s="556"/>
      <c r="CV4" s="556"/>
      <c r="CW4" s="556"/>
      <c r="CX4" s="556"/>
      <c r="CY4" s="556"/>
      <c r="CZ4" s="556"/>
      <c r="DA4" s="557"/>
      <c r="DB4" s="555">
        <v>0.5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45000456</v>
      </c>
      <c r="BO5" s="384"/>
      <c r="BP5" s="384"/>
      <c r="BQ5" s="384"/>
      <c r="BR5" s="384"/>
      <c r="BS5" s="384"/>
      <c r="BT5" s="384"/>
      <c r="BU5" s="385"/>
      <c r="BV5" s="383">
        <v>36947888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104.4</v>
      </c>
      <c r="CU5" s="354"/>
      <c r="CV5" s="354"/>
      <c r="CW5" s="354"/>
      <c r="CX5" s="354"/>
      <c r="CY5" s="354"/>
      <c r="CZ5" s="354"/>
      <c r="DA5" s="355"/>
      <c r="DB5" s="353">
        <v>107.1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2618865</v>
      </c>
      <c r="BO6" s="384"/>
      <c r="BP6" s="384"/>
      <c r="BQ6" s="384"/>
      <c r="BR6" s="384"/>
      <c r="BS6" s="384"/>
      <c r="BT6" s="384"/>
      <c r="BU6" s="385"/>
      <c r="BV6" s="383">
        <v>940766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115.9</v>
      </c>
      <c r="CU6" s="530"/>
      <c r="CV6" s="530"/>
      <c r="CW6" s="530"/>
      <c r="CX6" s="530"/>
      <c r="CY6" s="530"/>
      <c r="CZ6" s="530"/>
      <c r="DA6" s="531"/>
      <c r="DB6" s="529">
        <v>119.7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2587606</v>
      </c>
      <c r="BO7" s="384"/>
      <c r="BP7" s="384"/>
      <c r="BQ7" s="384"/>
      <c r="BR7" s="384"/>
      <c r="BS7" s="384"/>
      <c r="BT7" s="384"/>
      <c r="BU7" s="385"/>
      <c r="BV7" s="383">
        <v>885809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12001993</v>
      </c>
      <c r="CU7" s="384"/>
      <c r="CV7" s="384"/>
      <c r="CW7" s="384"/>
      <c r="CX7" s="384"/>
      <c r="CY7" s="384"/>
      <c r="CZ7" s="384"/>
      <c r="DA7" s="385"/>
      <c r="DB7" s="383">
        <v>11844198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31259</v>
      </c>
      <c r="BO8" s="384"/>
      <c r="BP8" s="384"/>
      <c r="BQ8" s="384"/>
      <c r="BR8" s="384"/>
      <c r="BS8" s="384"/>
      <c r="BT8" s="384"/>
      <c r="BU8" s="385"/>
      <c r="BV8" s="383">
        <v>54957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0.67</v>
      </c>
      <c r="CU8" s="493"/>
      <c r="CV8" s="493"/>
      <c r="CW8" s="493"/>
      <c r="CX8" s="493"/>
      <c r="CY8" s="493"/>
      <c r="CZ8" s="493"/>
      <c r="DA8" s="494"/>
      <c r="DB8" s="492">
        <v>0.68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63060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-23698</v>
      </c>
      <c r="BO9" s="384"/>
      <c r="BP9" s="384"/>
      <c r="BQ9" s="384"/>
      <c r="BR9" s="384"/>
      <c r="BS9" s="384"/>
      <c r="BT9" s="384"/>
      <c r="BU9" s="385"/>
      <c r="BV9" s="383">
        <v>-1118145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62715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3936</v>
      </c>
      <c r="BO10" s="384"/>
      <c r="BP10" s="384"/>
      <c r="BQ10" s="384"/>
      <c r="BR10" s="384"/>
      <c r="BS10" s="384"/>
      <c r="BT10" s="384"/>
      <c r="BU10" s="385"/>
      <c r="BV10" s="383">
        <v>2963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51119</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62437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550000</v>
      </c>
      <c r="BO12" s="384"/>
      <c r="BP12" s="384"/>
      <c r="BQ12" s="384"/>
      <c r="BR12" s="384"/>
      <c r="BS12" s="384"/>
      <c r="BT12" s="384"/>
      <c r="BU12" s="385"/>
      <c r="BV12" s="383">
        <v>287558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62116</v>
      </c>
      <c r="S13" s="485"/>
      <c r="T13" s="485"/>
      <c r="U13" s="485"/>
      <c r="V13" s="486"/>
      <c r="W13" s="472" t="s">
        <v>124</v>
      </c>
      <c r="X13" s="396"/>
      <c r="Y13" s="396"/>
      <c r="Z13" s="396"/>
      <c r="AA13" s="396"/>
      <c r="AB13" s="397"/>
      <c r="AC13" s="359">
        <v>326</v>
      </c>
      <c r="AD13" s="360"/>
      <c r="AE13" s="360"/>
      <c r="AF13" s="360"/>
      <c r="AG13" s="361"/>
      <c r="AH13" s="359">
        <v>443</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-569762</v>
      </c>
      <c r="BO13" s="384"/>
      <c r="BP13" s="384"/>
      <c r="BQ13" s="384"/>
      <c r="BR13" s="384"/>
      <c r="BS13" s="384"/>
      <c r="BT13" s="384"/>
      <c r="BU13" s="385"/>
      <c r="BV13" s="383">
        <v>-1351621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11.7</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62203</v>
      </c>
      <c r="S14" s="485"/>
      <c r="T14" s="485"/>
      <c r="U14" s="485"/>
      <c r="V14" s="486"/>
      <c r="W14" s="487"/>
      <c r="X14" s="399"/>
      <c r="Y14" s="399"/>
      <c r="Z14" s="399"/>
      <c r="AA14" s="399"/>
      <c r="AB14" s="400"/>
      <c r="AC14" s="477">
        <v>1.1000000000000001</v>
      </c>
      <c r="AD14" s="478"/>
      <c r="AE14" s="478"/>
      <c r="AF14" s="478"/>
      <c r="AG14" s="479"/>
      <c r="AH14" s="477">
        <v>1.4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61906</v>
      </c>
      <c r="S15" s="485"/>
      <c r="T15" s="485"/>
      <c r="U15" s="485"/>
      <c r="V15" s="486"/>
      <c r="W15" s="472" t="s">
        <v>130</v>
      </c>
      <c r="X15" s="396"/>
      <c r="Y15" s="396"/>
      <c r="Z15" s="396"/>
      <c r="AA15" s="396"/>
      <c r="AB15" s="397"/>
      <c r="AC15" s="359">
        <v>6028</v>
      </c>
      <c r="AD15" s="360"/>
      <c r="AE15" s="360"/>
      <c r="AF15" s="360"/>
      <c r="AG15" s="361"/>
      <c r="AH15" s="359">
        <v>6635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6087313</v>
      </c>
      <c r="BO15" s="379"/>
      <c r="BP15" s="379"/>
      <c r="BQ15" s="379"/>
      <c r="BR15" s="379"/>
      <c r="BS15" s="379"/>
      <c r="BT15" s="379"/>
      <c r="BU15" s="380"/>
      <c r="BV15" s="378">
        <v>6064775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21.2</v>
      </c>
      <c r="AD16" s="478"/>
      <c r="AE16" s="478"/>
      <c r="AF16" s="478"/>
      <c r="AG16" s="479"/>
      <c r="AH16" s="477">
        <v>21.6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9063002</v>
      </c>
      <c r="BO16" s="384"/>
      <c r="BP16" s="384"/>
      <c r="BQ16" s="384"/>
      <c r="BR16" s="384"/>
      <c r="BS16" s="384"/>
      <c r="BT16" s="384"/>
      <c r="BU16" s="385"/>
      <c r="BV16" s="383">
        <v>8965691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22099</v>
      </c>
      <c r="AD17" s="360"/>
      <c r="AE17" s="360"/>
      <c r="AF17" s="360"/>
      <c r="AG17" s="361"/>
      <c r="AH17" s="359">
        <v>23241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7881529</v>
      </c>
      <c r="BO17" s="384"/>
      <c r="BP17" s="384"/>
      <c r="BQ17" s="384"/>
      <c r="BR17" s="384"/>
      <c r="BS17" s="384"/>
      <c r="BT17" s="384"/>
      <c r="BU17" s="385"/>
      <c r="BV17" s="383">
        <v>7805571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19.690000000000001</v>
      </c>
      <c r="M18" s="448"/>
      <c r="N18" s="448"/>
      <c r="O18" s="448"/>
      <c r="P18" s="448"/>
      <c r="Q18" s="448"/>
      <c r="R18" s="449"/>
      <c r="S18" s="449"/>
      <c r="T18" s="449"/>
      <c r="U18" s="449"/>
      <c r="V18" s="450"/>
      <c r="W18" s="464"/>
      <c r="X18" s="465"/>
      <c r="Y18" s="465"/>
      <c r="Z18" s="465"/>
      <c r="AA18" s="465"/>
      <c r="AB18" s="473"/>
      <c r="AC18" s="347">
        <v>77.7</v>
      </c>
      <c r="AD18" s="348"/>
      <c r="AE18" s="348"/>
      <c r="AF18" s="348"/>
      <c r="AG18" s="451"/>
      <c r="AH18" s="347">
        <v>75.599999999999994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12103482</v>
      </c>
      <c r="BO18" s="384"/>
      <c r="BP18" s="384"/>
      <c r="BQ18" s="384"/>
      <c r="BR18" s="384"/>
      <c r="BS18" s="384"/>
      <c r="BT18" s="384"/>
      <c r="BU18" s="385"/>
      <c r="BV18" s="383">
        <v>12089196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3203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18128948</v>
      </c>
      <c r="BO19" s="384"/>
      <c r="BP19" s="384"/>
      <c r="BQ19" s="384"/>
      <c r="BR19" s="384"/>
      <c r="BS19" s="384"/>
      <c r="BT19" s="384"/>
      <c r="BU19" s="385"/>
      <c r="BV19" s="383">
        <v>15928626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24079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22029743</v>
      </c>
      <c r="BO23" s="384"/>
      <c r="BP23" s="384"/>
      <c r="BQ23" s="384"/>
      <c r="BR23" s="384"/>
      <c r="BS23" s="384"/>
      <c r="BT23" s="384"/>
      <c r="BU23" s="385"/>
      <c r="BV23" s="383">
        <v>21724858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9640</v>
      </c>
      <c r="R24" s="360"/>
      <c r="S24" s="360"/>
      <c r="T24" s="360"/>
      <c r="U24" s="360"/>
      <c r="V24" s="361"/>
      <c r="W24" s="425"/>
      <c r="X24" s="416"/>
      <c r="Y24" s="417"/>
      <c r="Z24" s="356" t="s">
        <v>154</v>
      </c>
      <c r="AA24" s="357"/>
      <c r="AB24" s="357"/>
      <c r="AC24" s="357"/>
      <c r="AD24" s="357"/>
      <c r="AE24" s="357"/>
      <c r="AF24" s="357"/>
      <c r="AG24" s="358"/>
      <c r="AH24" s="359">
        <v>379</v>
      </c>
      <c r="AI24" s="360"/>
      <c r="AJ24" s="360"/>
      <c r="AK24" s="360"/>
      <c r="AL24" s="361"/>
      <c r="AM24" s="359">
        <v>1117671</v>
      </c>
      <c r="AN24" s="360"/>
      <c r="AO24" s="360"/>
      <c r="AP24" s="360"/>
      <c r="AQ24" s="360"/>
      <c r="AR24" s="361"/>
      <c r="AS24" s="359">
        <v>2949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16298665</v>
      </c>
      <c r="BO24" s="384"/>
      <c r="BP24" s="384"/>
      <c r="BQ24" s="384"/>
      <c r="BR24" s="384"/>
      <c r="BS24" s="384"/>
      <c r="BT24" s="384"/>
      <c r="BU24" s="385"/>
      <c r="BV24" s="383">
        <v>15988339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7800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16094615</v>
      </c>
      <c r="BO25" s="379"/>
      <c r="BP25" s="379"/>
      <c r="BQ25" s="379"/>
      <c r="BR25" s="379"/>
      <c r="BS25" s="379"/>
      <c r="BT25" s="379"/>
      <c r="BU25" s="380"/>
      <c r="BV25" s="378">
        <v>18046657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6570</v>
      </c>
      <c r="R26" s="360"/>
      <c r="S26" s="360"/>
      <c r="T26" s="360"/>
      <c r="U26" s="360"/>
      <c r="V26" s="361"/>
      <c r="W26" s="425"/>
      <c r="X26" s="416"/>
      <c r="Y26" s="417"/>
      <c r="Z26" s="356" t="s">
        <v>160</v>
      </c>
      <c r="AA26" s="438"/>
      <c r="AB26" s="438"/>
      <c r="AC26" s="438"/>
      <c r="AD26" s="438"/>
      <c r="AE26" s="438"/>
      <c r="AF26" s="438"/>
      <c r="AG26" s="439"/>
      <c r="AH26" s="359">
        <v>6</v>
      </c>
      <c r="AI26" s="360"/>
      <c r="AJ26" s="360"/>
      <c r="AK26" s="360"/>
      <c r="AL26" s="361"/>
      <c r="AM26" s="359">
        <v>17862</v>
      </c>
      <c r="AN26" s="360"/>
      <c r="AO26" s="360"/>
      <c r="AP26" s="360"/>
      <c r="AQ26" s="360"/>
      <c r="AR26" s="361"/>
      <c r="AS26" s="359">
        <v>2977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4810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18055</v>
      </c>
      <c r="AN27" s="360"/>
      <c r="AO27" s="360"/>
      <c r="AP27" s="360"/>
      <c r="AQ27" s="360"/>
      <c r="AR27" s="361"/>
      <c r="AS27" s="359">
        <v>3611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1486397</v>
      </c>
      <c r="BO27" s="387"/>
      <c r="BP27" s="387"/>
      <c r="BQ27" s="387"/>
      <c r="BR27" s="387"/>
      <c r="BS27" s="387"/>
      <c r="BT27" s="387"/>
      <c r="BU27" s="388"/>
      <c r="BV27" s="386">
        <v>1485794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4120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3057118</v>
      </c>
      <c r="BO28" s="379"/>
      <c r="BP28" s="379"/>
      <c r="BQ28" s="379"/>
      <c r="BR28" s="379"/>
      <c r="BS28" s="379"/>
      <c r="BT28" s="379"/>
      <c r="BU28" s="380"/>
      <c r="BV28" s="378">
        <v>3563182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3840</v>
      </c>
      <c r="R29" s="360"/>
      <c r="S29" s="360"/>
      <c r="T29" s="360"/>
      <c r="U29" s="360"/>
      <c r="V29" s="361"/>
      <c r="W29" s="426"/>
      <c r="X29" s="427"/>
      <c r="Y29" s="428"/>
      <c r="Z29" s="356" t="s">
        <v>170</v>
      </c>
      <c r="AA29" s="357"/>
      <c r="AB29" s="357"/>
      <c r="AC29" s="357"/>
      <c r="AD29" s="357"/>
      <c r="AE29" s="357"/>
      <c r="AF29" s="357"/>
      <c r="AG29" s="358"/>
      <c r="AH29" s="359">
        <v>384</v>
      </c>
      <c r="AI29" s="360"/>
      <c r="AJ29" s="360"/>
      <c r="AK29" s="360"/>
      <c r="AL29" s="361"/>
      <c r="AM29" s="359">
        <v>1135726</v>
      </c>
      <c r="AN29" s="360"/>
      <c r="AO29" s="360"/>
      <c r="AP29" s="360"/>
      <c r="AQ29" s="360"/>
      <c r="AR29" s="361"/>
      <c r="AS29" s="359">
        <v>2958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1423234</v>
      </c>
      <c r="BO29" s="384"/>
      <c r="BP29" s="384"/>
      <c r="BQ29" s="384"/>
      <c r="BR29" s="384"/>
      <c r="BS29" s="384"/>
      <c r="BT29" s="384"/>
      <c r="BU29" s="385"/>
      <c r="BV29" s="383">
        <v>1511152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25628559</v>
      </c>
      <c r="BO30" s="387"/>
      <c r="BP30" s="387"/>
      <c r="BQ30" s="387"/>
      <c r="BR30" s="387"/>
      <c r="BS30" s="387"/>
      <c r="BT30" s="387"/>
      <c r="BU30" s="388"/>
      <c r="BV30" s="386">
        <v>22986621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宮城東部衛生処理組合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多賀城土地開発公社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災害公営住宅整備事業特別会計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多賀城駅北開発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塩釜地区消防事務組合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3" t="s">
        <v>24</v>
      </c>
      <c r="C41" s="1184"/>
      <c r="D41" s="81"/>
      <c r="E41" s="1185" t="s">
        <v>25</v>
      </c>
      <c r="F41" s="1185"/>
      <c r="G41" s="1185"/>
      <c r="H41" s="1186"/>
      <c r="I41" s="82">
        <v>21466</v>
      </c>
      <c r="J41" s="83">
        <v>22265</v>
      </c>
      <c r="K41" s="83">
        <v>21878</v>
      </c>
      <c r="L41" s="83">
        <v>21725</v>
      </c>
      <c r="M41" s="84">
        <v>22030</v>
      </c>
    </row>
    <row r="42" spans="2:13" ht="27.75" customHeight="1">
      <c r="B42" s="1173"/>
      <c r="C42" s="1174"/>
      <c r="D42" s="85"/>
      <c r="E42" s="1177" t="s">
        <v>26</v>
      </c>
      <c r="F42" s="1177"/>
      <c r="G42" s="1177"/>
      <c r="H42" s="1178"/>
      <c r="I42" s="86">
        <v>35</v>
      </c>
      <c r="J42" s="87">
        <v>27</v>
      </c>
      <c r="K42" s="87">
        <v>26</v>
      </c>
      <c r="L42" s="87">
        <v>26</v>
      </c>
      <c r="M42" s="88">
        <v>13</v>
      </c>
    </row>
    <row r="43" spans="2:13" ht="27.75" customHeight="1">
      <c r="B43" s="1173"/>
      <c r="C43" s="1174"/>
      <c r="D43" s="85"/>
      <c r="E43" s="1177" t="s">
        <v>27</v>
      </c>
      <c r="F43" s="1177"/>
      <c r="G43" s="1177"/>
      <c r="H43" s="1178"/>
      <c r="I43" s="86">
        <v>15512</v>
      </c>
      <c r="J43" s="87">
        <v>15035</v>
      </c>
      <c r="K43" s="87">
        <v>14163</v>
      </c>
      <c r="L43" s="87">
        <v>11029</v>
      </c>
      <c r="M43" s="88">
        <v>11113</v>
      </c>
    </row>
    <row r="44" spans="2:13" ht="27.75" customHeight="1">
      <c r="B44" s="1173"/>
      <c r="C44" s="1174"/>
      <c r="D44" s="85"/>
      <c r="E44" s="1177" t="s">
        <v>28</v>
      </c>
      <c r="F44" s="1177"/>
      <c r="G44" s="1177"/>
      <c r="H44" s="1178"/>
      <c r="I44" s="86">
        <v>838</v>
      </c>
      <c r="J44" s="87">
        <v>705</v>
      </c>
      <c r="K44" s="87">
        <v>569</v>
      </c>
      <c r="L44" s="87">
        <v>451</v>
      </c>
      <c r="M44" s="88">
        <v>358</v>
      </c>
    </row>
    <row r="45" spans="2:13" ht="27.75" customHeight="1">
      <c r="B45" s="1173"/>
      <c r="C45" s="1174"/>
      <c r="D45" s="85"/>
      <c r="E45" s="1177" t="s">
        <v>29</v>
      </c>
      <c r="F45" s="1177"/>
      <c r="G45" s="1177"/>
      <c r="H45" s="1178"/>
      <c r="I45" s="86">
        <v>1908</v>
      </c>
      <c r="J45" s="87">
        <v>1884</v>
      </c>
      <c r="K45" s="87">
        <v>1856</v>
      </c>
      <c r="L45" s="87">
        <v>1495</v>
      </c>
      <c r="M45" s="88">
        <v>1430</v>
      </c>
    </row>
    <row r="46" spans="2:13" ht="27.75" customHeight="1">
      <c r="B46" s="1173"/>
      <c r="C46" s="1174"/>
      <c r="D46" s="85"/>
      <c r="E46" s="1177" t="s">
        <v>30</v>
      </c>
      <c r="F46" s="1177"/>
      <c r="G46" s="1177"/>
      <c r="H46" s="1178"/>
      <c r="I46" s="86">
        <v>6</v>
      </c>
      <c r="J46" s="87">
        <v>16</v>
      </c>
      <c r="K46" s="87">
        <v>12</v>
      </c>
      <c r="L46" s="87">
        <v>14</v>
      </c>
      <c r="M46" s="88">
        <v>17</v>
      </c>
    </row>
    <row r="47" spans="2:13" ht="27.75" customHeight="1">
      <c r="B47" s="1173"/>
      <c r="C47" s="1174"/>
      <c r="D47" s="85"/>
      <c r="E47" s="1177" t="s">
        <v>31</v>
      </c>
      <c r="F47" s="1177"/>
      <c r="G47" s="1177"/>
      <c r="H47" s="1178"/>
      <c r="I47" s="86" t="s">
        <v>475</v>
      </c>
      <c r="J47" s="87" t="s">
        <v>475</v>
      </c>
      <c r="K47" s="87" t="s">
        <v>475</v>
      </c>
      <c r="L47" s="87" t="s">
        <v>475</v>
      </c>
      <c r="M47" s="88" t="s">
        <v>475</v>
      </c>
    </row>
    <row r="48" spans="2:13" ht="27.75" customHeight="1">
      <c r="B48" s="1175"/>
      <c r="C48" s="1176"/>
      <c r="D48" s="85"/>
      <c r="E48" s="1177" t="s">
        <v>32</v>
      </c>
      <c r="F48" s="1177"/>
      <c r="G48" s="1177"/>
      <c r="H48" s="1178"/>
      <c r="I48" s="86" t="s">
        <v>475</v>
      </c>
      <c r="J48" s="87" t="s">
        <v>475</v>
      </c>
      <c r="K48" s="87" t="s">
        <v>475</v>
      </c>
      <c r="L48" s="87" t="s">
        <v>475</v>
      </c>
      <c r="M48" s="88" t="s">
        <v>475</v>
      </c>
    </row>
    <row r="49" spans="2:13" ht="27.75" customHeight="1">
      <c r="B49" s="1171" t="s">
        <v>33</v>
      </c>
      <c r="C49" s="1172"/>
      <c r="D49" s="89"/>
      <c r="E49" s="1177" t="s">
        <v>34</v>
      </c>
      <c r="F49" s="1177"/>
      <c r="G49" s="1177"/>
      <c r="H49" s="1178"/>
      <c r="I49" s="86">
        <v>6238</v>
      </c>
      <c r="J49" s="87">
        <v>6155</v>
      </c>
      <c r="K49" s="87">
        <v>8356</v>
      </c>
      <c r="L49" s="87">
        <v>9240</v>
      </c>
      <c r="M49" s="88">
        <v>8815</v>
      </c>
    </row>
    <row r="50" spans="2:13" ht="27.75" customHeight="1">
      <c r="B50" s="1173"/>
      <c r="C50" s="1174"/>
      <c r="D50" s="85"/>
      <c r="E50" s="1177" t="s">
        <v>35</v>
      </c>
      <c r="F50" s="1177"/>
      <c r="G50" s="1177"/>
      <c r="H50" s="1178"/>
      <c r="I50" s="86">
        <v>6959</v>
      </c>
      <c r="J50" s="87">
        <v>6966</v>
      </c>
      <c r="K50" s="87">
        <v>8508</v>
      </c>
      <c r="L50" s="87">
        <v>3900</v>
      </c>
      <c r="M50" s="88">
        <v>4193</v>
      </c>
    </row>
    <row r="51" spans="2:13" ht="27.75" customHeight="1">
      <c r="B51" s="1175"/>
      <c r="C51" s="1176"/>
      <c r="D51" s="85"/>
      <c r="E51" s="1177" t="s">
        <v>36</v>
      </c>
      <c r="F51" s="1177"/>
      <c r="G51" s="1177"/>
      <c r="H51" s="1178"/>
      <c r="I51" s="86">
        <v>24888</v>
      </c>
      <c r="J51" s="87">
        <v>25231</v>
      </c>
      <c r="K51" s="87">
        <v>22753</v>
      </c>
      <c r="L51" s="87">
        <v>24646</v>
      </c>
      <c r="M51" s="88">
        <v>24765</v>
      </c>
    </row>
    <row r="52" spans="2:13" ht="27.75" customHeight="1" thickBot="1">
      <c r="B52" s="1179" t="s">
        <v>37</v>
      </c>
      <c r="C52" s="1180"/>
      <c r="D52" s="90"/>
      <c r="E52" s="1181" t="s">
        <v>38</v>
      </c>
      <c r="F52" s="1181"/>
      <c r="G52" s="1181"/>
      <c r="H52" s="1182"/>
      <c r="I52" s="91">
        <v>1678</v>
      </c>
      <c r="J52" s="92">
        <v>1580</v>
      </c>
      <c r="K52" s="92">
        <v>-1112</v>
      </c>
      <c r="L52" s="92">
        <v>-3046</v>
      </c>
      <c r="M52" s="93">
        <v>-2812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40862</v>
      </c>
      <c r="E3" s="116"/>
      <c r="F3" s="117">
        <v>40203</v>
      </c>
      <c r="G3" s="118"/>
      <c r="H3" s="119"/>
    </row>
    <row r="4" spans="1:8">
      <c r="A4" s="120"/>
      <c r="B4" s="121"/>
      <c r="C4" s="122"/>
      <c r="D4" s="123">
        <v>8399</v>
      </c>
      <c r="E4" s="124"/>
      <c r="F4" s="125">
        <v>23352</v>
      </c>
      <c r="G4" s="126"/>
      <c r="H4" s="127"/>
    </row>
    <row r="5" spans="1:8">
      <c r="A5" s="108" t="s">
        <v>507</v>
      </c>
      <c r="B5" s="113"/>
      <c r="C5" s="114"/>
      <c r="D5" s="115">
        <v>61130</v>
      </c>
      <c r="E5" s="116"/>
      <c r="F5" s="117">
        <v>47569</v>
      </c>
      <c r="G5" s="118"/>
      <c r="H5" s="119"/>
    </row>
    <row r="6" spans="1:8">
      <c r="A6" s="120"/>
      <c r="B6" s="121"/>
      <c r="C6" s="122"/>
      <c r="D6" s="123">
        <v>11334</v>
      </c>
      <c r="E6" s="124"/>
      <c r="F6" s="125">
        <v>26255</v>
      </c>
      <c r="G6" s="126"/>
      <c r="H6" s="127"/>
    </row>
    <row r="7" spans="1:8">
      <c r="A7" s="108" t="s">
        <v>508</v>
      </c>
      <c r="B7" s="113"/>
      <c r="C7" s="114"/>
      <c r="D7" s="115">
        <v>43226</v>
      </c>
      <c r="E7" s="116"/>
      <c r="F7" s="117">
        <v>50880</v>
      </c>
      <c r="G7" s="118"/>
      <c r="H7" s="119"/>
    </row>
    <row r="8" spans="1:8">
      <c r="A8" s="120"/>
      <c r="B8" s="121"/>
      <c r="C8" s="122"/>
      <c r="D8" s="123">
        <v>3607</v>
      </c>
      <c r="E8" s="124"/>
      <c r="F8" s="125">
        <v>26879</v>
      </c>
      <c r="G8" s="126"/>
      <c r="H8" s="127"/>
    </row>
    <row r="9" spans="1:8">
      <c r="A9" s="108" t="s">
        <v>509</v>
      </c>
      <c r="B9" s="113"/>
      <c r="C9" s="114"/>
      <c r="D9" s="115">
        <v>58041</v>
      </c>
      <c r="E9" s="116"/>
      <c r="F9" s="117">
        <v>63956</v>
      </c>
      <c r="G9" s="118"/>
      <c r="H9" s="119"/>
    </row>
    <row r="10" spans="1:8">
      <c r="A10" s="120"/>
      <c r="B10" s="121"/>
      <c r="C10" s="122"/>
      <c r="D10" s="123">
        <v>8060</v>
      </c>
      <c r="E10" s="124"/>
      <c r="F10" s="125">
        <v>29239</v>
      </c>
      <c r="G10" s="126"/>
      <c r="H10" s="127"/>
    </row>
    <row r="11" spans="1:8">
      <c r="A11" s="108" t="s">
        <v>510</v>
      </c>
      <c r="B11" s="113"/>
      <c r="C11" s="114"/>
      <c r="D11" s="115">
        <v>193680</v>
      </c>
      <c r="E11" s="116"/>
      <c r="F11" s="117">
        <v>66255</v>
      </c>
      <c r="G11" s="118"/>
      <c r="H11" s="119"/>
    </row>
    <row r="12" spans="1:8">
      <c r="A12" s="120"/>
      <c r="B12" s="121"/>
      <c r="C12" s="128"/>
      <c r="D12" s="123">
        <v>10464</v>
      </c>
      <c r="E12" s="124"/>
      <c r="F12" s="125">
        <v>31822</v>
      </c>
      <c r="G12" s="126"/>
      <c r="H12" s="127"/>
    </row>
    <row r="13" spans="1:8">
      <c r="A13" s="108"/>
      <c r="B13" s="113"/>
      <c r="C13" s="129"/>
      <c r="D13" s="130">
        <v>79388</v>
      </c>
      <c r="E13" s="131"/>
      <c r="F13" s="132">
        <v>53773</v>
      </c>
      <c r="G13" s="133"/>
      <c r="H13" s="119"/>
    </row>
    <row r="14" spans="1:8">
      <c r="A14" s="120"/>
      <c r="B14" s="121"/>
      <c r="C14" s="122"/>
      <c r="D14" s="123">
        <v>8373</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0.87</v>
      </c>
      <c r="C19" s="134">
        <f>ROUND(VALUE(SUBSTITUTE(実質収支比率等に係る経年分析!G$48,"▲","-")),2)</f>
        <v>11.31</v>
      </c>
      <c r="D19" s="134">
        <f>ROUND(VALUE(SUBSTITUTE(実質収支比率等に係る経年分析!H$48,"▲","-")),2)</f>
        <v>10.210000000000001</v>
      </c>
      <c r="E19" s="134">
        <f>ROUND(VALUE(SUBSTITUTE(実質収支比率等に係る経年分析!I$48,"▲","-")),2)</f>
        <v>0.46</v>
      </c>
      <c r="F19" s="134">
        <f>ROUND(VALUE(SUBSTITUTE(実質収支比率等に係る経年分析!J$48,"▲","-")),2)</f>
        <v>0.26</v>
      </c>
    </row>
    <row r="20" spans="1:11">
      <c r="A20" s="134" t="s">
        <v>43</v>
      </c>
      <c r="B20" s="134">
        <f>ROUND(VALUE(SUBSTITUTE(実質収支比率等に係る経年分析!F$47,"▲","-")),2)</f>
        <v>15.31</v>
      </c>
      <c r="C20" s="134">
        <f>ROUND(VALUE(SUBSTITUTE(実質収支比率等に係る経年分析!G$47,"▲","-")),2)</f>
        <v>22.13</v>
      </c>
      <c r="D20" s="134">
        <f>ROUND(VALUE(SUBSTITUTE(実質収支比率等に係る経年分析!H$47,"▲","-")),2)</f>
        <v>28.27</v>
      </c>
      <c r="E20" s="134">
        <f>ROUND(VALUE(SUBSTITUTE(実質収支比率等に係る経年分析!I$47,"▲","-")),2)</f>
        <v>30.08</v>
      </c>
      <c r="F20" s="134">
        <f>ROUND(VALUE(SUBSTITUTE(実質収支比率等に係る経年分析!J$47,"▲","-")),2)</f>
        <v>25.47</v>
      </c>
    </row>
    <row r="21" spans="1:11">
      <c r="A21" s="134" t="s">
        <v>44</v>
      </c>
      <c r="B21" s="134">
        <f>IF(ISNUMBER(VALUE(SUBSTITUTE(実質収支比率等に係る経年分析!F$49,"▲","-"))),ROUND(VALUE(SUBSTITUTE(実質収支比率等に係る経年分析!F$49,"▲","-")),2),NA())</f>
        <v>-0.34</v>
      </c>
      <c r="C21" s="134">
        <f>IF(ISNUMBER(VALUE(SUBSTITUTE(実質収支比率等に係る経年分析!G$49,"▲","-"))),ROUND(VALUE(SUBSTITUTE(実質収支比率等に係る経年分析!G$49,"▲","-")),2),NA())</f>
        <v>16.8</v>
      </c>
      <c r="D21" s="134">
        <f>IF(ISNUMBER(VALUE(SUBSTITUTE(実質収支比率等に係る経年分析!H$49,"▲","-"))),ROUND(VALUE(SUBSTITUTE(実質収支比率等に係る経年分析!H$49,"▲","-")),2),NA())</f>
        <v>-1.25</v>
      </c>
      <c r="E21" s="134">
        <f>IF(ISNUMBER(VALUE(SUBSTITUTE(実質収支比率等に係る経年分析!I$49,"▲","-"))),ROUND(VALUE(SUBSTITUTE(実質収支比率等に係る経年分析!I$49,"▲","-")),2),NA())</f>
        <v>-11.41</v>
      </c>
      <c r="F21" s="134">
        <f>IF(ISNUMBER(VALUE(SUBSTITUTE(実質収支比率等に係る経年分析!J$49,"▲","-"))),ROUND(VALUE(SUBSTITUTE(実質収支比率等に係る経年分析!J$49,"▲","-")),2),NA())</f>
        <v>-4.75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災害公営住宅整備事業特別会計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8.8699999999999992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2503</v>
      </c>
      <c r="E42" s="136"/>
      <c r="F42" s="136"/>
      <c r="G42" s="136">
        <f>'実質公債費比率（分子）の構造'!L$52</f>
        <v>2219</v>
      </c>
      <c r="H42" s="136"/>
      <c r="I42" s="136"/>
      <c r="J42" s="136">
        <f>'実質公債費比率（分子）の構造'!M$52</f>
        <v>2184</v>
      </c>
      <c r="K42" s="136"/>
      <c r="L42" s="136"/>
      <c r="M42" s="136">
        <f>'実質公債費比率（分子）の構造'!N$52</f>
        <v>2395</v>
      </c>
      <c r="N42" s="136"/>
      <c r="O42" s="136"/>
      <c r="P42" s="136">
        <f>'実質公債費比率（分子）の構造'!O$52</f>
        <v>2424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c r="A45" s="136" t="s">
        <v>54</v>
      </c>
      <c r="B45" s="136">
        <f>'実質公債費比率（分子）の構造'!K$49</f>
        <v>136</v>
      </c>
      <c r="C45" s="136"/>
      <c r="D45" s="136"/>
      <c r="E45" s="136">
        <f>'実質公債費比率（分子）の構造'!L$49</f>
        <v>133</v>
      </c>
      <c r="F45" s="136"/>
      <c r="G45" s="136"/>
      <c r="H45" s="136">
        <f>'実質公債費比率（分子）の構造'!M$49</f>
        <v>134</v>
      </c>
      <c r="I45" s="136"/>
      <c r="J45" s="136"/>
      <c r="K45" s="136">
        <f>'実質公債費比率（分子）の構造'!N$49</f>
        <v>91</v>
      </c>
      <c r="L45" s="136"/>
      <c r="M45" s="136"/>
      <c r="N45" s="136">
        <f>'実質公債費比率（分子）の構造'!O$49</f>
        <v>69</v>
      </c>
      <c r="O45" s="136"/>
      <c r="P45" s="136"/>
    </row>
    <row r="46" spans="1:16">
      <c r="A46" s="136" t="s">
        <v>55</v>
      </c>
      <c r="B46" s="136">
        <f>'実質公債費比率（分子）の構造'!K$48</f>
        <v>1132</v>
      </c>
      <c r="C46" s="136"/>
      <c r="D46" s="136"/>
      <c r="E46" s="136">
        <f>'実質公債費比率（分子）の構造'!L$48</f>
        <v>890</v>
      </c>
      <c r="F46" s="136"/>
      <c r="G46" s="136"/>
      <c r="H46" s="136">
        <f>'実質公債費比率（分子）の構造'!M$48</f>
        <v>984</v>
      </c>
      <c r="I46" s="136"/>
      <c r="J46" s="136"/>
      <c r="K46" s="136">
        <f>'実質公債費比率（分子）の構造'!N$48</f>
        <v>1179</v>
      </c>
      <c r="L46" s="136"/>
      <c r="M46" s="136"/>
      <c r="N46" s="136">
        <f>'実質公債費比率（分子）の構造'!O$48</f>
        <v>1028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2148</v>
      </c>
      <c r="C49" s="136"/>
      <c r="D49" s="136"/>
      <c r="E49" s="136">
        <f>'実質公債費比率（分子）の構造'!L$45</f>
        <v>2228</v>
      </c>
      <c r="F49" s="136"/>
      <c r="G49" s="136"/>
      <c r="H49" s="136">
        <f>'実質公債費比率（分子）の構造'!M$45</f>
        <v>2334</v>
      </c>
      <c r="I49" s="136"/>
      <c r="J49" s="136"/>
      <c r="K49" s="136">
        <f>'実質公債費比率（分子）の構造'!N$45</f>
        <v>2378</v>
      </c>
      <c r="L49" s="136"/>
      <c r="M49" s="136"/>
      <c r="N49" s="136">
        <f>'実質公債費比率（分子）の構造'!O$45</f>
        <v>2277</v>
      </c>
      <c r="O49" s="136"/>
      <c r="P49" s="136"/>
    </row>
    <row r="50" spans="1:16">
      <c r="A50" s="136" t="s">
        <v>59</v>
      </c>
      <c r="B50" s="136" t="e">
        <f>NA()</f>
        <v>#N/A</v>
      </c>
      <c r="C50" s="136">
        <f>IF(ISNUMBER('実質公債費比率（分子）の構造'!K$53),'実質公債費比率（分子）の構造'!K$53,NA())</f>
        <v>914</v>
      </c>
      <c r="D50" s="136" t="e">
        <f>NA()</f>
        <v>#N/A</v>
      </c>
      <c r="E50" s="136" t="e">
        <f>NA()</f>
        <v>#N/A</v>
      </c>
      <c r="F50" s="136">
        <f>IF(ISNUMBER('実質公債費比率（分子）の構造'!L$53),'実質公債費比率（分子）の構造'!L$53,NA())</f>
        <v>1033</v>
      </c>
      <c r="G50" s="136" t="e">
        <f>NA()</f>
        <v>#N/A</v>
      </c>
      <c r="H50" s="136" t="e">
        <f>NA()</f>
        <v>#N/A</v>
      </c>
      <c r="I50" s="136">
        <f>IF(ISNUMBER('実質公債費比率（分子）の構造'!M$53),'実質公債費比率（分子）の構造'!M$53,NA())</f>
        <v>1269</v>
      </c>
      <c r="J50" s="136" t="e">
        <f>NA()</f>
        <v>#N/A</v>
      </c>
      <c r="K50" s="136" t="e">
        <f>NA()</f>
        <v>#N/A</v>
      </c>
      <c r="L50" s="136">
        <f>IF(ISNUMBER('実質公債費比率（分子）の構造'!N$53),'実質公債費比率（分子）の構造'!N$53,NA())</f>
        <v>1254</v>
      </c>
      <c r="M50" s="136" t="e">
        <f>NA()</f>
        <v>#N/A</v>
      </c>
      <c r="N50" s="136" t="e">
        <f>NA()</f>
        <v>#N/A</v>
      </c>
      <c r="O50" s="136">
        <f>IF(ISNUMBER('実質公債費比率（分子）の構造'!O$53),'実質公債費比率（分子）の構造'!O$53,NA())</f>
        <v>950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24888</v>
      </c>
      <c r="E56" s="135"/>
      <c r="F56" s="135"/>
      <c r="G56" s="135">
        <f>'将来負担比率（分子）の構造'!J$51</f>
        <v>25231</v>
      </c>
      <c r="H56" s="135"/>
      <c r="I56" s="135"/>
      <c r="J56" s="135">
        <f>'将来負担比率（分子）の構造'!K$51</f>
        <v>22753</v>
      </c>
      <c r="K56" s="135"/>
      <c r="L56" s="135"/>
      <c r="M56" s="135">
        <f>'将来負担比率（分子）の構造'!L$51</f>
        <v>24646</v>
      </c>
      <c r="N56" s="135"/>
      <c r="O56" s="135"/>
      <c r="P56" s="135">
        <f>'将来負担比率（分子）の構造'!M$51</f>
        <v>24765</v>
      </c>
    </row>
    <row r="57" spans="1:16">
      <c r="A57" s="135" t="s">
        <v>35</v>
      </c>
      <c r="B57" s="135"/>
      <c r="C57" s="135"/>
      <c r="D57" s="135">
        <f>'将来負担比率（分子）の構造'!I$50</f>
        <v>6959</v>
      </c>
      <c r="E57" s="135"/>
      <c r="F57" s="135"/>
      <c r="G57" s="135">
        <f>'将来負担比率（分子）の構造'!J$50</f>
        <v>6966</v>
      </c>
      <c r="H57" s="135"/>
      <c r="I57" s="135"/>
      <c r="J57" s="135">
        <f>'将来負担比率（分子）の構造'!K$50</f>
        <v>8508</v>
      </c>
      <c r="K57" s="135"/>
      <c r="L57" s="135"/>
      <c r="M57" s="135">
        <f>'将来負担比率（分子）の構造'!L$50</f>
        <v>3900</v>
      </c>
      <c r="N57" s="135"/>
      <c r="O57" s="135"/>
      <c r="P57" s="135">
        <f>'将来負担比率（分子）の構造'!M$50</f>
        <v>4193</v>
      </c>
    </row>
    <row r="58" spans="1:16">
      <c r="A58" s="135" t="s">
        <v>34</v>
      </c>
      <c r="B58" s="135"/>
      <c r="C58" s="135"/>
      <c r="D58" s="135">
        <f>'将来負担比率（分子）の構造'!I$49</f>
        <v>6238</v>
      </c>
      <c r="E58" s="135"/>
      <c r="F58" s="135"/>
      <c r="G58" s="135">
        <f>'将来負担比率（分子）の構造'!J$49</f>
        <v>6155</v>
      </c>
      <c r="H58" s="135"/>
      <c r="I58" s="135"/>
      <c r="J58" s="135">
        <f>'将来負担比率（分子）の構造'!K$49</f>
        <v>8356</v>
      </c>
      <c r="K58" s="135"/>
      <c r="L58" s="135"/>
      <c r="M58" s="135">
        <f>'将来負担比率（分子）の構造'!L$49</f>
        <v>9240</v>
      </c>
      <c r="N58" s="135"/>
      <c r="O58" s="135"/>
      <c r="P58" s="135">
        <f>'将来負担比率（分子）の構造'!M$49</f>
        <v>8815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16</v>
      </c>
      <c r="F61" s="135"/>
      <c r="G61" s="135"/>
      <c r="H61" s="135">
        <f>'将来負担比率（分子）の構造'!K$46</f>
        <v>12</v>
      </c>
      <c r="I61" s="135"/>
      <c r="J61" s="135"/>
      <c r="K61" s="135">
        <f>'将来負担比率（分子）の構造'!L$46</f>
        <v>14</v>
      </c>
      <c r="L61" s="135"/>
      <c r="M61" s="135"/>
      <c r="N61" s="135">
        <f>'将来負担比率（分子）の構造'!M$46</f>
        <v>17</v>
      </c>
      <c r="O61" s="135"/>
      <c r="P61" s="135"/>
    </row>
    <row r="62" spans="1:16">
      <c r="A62" s="135" t="s">
        <v>29</v>
      </c>
      <c r="B62" s="135">
        <f>'将来負担比率（分子）の構造'!I$45</f>
        <v>1908</v>
      </c>
      <c r="C62" s="135"/>
      <c r="D62" s="135"/>
      <c r="E62" s="135">
        <f>'将来負担比率（分子）の構造'!J$45</f>
        <v>1884</v>
      </c>
      <c r="F62" s="135"/>
      <c r="G62" s="135"/>
      <c r="H62" s="135">
        <f>'将来負担比率（分子）の構造'!K$45</f>
        <v>1856</v>
      </c>
      <c r="I62" s="135"/>
      <c r="J62" s="135"/>
      <c r="K62" s="135">
        <f>'将来負担比率（分子）の構造'!L$45</f>
        <v>1495</v>
      </c>
      <c r="L62" s="135"/>
      <c r="M62" s="135"/>
      <c r="N62" s="135">
        <f>'将来負担比率（分子）の構造'!M$45</f>
        <v>1430</v>
      </c>
      <c r="O62" s="135"/>
      <c r="P62" s="135"/>
    </row>
    <row r="63" spans="1:16">
      <c r="A63" s="135" t="s">
        <v>28</v>
      </c>
      <c r="B63" s="135">
        <f>'将来負担比率（分子）の構造'!I$44</f>
        <v>838</v>
      </c>
      <c r="C63" s="135"/>
      <c r="D63" s="135"/>
      <c r="E63" s="135">
        <f>'将来負担比率（分子）の構造'!J$44</f>
        <v>705</v>
      </c>
      <c r="F63" s="135"/>
      <c r="G63" s="135"/>
      <c r="H63" s="135">
        <f>'将来負担比率（分子）の構造'!K$44</f>
        <v>569</v>
      </c>
      <c r="I63" s="135"/>
      <c r="J63" s="135"/>
      <c r="K63" s="135">
        <f>'将来負担比率（分子）の構造'!L$44</f>
        <v>451</v>
      </c>
      <c r="L63" s="135"/>
      <c r="M63" s="135"/>
      <c r="N63" s="135">
        <f>'将来負担比率（分子）の構造'!M$44</f>
        <v>358</v>
      </c>
      <c r="O63" s="135"/>
      <c r="P63" s="135"/>
    </row>
    <row r="64" spans="1:16">
      <c r="A64" s="135" t="s">
        <v>27</v>
      </c>
      <c r="B64" s="135">
        <f>'将来負担比率（分子）の構造'!I$43</f>
        <v>15512</v>
      </c>
      <c r="C64" s="135"/>
      <c r="D64" s="135"/>
      <c r="E64" s="135">
        <f>'将来負担比率（分子）の構造'!J$43</f>
        <v>15035</v>
      </c>
      <c r="F64" s="135"/>
      <c r="G64" s="135"/>
      <c r="H64" s="135">
        <f>'将来負担比率（分子）の構造'!K$43</f>
        <v>14163</v>
      </c>
      <c r="I64" s="135"/>
      <c r="J64" s="135"/>
      <c r="K64" s="135">
        <f>'将来負担比率（分子）の構造'!L$43</f>
        <v>11029</v>
      </c>
      <c r="L64" s="135"/>
      <c r="M64" s="135"/>
      <c r="N64" s="135">
        <f>'将来負担比率（分子）の構造'!M$43</f>
        <v>11113</v>
      </c>
      <c r="O64" s="135"/>
      <c r="P64" s="135"/>
    </row>
    <row r="65" spans="1:16">
      <c r="A65" s="135" t="s">
        <v>26</v>
      </c>
      <c r="B65" s="135">
        <f>'将来負担比率（分子）の構造'!I$42</f>
        <v>35</v>
      </c>
      <c r="C65" s="135"/>
      <c r="D65" s="135"/>
      <c r="E65" s="135">
        <f>'将来負担比率（分子）の構造'!J$42</f>
        <v>27</v>
      </c>
      <c r="F65" s="135"/>
      <c r="G65" s="135"/>
      <c r="H65" s="135">
        <f>'将来負担比率（分子）の構造'!K$42</f>
        <v>26</v>
      </c>
      <c r="I65" s="135"/>
      <c r="J65" s="135"/>
      <c r="K65" s="135">
        <f>'将来負担比率（分子）の構造'!L$42</f>
        <v>26</v>
      </c>
      <c r="L65" s="135"/>
      <c r="M65" s="135"/>
      <c r="N65" s="135">
        <f>'将来負担比率（分子）の構造'!M$42</f>
        <v>13</v>
      </c>
      <c r="O65" s="135"/>
      <c r="P65" s="135"/>
    </row>
    <row r="66" spans="1:16">
      <c r="A66" s="135" t="s">
        <v>25</v>
      </c>
      <c r="B66" s="135">
        <f>'将来負担比率（分子）の構造'!I$41</f>
        <v>21466</v>
      </c>
      <c r="C66" s="135"/>
      <c r="D66" s="135"/>
      <c r="E66" s="135">
        <f>'将来負担比率（分子）の構造'!J$41</f>
        <v>22265</v>
      </c>
      <c r="F66" s="135"/>
      <c r="G66" s="135"/>
      <c r="H66" s="135">
        <f>'将来負担比率（分子）の構造'!K$41</f>
        <v>21878</v>
      </c>
      <c r="I66" s="135"/>
      <c r="J66" s="135"/>
      <c r="K66" s="135">
        <f>'将来負担比率（分子）の構造'!L$41</f>
        <v>21725</v>
      </c>
      <c r="L66" s="135"/>
      <c r="M66" s="135"/>
      <c r="N66" s="135">
        <f>'将来負担比率（分子）の構造'!M$41</f>
        <v>22030</v>
      </c>
      <c r="O66" s="135"/>
      <c r="P66" s="135"/>
    </row>
    <row r="67" spans="1:16">
      <c r="A67" s="135" t="s">
        <v>63</v>
      </c>
      <c r="B67" s="135" t="e">
        <f>NA()</f>
        <v>#N/A</v>
      </c>
      <c r="C67" s="135">
        <f>IF(ISNUMBER('将来負担比率（分子）の構造'!I$52), IF('将来負担比率（分子）の構造'!I$52 &lt; 0, 0, '将来負担比率（分子）の構造'!I$52), NA())</f>
        <v>1678</v>
      </c>
      <c r="D67" s="135" t="e">
        <f>NA()</f>
        <v>#N/A</v>
      </c>
      <c r="E67" s="135" t="e">
        <f>NA()</f>
        <v>#N/A</v>
      </c>
      <c r="F67" s="135">
        <f>IF(ISNUMBER('将来負担比率（分子）の構造'!J$52), IF('将来負担比率（分子）の構造'!J$52 &lt; 0, 0, '将来負担比率（分子）の構造'!J$52), NA())</f>
        <v>1580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6911606</v>
      </c>
      <c r="S5" s="639"/>
      <c r="T5" s="639"/>
      <c r="U5" s="639"/>
      <c r="V5" s="639"/>
      <c r="W5" s="639"/>
      <c r="X5" s="639"/>
      <c r="Y5" s="686"/>
      <c r="Z5" s="699">
        <v>14.5</v>
      </c>
      <c r="AA5" s="699"/>
      <c r="AB5" s="699"/>
      <c r="AC5" s="699"/>
      <c r="AD5" s="700">
        <v>6428650</v>
      </c>
      <c r="AE5" s="700"/>
      <c r="AF5" s="700"/>
      <c r="AG5" s="700"/>
      <c r="AH5" s="700"/>
      <c r="AI5" s="700"/>
      <c r="AJ5" s="700"/>
      <c r="AK5" s="700"/>
      <c r="AL5" s="687">
        <v>61.6</v>
      </c>
      <c r="AM5" s="656"/>
      <c r="AN5" s="656"/>
      <c r="AO5" s="688"/>
      <c r="AP5" s="675" t="s">
        <v>208</v>
      </c>
      <c r="AQ5" s="676"/>
      <c r="AR5" s="676"/>
      <c r="AS5" s="676"/>
      <c r="AT5" s="676"/>
      <c r="AU5" s="676"/>
      <c r="AV5" s="676"/>
      <c r="AW5" s="676"/>
      <c r="AX5" s="676"/>
      <c r="AY5" s="676"/>
      <c r="AZ5" s="676"/>
      <c r="BA5" s="676"/>
      <c r="BB5" s="676"/>
      <c r="BC5" s="676"/>
      <c r="BD5" s="676"/>
      <c r="BE5" s="676"/>
      <c r="BF5" s="677"/>
      <c r="BG5" s="588">
        <v>6428650</v>
      </c>
      <c r="BH5" s="589"/>
      <c r="BI5" s="589"/>
      <c r="BJ5" s="589"/>
      <c r="BK5" s="589"/>
      <c r="BL5" s="589"/>
      <c r="BM5" s="589"/>
      <c r="BN5" s="590"/>
      <c r="BO5" s="641">
        <v>93</v>
      </c>
      <c r="BP5" s="641"/>
      <c r="BQ5" s="641"/>
      <c r="BR5" s="641"/>
      <c r="BS5" s="642">
        <v>46744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132338</v>
      </c>
      <c r="S6" s="589"/>
      <c r="T6" s="589"/>
      <c r="U6" s="589"/>
      <c r="V6" s="589"/>
      <c r="W6" s="589"/>
      <c r="X6" s="589"/>
      <c r="Y6" s="590"/>
      <c r="Z6" s="641">
        <v>0.3</v>
      </c>
      <c r="AA6" s="641"/>
      <c r="AB6" s="641"/>
      <c r="AC6" s="641"/>
      <c r="AD6" s="642">
        <v>132338</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6428650</v>
      </c>
      <c r="BH6" s="589"/>
      <c r="BI6" s="589"/>
      <c r="BJ6" s="589"/>
      <c r="BK6" s="589"/>
      <c r="BL6" s="589"/>
      <c r="BM6" s="589"/>
      <c r="BN6" s="590"/>
      <c r="BO6" s="641">
        <v>93</v>
      </c>
      <c r="BP6" s="641"/>
      <c r="BQ6" s="641"/>
      <c r="BR6" s="641"/>
      <c r="BS6" s="642">
        <v>46744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209412</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209412</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13656</v>
      </c>
      <c r="S7" s="589"/>
      <c r="T7" s="589"/>
      <c r="U7" s="589"/>
      <c r="V7" s="589"/>
      <c r="W7" s="589"/>
      <c r="X7" s="589"/>
      <c r="Y7" s="590"/>
      <c r="Z7" s="641">
        <v>0</v>
      </c>
      <c r="AA7" s="641"/>
      <c r="AB7" s="641"/>
      <c r="AC7" s="641"/>
      <c r="AD7" s="642">
        <v>13656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3310461</v>
      </c>
      <c r="BH7" s="589"/>
      <c r="BI7" s="589"/>
      <c r="BJ7" s="589"/>
      <c r="BK7" s="589"/>
      <c r="BL7" s="589"/>
      <c r="BM7" s="589"/>
      <c r="BN7" s="590"/>
      <c r="BO7" s="641">
        <v>47.9</v>
      </c>
      <c r="BP7" s="641"/>
      <c r="BQ7" s="641"/>
      <c r="BR7" s="641"/>
      <c r="BS7" s="642">
        <v>46744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18795275</v>
      </c>
      <c r="CS7" s="589"/>
      <c r="CT7" s="589"/>
      <c r="CU7" s="589"/>
      <c r="CV7" s="589"/>
      <c r="CW7" s="589"/>
      <c r="CX7" s="589"/>
      <c r="CY7" s="590"/>
      <c r="CZ7" s="641">
        <v>41.8</v>
      </c>
      <c r="DA7" s="641"/>
      <c r="DB7" s="641"/>
      <c r="DC7" s="641"/>
      <c r="DD7" s="594">
        <v>3818927</v>
      </c>
      <c r="DE7" s="589"/>
      <c r="DF7" s="589"/>
      <c r="DG7" s="589"/>
      <c r="DH7" s="589"/>
      <c r="DI7" s="589"/>
      <c r="DJ7" s="589"/>
      <c r="DK7" s="589"/>
      <c r="DL7" s="589"/>
      <c r="DM7" s="589"/>
      <c r="DN7" s="589"/>
      <c r="DO7" s="589"/>
      <c r="DP7" s="590"/>
      <c r="DQ7" s="594">
        <v>2765252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34366</v>
      </c>
      <c r="S8" s="589"/>
      <c r="T8" s="589"/>
      <c r="U8" s="589"/>
      <c r="V8" s="589"/>
      <c r="W8" s="589"/>
      <c r="X8" s="589"/>
      <c r="Y8" s="590"/>
      <c r="Z8" s="641">
        <v>0.1</v>
      </c>
      <c r="AA8" s="641"/>
      <c r="AB8" s="641"/>
      <c r="AC8" s="641"/>
      <c r="AD8" s="642">
        <v>34366</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101923</v>
      </c>
      <c r="BH8" s="589"/>
      <c r="BI8" s="589"/>
      <c r="BJ8" s="589"/>
      <c r="BK8" s="589"/>
      <c r="BL8" s="589"/>
      <c r="BM8" s="589"/>
      <c r="BN8" s="590"/>
      <c r="BO8" s="641">
        <v>1.5</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8607586</v>
      </c>
      <c r="CS8" s="589"/>
      <c r="CT8" s="589"/>
      <c r="CU8" s="589"/>
      <c r="CV8" s="589"/>
      <c r="CW8" s="589"/>
      <c r="CX8" s="589"/>
      <c r="CY8" s="590"/>
      <c r="CZ8" s="641">
        <v>19.100000000000001</v>
      </c>
      <c r="DA8" s="641"/>
      <c r="DB8" s="641"/>
      <c r="DC8" s="641"/>
      <c r="DD8" s="594">
        <v>144353</v>
      </c>
      <c r="DE8" s="589"/>
      <c r="DF8" s="589"/>
      <c r="DG8" s="589"/>
      <c r="DH8" s="589"/>
      <c r="DI8" s="589"/>
      <c r="DJ8" s="589"/>
      <c r="DK8" s="589"/>
      <c r="DL8" s="589"/>
      <c r="DM8" s="589"/>
      <c r="DN8" s="589"/>
      <c r="DO8" s="589"/>
      <c r="DP8" s="590"/>
      <c r="DQ8" s="594">
        <v>3682803</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19086</v>
      </c>
      <c r="S9" s="589"/>
      <c r="T9" s="589"/>
      <c r="U9" s="589"/>
      <c r="V9" s="589"/>
      <c r="W9" s="589"/>
      <c r="X9" s="589"/>
      <c r="Y9" s="590"/>
      <c r="Z9" s="641">
        <v>0</v>
      </c>
      <c r="AA9" s="641"/>
      <c r="AB9" s="641"/>
      <c r="AC9" s="641"/>
      <c r="AD9" s="642">
        <v>19086</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2753101</v>
      </c>
      <c r="BH9" s="589"/>
      <c r="BI9" s="589"/>
      <c r="BJ9" s="589"/>
      <c r="BK9" s="589"/>
      <c r="BL9" s="589"/>
      <c r="BM9" s="589"/>
      <c r="BN9" s="590"/>
      <c r="BO9" s="641">
        <v>39.799999999999997</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1222122</v>
      </c>
      <c r="CS9" s="589"/>
      <c r="CT9" s="589"/>
      <c r="CU9" s="589"/>
      <c r="CV9" s="589"/>
      <c r="CW9" s="589"/>
      <c r="CX9" s="589"/>
      <c r="CY9" s="590"/>
      <c r="CZ9" s="641">
        <v>2.7</v>
      </c>
      <c r="DA9" s="641"/>
      <c r="DB9" s="641"/>
      <c r="DC9" s="641"/>
      <c r="DD9" s="594">
        <v>35480</v>
      </c>
      <c r="DE9" s="589"/>
      <c r="DF9" s="589"/>
      <c r="DG9" s="589"/>
      <c r="DH9" s="589"/>
      <c r="DI9" s="589"/>
      <c r="DJ9" s="589"/>
      <c r="DK9" s="589"/>
      <c r="DL9" s="589"/>
      <c r="DM9" s="589"/>
      <c r="DN9" s="589"/>
      <c r="DO9" s="589"/>
      <c r="DP9" s="590"/>
      <c r="DQ9" s="594">
        <v>1087167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697316</v>
      </c>
      <c r="S10" s="589"/>
      <c r="T10" s="589"/>
      <c r="U10" s="589"/>
      <c r="V10" s="589"/>
      <c r="W10" s="589"/>
      <c r="X10" s="589"/>
      <c r="Y10" s="590"/>
      <c r="Z10" s="641">
        <v>1.5</v>
      </c>
      <c r="AA10" s="641"/>
      <c r="AB10" s="641"/>
      <c r="AC10" s="641"/>
      <c r="AD10" s="642">
        <v>697316</v>
      </c>
      <c r="AE10" s="642"/>
      <c r="AF10" s="642"/>
      <c r="AG10" s="642"/>
      <c r="AH10" s="642"/>
      <c r="AI10" s="642"/>
      <c r="AJ10" s="642"/>
      <c r="AK10" s="642"/>
      <c r="AL10" s="611">
        <v>6.7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168641</v>
      </c>
      <c r="BH10" s="589"/>
      <c r="BI10" s="589"/>
      <c r="BJ10" s="589"/>
      <c r="BK10" s="589"/>
      <c r="BL10" s="589"/>
      <c r="BM10" s="589"/>
      <c r="BN10" s="590"/>
      <c r="BO10" s="641">
        <v>2.4</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303414</v>
      </c>
      <c r="CS10" s="589"/>
      <c r="CT10" s="589"/>
      <c r="CU10" s="589"/>
      <c r="CV10" s="589"/>
      <c r="CW10" s="589"/>
      <c r="CX10" s="589"/>
      <c r="CY10" s="590"/>
      <c r="CZ10" s="641">
        <v>0.7</v>
      </c>
      <c r="DA10" s="641"/>
      <c r="DB10" s="641"/>
      <c r="DC10" s="641"/>
      <c r="DD10" s="594" t="s">
        <v>112</v>
      </c>
      <c r="DE10" s="589"/>
      <c r="DF10" s="589"/>
      <c r="DG10" s="589"/>
      <c r="DH10" s="589"/>
      <c r="DI10" s="589"/>
      <c r="DJ10" s="589"/>
      <c r="DK10" s="589"/>
      <c r="DL10" s="589"/>
      <c r="DM10" s="589"/>
      <c r="DN10" s="589"/>
      <c r="DO10" s="589"/>
      <c r="DP10" s="590"/>
      <c r="DQ10" s="594">
        <v>25271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286796</v>
      </c>
      <c r="BH11" s="589"/>
      <c r="BI11" s="589"/>
      <c r="BJ11" s="589"/>
      <c r="BK11" s="589"/>
      <c r="BL11" s="589"/>
      <c r="BM11" s="589"/>
      <c r="BN11" s="590"/>
      <c r="BO11" s="641">
        <v>4.0999999999999996</v>
      </c>
      <c r="BP11" s="641"/>
      <c r="BQ11" s="641"/>
      <c r="BR11" s="641"/>
      <c r="BS11" s="594">
        <v>46744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142263</v>
      </c>
      <c r="CS11" s="589"/>
      <c r="CT11" s="589"/>
      <c r="CU11" s="589"/>
      <c r="CV11" s="589"/>
      <c r="CW11" s="589"/>
      <c r="CX11" s="589"/>
      <c r="CY11" s="590"/>
      <c r="CZ11" s="641">
        <v>0.3</v>
      </c>
      <c r="DA11" s="641"/>
      <c r="DB11" s="641"/>
      <c r="DC11" s="641"/>
      <c r="DD11" s="594">
        <v>4481</v>
      </c>
      <c r="DE11" s="589"/>
      <c r="DF11" s="589"/>
      <c r="DG11" s="589"/>
      <c r="DH11" s="589"/>
      <c r="DI11" s="589"/>
      <c r="DJ11" s="589"/>
      <c r="DK11" s="589"/>
      <c r="DL11" s="589"/>
      <c r="DM11" s="589"/>
      <c r="DN11" s="589"/>
      <c r="DO11" s="589"/>
      <c r="DP11" s="590"/>
      <c r="DQ11" s="594">
        <v>111898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2434870</v>
      </c>
      <c r="BH12" s="589"/>
      <c r="BI12" s="589"/>
      <c r="BJ12" s="589"/>
      <c r="BK12" s="589"/>
      <c r="BL12" s="589"/>
      <c r="BM12" s="589"/>
      <c r="BN12" s="590"/>
      <c r="BO12" s="641">
        <v>35.200000000000003</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306206</v>
      </c>
      <c r="CS12" s="589"/>
      <c r="CT12" s="589"/>
      <c r="CU12" s="589"/>
      <c r="CV12" s="589"/>
      <c r="CW12" s="589"/>
      <c r="CX12" s="589"/>
      <c r="CY12" s="590"/>
      <c r="CZ12" s="641">
        <v>0.7</v>
      </c>
      <c r="DA12" s="641"/>
      <c r="DB12" s="641"/>
      <c r="DC12" s="641"/>
      <c r="DD12" s="594">
        <v>1340</v>
      </c>
      <c r="DE12" s="589"/>
      <c r="DF12" s="589"/>
      <c r="DG12" s="589"/>
      <c r="DH12" s="589"/>
      <c r="DI12" s="589"/>
      <c r="DJ12" s="589"/>
      <c r="DK12" s="589"/>
      <c r="DL12" s="589"/>
      <c r="DM12" s="589"/>
      <c r="DN12" s="589"/>
      <c r="DO12" s="589"/>
      <c r="DP12" s="590"/>
      <c r="DQ12" s="594">
        <v>128453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24095</v>
      </c>
      <c r="S13" s="589"/>
      <c r="T13" s="589"/>
      <c r="U13" s="589"/>
      <c r="V13" s="589"/>
      <c r="W13" s="589"/>
      <c r="X13" s="589"/>
      <c r="Y13" s="590"/>
      <c r="Z13" s="641">
        <v>0.1</v>
      </c>
      <c r="AA13" s="641"/>
      <c r="AB13" s="641"/>
      <c r="AC13" s="641"/>
      <c r="AD13" s="642">
        <v>24095</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2399012</v>
      </c>
      <c r="BH13" s="589"/>
      <c r="BI13" s="589"/>
      <c r="BJ13" s="589"/>
      <c r="BK13" s="589"/>
      <c r="BL13" s="589"/>
      <c r="BM13" s="589"/>
      <c r="BN13" s="590"/>
      <c r="BO13" s="641">
        <v>34.700000000000003</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10003646</v>
      </c>
      <c r="CS13" s="589"/>
      <c r="CT13" s="589"/>
      <c r="CU13" s="589"/>
      <c r="CV13" s="589"/>
      <c r="CW13" s="589"/>
      <c r="CX13" s="589"/>
      <c r="CY13" s="590"/>
      <c r="CZ13" s="641">
        <v>22.2</v>
      </c>
      <c r="DA13" s="641"/>
      <c r="DB13" s="641"/>
      <c r="DC13" s="641"/>
      <c r="DD13" s="594">
        <v>7492456</v>
      </c>
      <c r="DE13" s="589"/>
      <c r="DF13" s="589"/>
      <c r="DG13" s="589"/>
      <c r="DH13" s="589"/>
      <c r="DI13" s="589"/>
      <c r="DJ13" s="589"/>
      <c r="DK13" s="589"/>
      <c r="DL13" s="589"/>
      <c r="DM13" s="589"/>
      <c r="DN13" s="589"/>
      <c r="DO13" s="589"/>
      <c r="DP13" s="590"/>
      <c r="DQ13" s="594">
        <v>3086720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95321</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711142</v>
      </c>
      <c r="CS14" s="589"/>
      <c r="CT14" s="589"/>
      <c r="CU14" s="589"/>
      <c r="CV14" s="589"/>
      <c r="CW14" s="589"/>
      <c r="CX14" s="589"/>
      <c r="CY14" s="590"/>
      <c r="CZ14" s="641">
        <v>1.6</v>
      </c>
      <c r="DA14" s="641"/>
      <c r="DB14" s="641"/>
      <c r="DC14" s="641"/>
      <c r="DD14" s="594">
        <v>27689</v>
      </c>
      <c r="DE14" s="589"/>
      <c r="DF14" s="589"/>
      <c r="DG14" s="589"/>
      <c r="DH14" s="589"/>
      <c r="DI14" s="589"/>
      <c r="DJ14" s="589"/>
      <c r="DK14" s="589"/>
      <c r="DL14" s="589"/>
      <c r="DM14" s="589"/>
      <c r="DN14" s="589"/>
      <c r="DO14" s="589"/>
      <c r="DP14" s="590"/>
      <c r="DQ14" s="594">
        <v>689160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31988</v>
      </c>
      <c r="S15" s="589"/>
      <c r="T15" s="589"/>
      <c r="U15" s="589"/>
      <c r="V15" s="589"/>
      <c r="W15" s="589"/>
      <c r="X15" s="589"/>
      <c r="Y15" s="590"/>
      <c r="Z15" s="641">
        <v>0.1</v>
      </c>
      <c r="AA15" s="641"/>
      <c r="AB15" s="641"/>
      <c r="AC15" s="641"/>
      <c r="AD15" s="642">
        <v>31988</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587998</v>
      </c>
      <c r="BH15" s="589"/>
      <c r="BI15" s="589"/>
      <c r="BJ15" s="589"/>
      <c r="BK15" s="589"/>
      <c r="BL15" s="589"/>
      <c r="BM15" s="589"/>
      <c r="BN15" s="590"/>
      <c r="BO15" s="641">
        <v>8.5</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2402970</v>
      </c>
      <c r="CS15" s="589"/>
      <c r="CT15" s="589"/>
      <c r="CU15" s="589"/>
      <c r="CV15" s="589"/>
      <c r="CW15" s="589"/>
      <c r="CX15" s="589"/>
      <c r="CY15" s="590"/>
      <c r="CZ15" s="641">
        <v>5.3</v>
      </c>
      <c r="DA15" s="641"/>
      <c r="DB15" s="641"/>
      <c r="DC15" s="641"/>
      <c r="DD15" s="594">
        <v>568047</v>
      </c>
      <c r="DE15" s="589"/>
      <c r="DF15" s="589"/>
      <c r="DG15" s="589"/>
      <c r="DH15" s="589"/>
      <c r="DI15" s="589"/>
      <c r="DJ15" s="589"/>
      <c r="DK15" s="589"/>
      <c r="DL15" s="589"/>
      <c r="DM15" s="589"/>
      <c r="DN15" s="589"/>
      <c r="DO15" s="589"/>
      <c r="DP15" s="590"/>
      <c r="DQ15" s="594">
        <v>1553040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6236284</v>
      </c>
      <c r="S16" s="589"/>
      <c r="T16" s="589"/>
      <c r="U16" s="589"/>
      <c r="V16" s="589"/>
      <c r="W16" s="589"/>
      <c r="X16" s="589"/>
      <c r="Y16" s="590"/>
      <c r="Z16" s="641">
        <v>13.1</v>
      </c>
      <c r="AA16" s="641"/>
      <c r="AB16" s="641"/>
      <c r="AC16" s="641"/>
      <c r="AD16" s="642">
        <v>2975588</v>
      </c>
      <c r="AE16" s="642"/>
      <c r="AF16" s="642"/>
      <c r="AG16" s="642"/>
      <c r="AH16" s="642"/>
      <c r="AI16" s="642"/>
      <c r="AJ16" s="642"/>
      <c r="AK16" s="642"/>
      <c r="AL16" s="611">
        <v>28.5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18976</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2975588</v>
      </c>
      <c r="S17" s="589"/>
      <c r="T17" s="589"/>
      <c r="U17" s="589"/>
      <c r="V17" s="589"/>
      <c r="W17" s="589"/>
      <c r="X17" s="589"/>
      <c r="Y17" s="590"/>
      <c r="Z17" s="641">
        <v>6.2</v>
      </c>
      <c r="AA17" s="641"/>
      <c r="AB17" s="641"/>
      <c r="AC17" s="641"/>
      <c r="AD17" s="642">
        <v>2975588</v>
      </c>
      <c r="AE17" s="642"/>
      <c r="AF17" s="642"/>
      <c r="AG17" s="642"/>
      <c r="AH17" s="642"/>
      <c r="AI17" s="642"/>
      <c r="AJ17" s="642"/>
      <c r="AK17" s="642"/>
      <c r="AL17" s="611">
        <v>28.5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2277444</v>
      </c>
      <c r="CS17" s="589"/>
      <c r="CT17" s="589"/>
      <c r="CU17" s="589"/>
      <c r="CV17" s="589"/>
      <c r="CW17" s="589"/>
      <c r="CX17" s="589"/>
      <c r="CY17" s="590"/>
      <c r="CZ17" s="641">
        <v>5.0999999999999996</v>
      </c>
      <c r="DA17" s="641"/>
      <c r="DB17" s="641"/>
      <c r="DC17" s="641"/>
      <c r="DD17" s="594" t="s">
        <v>112</v>
      </c>
      <c r="DE17" s="589"/>
      <c r="DF17" s="589"/>
      <c r="DG17" s="589"/>
      <c r="DH17" s="589"/>
      <c r="DI17" s="589"/>
      <c r="DJ17" s="589"/>
      <c r="DK17" s="589"/>
      <c r="DL17" s="589"/>
      <c r="DM17" s="589"/>
      <c r="DN17" s="589"/>
      <c r="DO17" s="589"/>
      <c r="DP17" s="590"/>
      <c r="DQ17" s="594">
        <v>2170907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347258</v>
      </c>
      <c r="S18" s="589"/>
      <c r="T18" s="589"/>
      <c r="U18" s="589"/>
      <c r="V18" s="589"/>
      <c r="W18" s="589"/>
      <c r="X18" s="589"/>
      <c r="Y18" s="590"/>
      <c r="Z18" s="641">
        <v>0.7</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2913438</v>
      </c>
      <c r="S19" s="589"/>
      <c r="T19" s="589"/>
      <c r="U19" s="589"/>
      <c r="V19" s="589"/>
      <c r="W19" s="589"/>
      <c r="X19" s="589"/>
      <c r="Y19" s="590"/>
      <c r="Z19" s="641">
        <v>6.1</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482956</v>
      </c>
      <c r="BH19" s="589"/>
      <c r="BI19" s="589"/>
      <c r="BJ19" s="589"/>
      <c r="BK19" s="589"/>
      <c r="BL19" s="589"/>
      <c r="BM19" s="589"/>
      <c r="BN19" s="590"/>
      <c r="BO19" s="641">
        <v>7</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14100735</v>
      </c>
      <c r="S20" s="589"/>
      <c r="T20" s="589"/>
      <c r="U20" s="589"/>
      <c r="V20" s="589"/>
      <c r="W20" s="589"/>
      <c r="X20" s="589"/>
      <c r="Y20" s="590"/>
      <c r="Z20" s="641">
        <v>29.6</v>
      </c>
      <c r="AA20" s="641"/>
      <c r="AB20" s="641"/>
      <c r="AC20" s="641"/>
      <c r="AD20" s="642">
        <v>10357083</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482956</v>
      </c>
      <c r="BH20" s="589"/>
      <c r="BI20" s="589"/>
      <c r="BJ20" s="589"/>
      <c r="BK20" s="589"/>
      <c r="BL20" s="589"/>
      <c r="BM20" s="589"/>
      <c r="BN20" s="590"/>
      <c r="BO20" s="641">
        <v>7</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45000456</v>
      </c>
      <c r="CS20" s="589"/>
      <c r="CT20" s="589"/>
      <c r="CU20" s="589"/>
      <c r="CV20" s="589"/>
      <c r="CW20" s="589"/>
      <c r="CX20" s="589"/>
      <c r="CY20" s="590"/>
      <c r="CZ20" s="641">
        <v>100</v>
      </c>
      <c r="DA20" s="641"/>
      <c r="DB20" s="641"/>
      <c r="DC20" s="641"/>
      <c r="DD20" s="594">
        <v>12092773</v>
      </c>
      <c r="DE20" s="589"/>
      <c r="DF20" s="589"/>
      <c r="DG20" s="589"/>
      <c r="DH20" s="589"/>
      <c r="DI20" s="589"/>
      <c r="DJ20" s="589"/>
      <c r="DK20" s="589"/>
      <c r="DL20" s="589"/>
      <c r="DM20" s="589"/>
      <c r="DN20" s="589"/>
      <c r="DO20" s="589"/>
      <c r="DP20" s="590"/>
      <c r="DQ20" s="594">
        <v>15510083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11551</v>
      </c>
      <c r="S21" s="589"/>
      <c r="T21" s="589"/>
      <c r="U21" s="589"/>
      <c r="V21" s="589"/>
      <c r="W21" s="589"/>
      <c r="X21" s="589"/>
      <c r="Y21" s="590"/>
      <c r="Z21" s="641">
        <v>0</v>
      </c>
      <c r="AA21" s="641"/>
      <c r="AB21" s="641"/>
      <c r="AC21" s="641"/>
      <c r="AD21" s="642">
        <v>11551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171603</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215391</v>
      </c>
      <c r="S23" s="589"/>
      <c r="T23" s="589"/>
      <c r="U23" s="589"/>
      <c r="V23" s="589"/>
      <c r="W23" s="589"/>
      <c r="X23" s="589"/>
      <c r="Y23" s="590"/>
      <c r="Z23" s="641">
        <v>0.5</v>
      </c>
      <c r="AA23" s="641"/>
      <c r="AB23" s="641"/>
      <c r="AC23" s="641"/>
      <c r="AD23" s="642">
        <v>26665</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482956</v>
      </c>
      <c r="BH23" s="589"/>
      <c r="BI23" s="589"/>
      <c r="BJ23" s="589"/>
      <c r="BK23" s="589"/>
      <c r="BL23" s="589"/>
      <c r="BM23" s="589"/>
      <c r="BN23" s="590"/>
      <c r="BO23" s="641">
        <v>7</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88199</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10188495</v>
      </c>
      <c r="CS24" s="639"/>
      <c r="CT24" s="639"/>
      <c r="CU24" s="639"/>
      <c r="CV24" s="639"/>
      <c r="CW24" s="639"/>
      <c r="CX24" s="639"/>
      <c r="CY24" s="686"/>
      <c r="CZ24" s="690">
        <v>22.6</v>
      </c>
      <c r="DA24" s="691"/>
      <c r="DB24" s="691"/>
      <c r="DC24" s="692"/>
      <c r="DD24" s="685">
        <v>6711416</v>
      </c>
      <c r="DE24" s="639"/>
      <c r="DF24" s="639"/>
      <c r="DG24" s="639"/>
      <c r="DH24" s="639"/>
      <c r="DI24" s="639"/>
      <c r="DJ24" s="639"/>
      <c r="DK24" s="686"/>
      <c r="DL24" s="685">
        <v>6456509</v>
      </c>
      <c r="DM24" s="639"/>
      <c r="DN24" s="639"/>
      <c r="DO24" s="639"/>
      <c r="DP24" s="639"/>
      <c r="DQ24" s="639"/>
      <c r="DR24" s="639"/>
      <c r="DS24" s="639"/>
      <c r="DT24" s="639"/>
      <c r="DU24" s="639"/>
      <c r="DV24" s="686"/>
      <c r="DW24" s="687">
        <v>55.7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16241012</v>
      </c>
      <c r="S25" s="589"/>
      <c r="T25" s="589"/>
      <c r="U25" s="589"/>
      <c r="V25" s="589"/>
      <c r="W25" s="589"/>
      <c r="X25" s="589"/>
      <c r="Y25" s="590"/>
      <c r="Z25" s="641">
        <v>34.1</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3689355</v>
      </c>
      <c r="CS25" s="607"/>
      <c r="CT25" s="607"/>
      <c r="CU25" s="607"/>
      <c r="CV25" s="607"/>
      <c r="CW25" s="607"/>
      <c r="CX25" s="607"/>
      <c r="CY25" s="608"/>
      <c r="CZ25" s="591">
        <v>8.1999999999999993</v>
      </c>
      <c r="DA25" s="609"/>
      <c r="DB25" s="609"/>
      <c r="DC25" s="610"/>
      <c r="DD25" s="594">
        <v>3305969</v>
      </c>
      <c r="DE25" s="607"/>
      <c r="DF25" s="607"/>
      <c r="DG25" s="607"/>
      <c r="DH25" s="607"/>
      <c r="DI25" s="607"/>
      <c r="DJ25" s="607"/>
      <c r="DK25" s="608"/>
      <c r="DL25" s="594">
        <v>3150775</v>
      </c>
      <c r="DM25" s="607"/>
      <c r="DN25" s="607"/>
      <c r="DO25" s="607"/>
      <c r="DP25" s="607"/>
      <c r="DQ25" s="607"/>
      <c r="DR25" s="607"/>
      <c r="DS25" s="607"/>
      <c r="DT25" s="607"/>
      <c r="DU25" s="607"/>
      <c r="DV25" s="608"/>
      <c r="DW25" s="611">
        <v>27.2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21234</v>
      </c>
      <c r="S26" s="589"/>
      <c r="T26" s="589"/>
      <c r="U26" s="589"/>
      <c r="V26" s="589"/>
      <c r="W26" s="589"/>
      <c r="X26" s="589"/>
      <c r="Y26" s="590"/>
      <c r="Z26" s="641">
        <v>0</v>
      </c>
      <c r="AA26" s="641"/>
      <c r="AB26" s="641"/>
      <c r="AC26" s="641"/>
      <c r="AD26" s="642">
        <v>21234</v>
      </c>
      <c r="AE26" s="642"/>
      <c r="AF26" s="642"/>
      <c r="AG26" s="642"/>
      <c r="AH26" s="642"/>
      <c r="AI26" s="642"/>
      <c r="AJ26" s="642"/>
      <c r="AK26" s="642"/>
      <c r="AL26" s="611">
        <v>0.2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2239921</v>
      </c>
      <c r="CS26" s="589"/>
      <c r="CT26" s="589"/>
      <c r="CU26" s="589"/>
      <c r="CV26" s="589"/>
      <c r="CW26" s="589"/>
      <c r="CX26" s="589"/>
      <c r="CY26" s="590"/>
      <c r="CZ26" s="591">
        <v>5</v>
      </c>
      <c r="DA26" s="609"/>
      <c r="DB26" s="609"/>
      <c r="DC26" s="610"/>
      <c r="DD26" s="594">
        <v>2051162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1846282</v>
      </c>
      <c r="S27" s="589"/>
      <c r="T27" s="589"/>
      <c r="U27" s="589"/>
      <c r="V27" s="589"/>
      <c r="W27" s="589"/>
      <c r="X27" s="589"/>
      <c r="Y27" s="590"/>
      <c r="Z27" s="641">
        <v>3.9</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6911606</v>
      </c>
      <c r="BH27" s="589"/>
      <c r="BI27" s="589"/>
      <c r="BJ27" s="589"/>
      <c r="BK27" s="589"/>
      <c r="BL27" s="589"/>
      <c r="BM27" s="589"/>
      <c r="BN27" s="590"/>
      <c r="BO27" s="641">
        <v>100</v>
      </c>
      <c r="BP27" s="641"/>
      <c r="BQ27" s="641"/>
      <c r="BR27" s="641"/>
      <c r="BS27" s="594">
        <v>46744</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4221696</v>
      </c>
      <c r="CS27" s="607"/>
      <c r="CT27" s="607"/>
      <c r="CU27" s="607"/>
      <c r="CV27" s="607"/>
      <c r="CW27" s="607"/>
      <c r="CX27" s="607"/>
      <c r="CY27" s="608"/>
      <c r="CZ27" s="591">
        <v>9.4</v>
      </c>
      <c r="DA27" s="609"/>
      <c r="DB27" s="609"/>
      <c r="DC27" s="610"/>
      <c r="DD27" s="594">
        <v>1234540</v>
      </c>
      <c r="DE27" s="607"/>
      <c r="DF27" s="607"/>
      <c r="DG27" s="607"/>
      <c r="DH27" s="607"/>
      <c r="DI27" s="607"/>
      <c r="DJ27" s="607"/>
      <c r="DK27" s="608"/>
      <c r="DL27" s="594">
        <v>1134827</v>
      </c>
      <c r="DM27" s="607"/>
      <c r="DN27" s="607"/>
      <c r="DO27" s="607"/>
      <c r="DP27" s="607"/>
      <c r="DQ27" s="607"/>
      <c r="DR27" s="607"/>
      <c r="DS27" s="607"/>
      <c r="DT27" s="607"/>
      <c r="DU27" s="607"/>
      <c r="DV27" s="608"/>
      <c r="DW27" s="611">
        <v>9.8000000000000007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101358</v>
      </c>
      <c r="S28" s="589"/>
      <c r="T28" s="589"/>
      <c r="U28" s="589"/>
      <c r="V28" s="589"/>
      <c r="W28" s="589"/>
      <c r="X28" s="589"/>
      <c r="Y28" s="590"/>
      <c r="Z28" s="641">
        <v>0.2</v>
      </c>
      <c r="AA28" s="641"/>
      <c r="AB28" s="641"/>
      <c r="AC28" s="641"/>
      <c r="AD28" s="642">
        <v>22137</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2277444</v>
      </c>
      <c r="CS28" s="589"/>
      <c r="CT28" s="589"/>
      <c r="CU28" s="589"/>
      <c r="CV28" s="589"/>
      <c r="CW28" s="589"/>
      <c r="CX28" s="589"/>
      <c r="CY28" s="590"/>
      <c r="CZ28" s="591">
        <v>5.0999999999999996</v>
      </c>
      <c r="DA28" s="609"/>
      <c r="DB28" s="609"/>
      <c r="DC28" s="610"/>
      <c r="DD28" s="594">
        <v>2170907</v>
      </c>
      <c r="DE28" s="589"/>
      <c r="DF28" s="589"/>
      <c r="DG28" s="589"/>
      <c r="DH28" s="589"/>
      <c r="DI28" s="589"/>
      <c r="DJ28" s="589"/>
      <c r="DK28" s="590"/>
      <c r="DL28" s="594">
        <v>2170907</v>
      </c>
      <c r="DM28" s="589"/>
      <c r="DN28" s="589"/>
      <c r="DO28" s="589"/>
      <c r="DP28" s="589"/>
      <c r="DQ28" s="589"/>
      <c r="DR28" s="589"/>
      <c r="DS28" s="589"/>
      <c r="DT28" s="589"/>
      <c r="DU28" s="589"/>
      <c r="DV28" s="590"/>
      <c r="DW28" s="611">
        <v>18.7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23935</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2277260</v>
      </c>
      <c r="CS29" s="607"/>
      <c r="CT29" s="607"/>
      <c r="CU29" s="607"/>
      <c r="CV29" s="607"/>
      <c r="CW29" s="607"/>
      <c r="CX29" s="607"/>
      <c r="CY29" s="608"/>
      <c r="CZ29" s="591">
        <v>5.0999999999999996</v>
      </c>
      <c r="DA29" s="609"/>
      <c r="DB29" s="609"/>
      <c r="DC29" s="610"/>
      <c r="DD29" s="594">
        <v>2170723</v>
      </c>
      <c r="DE29" s="607"/>
      <c r="DF29" s="607"/>
      <c r="DG29" s="607"/>
      <c r="DH29" s="607"/>
      <c r="DI29" s="607"/>
      <c r="DJ29" s="607"/>
      <c r="DK29" s="608"/>
      <c r="DL29" s="594">
        <v>2170723</v>
      </c>
      <c r="DM29" s="607"/>
      <c r="DN29" s="607"/>
      <c r="DO29" s="607"/>
      <c r="DP29" s="607"/>
      <c r="DQ29" s="607"/>
      <c r="DR29" s="607"/>
      <c r="DS29" s="607"/>
      <c r="DT29" s="607"/>
      <c r="DU29" s="607"/>
      <c r="DV29" s="608"/>
      <c r="DW29" s="611">
        <v>18.7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10882380</v>
      </c>
      <c r="S30" s="589"/>
      <c r="T30" s="589"/>
      <c r="U30" s="589"/>
      <c r="V30" s="589"/>
      <c r="W30" s="589"/>
      <c r="X30" s="589"/>
      <c r="Y30" s="590"/>
      <c r="Z30" s="641">
        <v>22.9</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99.1</v>
      </c>
      <c r="BH30" s="655"/>
      <c r="BI30" s="655"/>
      <c r="BJ30" s="655"/>
      <c r="BK30" s="655"/>
      <c r="BL30" s="655"/>
      <c r="BM30" s="656">
        <v>96.8</v>
      </c>
      <c r="BN30" s="655"/>
      <c r="BO30" s="655"/>
      <c r="BP30" s="655"/>
      <c r="BQ30" s="657"/>
      <c r="BR30" s="654">
        <v>99</v>
      </c>
      <c r="BS30" s="655"/>
      <c r="BT30" s="655"/>
      <c r="BU30" s="655"/>
      <c r="BV30" s="655"/>
      <c r="BW30" s="655"/>
      <c r="BX30" s="656">
        <v>96.3</v>
      </c>
      <c r="BY30" s="655"/>
      <c r="BZ30" s="655"/>
      <c r="CA30" s="655"/>
      <c r="CB30" s="657"/>
      <c r="CD30" s="660"/>
      <c r="CE30" s="661"/>
      <c r="CF30" s="625" t="s">
        <v>291</v>
      </c>
      <c r="CG30" s="622"/>
      <c r="CH30" s="622"/>
      <c r="CI30" s="622"/>
      <c r="CJ30" s="622"/>
      <c r="CK30" s="622"/>
      <c r="CL30" s="622"/>
      <c r="CM30" s="622"/>
      <c r="CN30" s="622"/>
      <c r="CO30" s="622"/>
      <c r="CP30" s="622"/>
      <c r="CQ30" s="623"/>
      <c r="CR30" s="588">
        <v>1999615</v>
      </c>
      <c r="CS30" s="589"/>
      <c r="CT30" s="589"/>
      <c r="CU30" s="589"/>
      <c r="CV30" s="589"/>
      <c r="CW30" s="589"/>
      <c r="CX30" s="589"/>
      <c r="CY30" s="590"/>
      <c r="CZ30" s="591">
        <v>4.4000000000000004</v>
      </c>
      <c r="DA30" s="609"/>
      <c r="DB30" s="609"/>
      <c r="DC30" s="610"/>
      <c r="DD30" s="594">
        <v>1894787</v>
      </c>
      <c r="DE30" s="589"/>
      <c r="DF30" s="589"/>
      <c r="DG30" s="589"/>
      <c r="DH30" s="589"/>
      <c r="DI30" s="589"/>
      <c r="DJ30" s="589"/>
      <c r="DK30" s="590"/>
      <c r="DL30" s="594">
        <v>1894787</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900766</v>
      </c>
      <c r="S31" s="589"/>
      <c r="T31" s="589"/>
      <c r="U31" s="589"/>
      <c r="V31" s="589"/>
      <c r="W31" s="589"/>
      <c r="X31" s="589"/>
      <c r="Y31" s="590"/>
      <c r="Z31" s="641">
        <v>1.9</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96.1</v>
      </c>
      <c r="BN31" s="653"/>
      <c r="BO31" s="653"/>
      <c r="BP31" s="653"/>
      <c r="BQ31" s="617"/>
      <c r="BR31" s="652">
        <v>98.8</v>
      </c>
      <c r="BS31" s="607"/>
      <c r="BT31" s="607"/>
      <c r="BU31" s="607"/>
      <c r="BV31" s="607"/>
      <c r="BW31" s="607"/>
      <c r="BX31" s="643">
        <v>95.4</v>
      </c>
      <c r="BY31" s="653"/>
      <c r="BZ31" s="653"/>
      <c r="CA31" s="653"/>
      <c r="CB31" s="617"/>
      <c r="CD31" s="660"/>
      <c r="CE31" s="661"/>
      <c r="CF31" s="625" t="s">
        <v>295</v>
      </c>
      <c r="CG31" s="622"/>
      <c r="CH31" s="622"/>
      <c r="CI31" s="622"/>
      <c r="CJ31" s="622"/>
      <c r="CK31" s="622"/>
      <c r="CL31" s="622"/>
      <c r="CM31" s="622"/>
      <c r="CN31" s="622"/>
      <c r="CO31" s="622"/>
      <c r="CP31" s="622"/>
      <c r="CQ31" s="623"/>
      <c r="CR31" s="588">
        <v>277645</v>
      </c>
      <c r="CS31" s="607"/>
      <c r="CT31" s="607"/>
      <c r="CU31" s="607"/>
      <c r="CV31" s="607"/>
      <c r="CW31" s="607"/>
      <c r="CX31" s="607"/>
      <c r="CY31" s="608"/>
      <c r="CZ31" s="591">
        <v>0.6</v>
      </c>
      <c r="DA31" s="609"/>
      <c r="DB31" s="609"/>
      <c r="DC31" s="610"/>
      <c r="DD31" s="594">
        <v>275936</v>
      </c>
      <c r="DE31" s="607"/>
      <c r="DF31" s="607"/>
      <c r="DG31" s="607"/>
      <c r="DH31" s="607"/>
      <c r="DI31" s="607"/>
      <c r="DJ31" s="607"/>
      <c r="DK31" s="608"/>
      <c r="DL31" s="594">
        <v>275936</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710375</v>
      </c>
      <c r="S32" s="589"/>
      <c r="T32" s="589"/>
      <c r="U32" s="589"/>
      <c r="V32" s="589"/>
      <c r="W32" s="589"/>
      <c r="X32" s="589"/>
      <c r="Y32" s="590"/>
      <c r="Z32" s="641">
        <v>1.5</v>
      </c>
      <c r="AA32" s="641"/>
      <c r="AB32" s="641"/>
      <c r="AC32" s="641"/>
      <c r="AD32" s="642">
        <v>5355</v>
      </c>
      <c r="AE32" s="642"/>
      <c r="AF32" s="642"/>
      <c r="AG32" s="642"/>
      <c r="AH32" s="642"/>
      <c r="AI32" s="642"/>
      <c r="AJ32" s="642"/>
      <c r="AK32" s="642"/>
      <c r="AL32" s="611">
        <v>0.1</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99.2</v>
      </c>
      <c r="BH32" s="573"/>
      <c r="BI32" s="573"/>
      <c r="BJ32" s="573"/>
      <c r="BK32" s="573"/>
      <c r="BL32" s="573"/>
      <c r="BM32" s="636">
        <v>97.2</v>
      </c>
      <c r="BN32" s="573"/>
      <c r="BO32" s="573"/>
      <c r="BP32" s="573"/>
      <c r="BQ32" s="630"/>
      <c r="BR32" s="651">
        <v>99.1</v>
      </c>
      <c r="BS32" s="573"/>
      <c r="BT32" s="573"/>
      <c r="BU32" s="573"/>
      <c r="BV32" s="573"/>
      <c r="BW32" s="573"/>
      <c r="BX32" s="636">
        <v>96.5</v>
      </c>
      <c r="BY32" s="573"/>
      <c r="BZ32" s="573"/>
      <c r="CA32" s="573"/>
      <c r="CB32" s="630"/>
      <c r="CD32" s="662"/>
      <c r="CE32" s="663"/>
      <c r="CF32" s="625" t="s">
        <v>298</v>
      </c>
      <c r="CG32" s="622"/>
      <c r="CH32" s="622"/>
      <c r="CI32" s="622"/>
      <c r="CJ32" s="622"/>
      <c r="CK32" s="622"/>
      <c r="CL32" s="622"/>
      <c r="CM32" s="622"/>
      <c r="CN32" s="622"/>
      <c r="CO32" s="622"/>
      <c r="CP32" s="622"/>
      <c r="CQ32" s="623"/>
      <c r="CR32" s="588">
        <v>184</v>
      </c>
      <c r="CS32" s="589"/>
      <c r="CT32" s="589"/>
      <c r="CU32" s="589"/>
      <c r="CV32" s="589"/>
      <c r="CW32" s="589"/>
      <c r="CX32" s="589"/>
      <c r="CY32" s="590"/>
      <c r="CZ32" s="591">
        <v>0</v>
      </c>
      <c r="DA32" s="609"/>
      <c r="DB32" s="609"/>
      <c r="DC32" s="610"/>
      <c r="DD32" s="594">
        <v>184</v>
      </c>
      <c r="DE32" s="589"/>
      <c r="DF32" s="589"/>
      <c r="DG32" s="589"/>
      <c r="DH32" s="589"/>
      <c r="DI32" s="589"/>
      <c r="DJ32" s="589"/>
      <c r="DK32" s="590"/>
      <c r="DL32" s="594">
        <v>184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2304500</v>
      </c>
      <c r="S33" s="589"/>
      <c r="T33" s="589"/>
      <c r="U33" s="589"/>
      <c r="V33" s="589"/>
      <c r="W33" s="589"/>
      <c r="X33" s="589"/>
      <c r="Y33" s="590"/>
      <c r="Z33" s="641">
        <v>4.8</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22700212</v>
      </c>
      <c r="CS33" s="607"/>
      <c r="CT33" s="607"/>
      <c r="CU33" s="607"/>
      <c r="CV33" s="607"/>
      <c r="CW33" s="607"/>
      <c r="CX33" s="607"/>
      <c r="CY33" s="608"/>
      <c r="CZ33" s="591">
        <v>50.4</v>
      </c>
      <c r="DA33" s="609"/>
      <c r="DB33" s="609"/>
      <c r="DC33" s="610"/>
      <c r="DD33" s="594">
        <v>6984694</v>
      </c>
      <c r="DE33" s="607"/>
      <c r="DF33" s="607"/>
      <c r="DG33" s="607"/>
      <c r="DH33" s="607"/>
      <c r="DI33" s="607"/>
      <c r="DJ33" s="607"/>
      <c r="DK33" s="608"/>
      <c r="DL33" s="594">
        <v>5646973</v>
      </c>
      <c r="DM33" s="607"/>
      <c r="DN33" s="607"/>
      <c r="DO33" s="607"/>
      <c r="DP33" s="607"/>
      <c r="DQ33" s="607"/>
      <c r="DR33" s="607"/>
      <c r="DS33" s="607"/>
      <c r="DT33" s="607"/>
      <c r="DU33" s="607"/>
      <c r="DV33" s="608"/>
      <c r="DW33" s="611">
        <v>48.7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2972320</v>
      </c>
      <c r="CS34" s="589"/>
      <c r="CT34" s="589"/>
      <c r="CU34" s="589"/>
      <c r="CV34" s="589"/>
      <c r="CW34" s="589"/>
      <c r="CX34" s="589"/>
      <c r="CY34" s="590"/>
      <c r="CZ34" s="591">
        <v>6.6</v>
      </c>
      <c r="DA34" s="609"/>
      <c r="DB34" s="609"/>
      <c r="DC34" s="610"/>
      <c r="DD34" s="594">
        <v>2083399</v>
      </c>
      <c r="DE34" s="589"/>
      <c r="DF34" s="589"/>
      <c r="DG34" s="589"/>
      <c r="DH34" s="589"/>
      <c r="DI34" s="589"/>
      <c r="DJ34" s="589"/>
      <c r="DK34" s="590"/>
      <c r="DL34" s="594">
        <v>1811005</v>
      </c>
      <c r="DM34" s="589"/>
      <c r="DN34" s="589"/>
      <c r="DO34" s="589"/>
      <c r="DP34" s="589"/>
      <c r="DQ34" s="589"/>
      <c r="DR34" s="589"/>
      <c r="DS34" s="589"/>
      <c r="DT34" s="589"/>
      <c r="DU34" s="589"/>
      <c r="DV34" s="590"/>
      <c r="DW34" s="611">
        <v>15.6</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1144800</v>
      </c>
      <c r="S35" s="589"/>
      <c r="T35" s="589"/>
      <c r="U35" s="589"/>
      <c r="V35" s="589"/>
      <c r="W35" s="589"/>
      <c r="X35" s="589"/>
      <c r="Y35" s="590"/>
      <c r="Z35" s="641">
        <v>2.4</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3237190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104744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194439</v>
      </c>
      <c r="CS35" s="607"/>
      <c r="CT35" s="607"/>
      <c r="CU35" s="607"/>
      <c r="CV35" s="607"/>
      <c r="CW35" s="607"/>
      <c r="CX35" s="607"/>
      <c r="CY35" s="608"/>
      <c r="CZ35" s="591">
        <v>0.4</v>
      </c>
      <c r="DA35" s="609"/>
      <c r="DB35" s="609"/>
      <c r="DC35" s="610"/>
      <c r="DD35" s="594">
        <v>179596</v>
      </c>
      <c r="DE35" s="607"/>
      <c r="DF35" s="607"/>
      <c r="DG35" s="607"/>
      <c r="DH35" s="607"/>
      <c r="DI35" s="607"/>
      <c r="DJ35" s="607"/>
      <c r="DK35" s="608"/>
      <c r="DL35" s="594">
        <v>162660</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47619321</v>
      </c>
      <c r="S36" s="629"/>
      <c r="T36" s="629"/>
      <c r="U36" s="629"/>
      <c r="V36" s="629"/>
      <c r="W36" s="629"/>
      <c r="X36" s="629"/>
      <c r="Y36" s="632"/>
      <c r="Z36" s="633">
        <v>100</v>
      </c>
      <c r="AA36" s="633"/>
      <c r="AB36" s="633"/>
      <c r="AC36" s="633"/>
      <c r="AD36" s="634">
        <v>10444025</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1557119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-16188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3285054</v>
      </c>
      <c r="CS36" s="589"/>
      <c r="CT36" s="589"/>
      <c r="CU36" s="589"/>
      <c r="CV36" s="589"/>
      <c r="CW36" s="589"/>
      <c r="CX36" s="589"/>
      <c r="CY36" s="590"/>
      <c r="CZ36" s="591">
        <v>7.3</v>
      </c>
      <c r="DA36" s="609"/>
      <c r="DB36" s="609"/>
      <c r="DC36" s="610"/>
      <c r="DD36" s="594">
        <v>1805324</v>
      </c>
      <c r="DE36" s="589"/>
      <c r="DF36" s="589"/>
      <c r="DG36" s="589"/>
      <c r="DH36" s="589"/>
      <c r="DI36" s="589"/>
      <c r="DJ36" s="589"/>
      <c r="DK36" s="590"/>
      <c r="DL36" s="594">
        <v>1184576</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c r="AQ37" s="614" t="s">
        <v>313</v>
      </c>
      <c r="AR37" s="615"/>
      <c r="AS37" s="615"/>
      <c r="AT37" s="615"/>
      <c r="AU37" s="615"/>
      <c r="AV37" s="615"/>
      <c r="AW37" s="615"/>
      <c r="AX37" s="615"/>
      <c r="AY37" s="616"/>
      <c r="AZ37" s="588">
        <v>59620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8348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1054441</v>
      </c>
      <c r="CS37" s="607"/>
      <c r="CT37" s="607"/>
      <c r="CU37" s="607"/>
      <c r="CV37" s="607"/>
      <c r="CW37" s="607"/>
      <c r="CX37" s="607"/>
      <c r="CY37" s="608"/>
      <c r="CZ37" s="591">
        <v>2.2999999999999998</v>
      </c>
      <c r="DA37" s="609"/>
      <c r="DB37" s="609"/>
      <c r="DC37" s="610"/>
      <c r="DD37" s="594">
        <v>993188</v>
      </c>
      <c r="DE37" s="607"/>
      <c r="DF37" s="607"/>
      <c r="DG37" s="607"/>
      <c r="DH37" s="607"/>
      <c r="DI37" s="607"/>
      <c r="DJ37" s="607"/>
      <c r="DK37" s="608"/>
      <c r="DL37" s="594">
        <v>886120</v>
      </c>
      <c r="DM37" s="607"/>
      <c r="DN37" s="607"/>
      <c r="DO37" s="607"/>
      <c r="DP37" s="607"/>
      <c r="DQ37" s="607"/>
      <c r="DR37" s="607"/>
      <c r="DS37" s="607"/>
      <c r="DT37" s="607"/>
      <c r="DU37" s="607"/>
      <c r="DV37" s="608"/>
      <c r="DW37" s="611">
        <v>7.6</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14186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3177570</v>
      </c>
      <c r="CS38" s="589"/>
      <c r="CT38" s="589"/>
      <c r="CU38" s="589"/>
      <c r="CV38" s="589"/>
      <c r="CW38" s="589"/>
      <c r="CX38" s="589"/>
      <c r="CY38" s="590"/>
      <c r="CZ38" s="591">
        <v>7.1</v>
      </c>
      <c r="DA38" s="609"/>
      <c r="DB38" s="609"/>
      <c r="DC38" s="610"/>
      <c r="DD38" s="594">
        <v>2894723</v>
      </c>
      <c r="DE38" s="589"/>
      <c r="DF38" s="589"/>
      <c r="DG38" s="589"/>
      <c r="DH38" s="589"/>
      <c r="DI38" s="589"/>
      <c r="DJ38" s="589"/>
      <c r="DK38" s="590"/>
      <c r="DL38" s="594">
        <v>2488732</v>
      </c>
      <c r="DM38" s="589"/>
      <c r="DN38" s="589"/>
      <c r="DO38" s="589"/>
      <c r="DP38" s="589"/>
      <c r="DQ38" s="589"/>
      <c r="DR38" s="589"/>
      <c r="DS38" s="589"/>
      <c r="DT38" s="589"/>
      <c r="DU38" s="589"/>
      <c r="DV38" s="590"/>
      <c r="DW38" s="611">
        <v>21.5</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12865829</v>
      </c>
      <c r="CS39" s="607"/>
      <c r="CT39" s="607"/>
      <c r="CU39" s="607"/>
      <c r="CV39" s="607"/>
      <c r="CW39" s="607"/>
      <c r="CX39" s="607"/>
      <c r="CY39" s="608"/>
      <c r="CZ39" s="591">
        <v>28.6</v>
      </c>
      <c r="DA39" s="609"/>
      <c r="DB39" s="609"/>
      <c r="DC39" s="610"/>
      <c r="DD39" s="594">
        <v>21652</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574101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205000</v>
      </c>
      <c r="CS40" s="589"/>
      <c r="CT40" s="589"/>
      <c r="CU40" s="589"/>
      <c r="CV40" s="589"/>
      <c r="CW40" s="589"/>
      <c r="CX40" s="589"/>
      <c r="CY40" s="590"/>
      <c r="CZ40" s="591">
        <v>0.5</v>
      </c>
      <c r="DA40" s="609"/>
      <c r="DB40" s="609"/>
      <c r="DC40" s="610"/>
      <c r="DD40" s="594" t="s">
        <v>317</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1046350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12111749</v>
      </c>
      <c r="CS42" s="589"/>
      <c r="CT42" s="589"/>
      <c r="CU42" s="589"/>
      <c r="CV42" s="589"/>
      <c r="CW42" s="589"/>
      <c r="CX42" s="589"/>
      <c r="CY42" s="590"/>
      <c r="CZ42" s="591">
        <v>26.9</v>
      </c>
      <c r="DA42" s="592"/>
      <c r="DB42" s="592"/>
      <c r="DC42" s="593"/>
      <c r="DD42" s="594">
        <v>1813973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34725</v>
      </c>
      <c r="CS43" s="607"/>
      <c r="CT43" s="607"/>
      <c r="CU43" s="607"/>
      <c r="CV43" s="607"/>
      <c r="CW43" s="607"/>
      <c r="CX43" s="607"/>
      <c r="CY43" s="608"/>
      <c r="CZ43" s="591">
        <v>0.1</v>
      </c>
      <c r="DA43" s="609"/>
      <c r="DB43" s="609"/>
      <c r="DC43" s="610"/>
      <c r="DD43" s="594">
        <v>29945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12092773</v>
      </c>
      <c r="CS44" s="589"/>
      <c r="CT44" s="589"/>
      <c r="CU44" s="589"/>
      <c r="CV44" s="589"/>
      <c r="CW44" s="589"/>
      <c r="CX44" s="589"/>
      <c r="CY44" s="590"/>
      <c r="CZ44" s="591">
        <v>26.9</v>
      </c>
      <c r="DA44" s="592"/>
      <c r="DB44" s="592"/>
      <c r="DC44" s="593"/>
      <c r="DD44" s="594">
        <v>1813973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11418307</v>
      </c>
      <c r="CS45" s="607"/>
      <c r="CT45" s="607"/>
      <c r="CU45" s="607"/>
      <c r="CV45" s="607"/>
      <c r="CW45" s="607"/>
      <c r="CX45" s="607"/>
      <c r="CY45" s="608"/>
      <c r="CZ45" s="591">
        <v>25.4</v>
      </c>
      <c r="DA45" s="609"/>
      <c r="DB45" s="609"/>
      <c r="DC45" s="610"/>
      <c r="DD45" s="594">
        <v>1392422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653321</v>
      </c>
      <c r="CS46" s="589"/>
      <c r="CT46" s="589"/>
      <c r="CU46" s="589"/>
      <c r="CV46" s="589"/>
      <c r="CW46" s="589"/>
      <c r="CX46" s="589"/>
      <c r="CY46" s="590"/>
      <c r="CZ46" s="591">
        <v>1.5</v>
      </c>
      <c r="DA46" s="592"/>
      <c r="DB46" s="592"/>
      <c r="DC46" s="593"/>
      <c r="DD46" s="594">
        <v>420434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18976</v>
      </c>
      <c r="CS47" s="607"/>
      <c r="CT47" s="607"/>
      <c r="CU47" s="607"/>
      <c r="CV47" s="607"/>
      <c r="CW47" s="607"/>
      <c r="CX47" s="607"/>
      <c r="CY47" s="608"/>
      <c r="CZ47" s="591">
        <v>0</v>
      </c>
      <c r="DA47" s="609"/>
      <c r="DB47" s="609"/>
      <c r="DC47" s="610"/>
      <c r="DD47" s="594" t="s">
        <v>317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45000456</v>
      </c>
      <c r="CS49" s="573"/>
      <c r="CT49" s="573"/>
      <c r="CU49" s="573"/>
      <c r="CV49" s="573"/>
      <c r="CW49" s="573"/>
      <c r="CX49" s="573"/>
      <c r="CY49" s="574"/>
      <c r="CZ49" s="575">
        <v>100</v>
      </c>
      <c r="DA49" s="576"/>
      <c r="DB49" s="576"/>
      <c r="DC49" s="577"/>
      <c r="DD49" s="578">
        <v>15510083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343</v>
      </c>
      <c r="DK2" s="1109"/>
      <c r="DL2" s="1109"/>
      <c r="DM2" s="1109"/>
      <c r="DN2" s="1109"/>
      <c r="DO2" s="1110"/>
      <c r="DP2" s="200"/>
      <c r="DQ2" s="1108" t="s">
        <v>344</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1"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6" t="s">
        <v>361</v>
      </c>
      <c r="DH5" s="1097"/>
      <c r="DI5" s="1097"/>
      <c r="DJ5" s="1097"/>
      <c r="DK5" s="1098"/>
      <c r="DL5" s="1096" t="s">
        <v>362</v>
      </c>
      <c r="DM5" s="1097"/>
      <c r="DN5" s="1097"/>
      <c r="DO5" s="1097"/>
      <c r="DP5" s="1098"/>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c r="A7" s="209">
        <v>1</v>
      </c>
      <c r="B7" s="1049" t="s">
        <v>364</v>
      </c>
      <c r="C7" s="1050"/>
      <c r="D7" s="1050"/>
      <c r="E7" s="1050"/>
      <c r="F7" s="1050"/>
      <c r="G7" s="1050"/>
      <c r="H7" s="1050"/>
      <c r="I7" s="1050"/>
      <c r="J7" s="1050"/>
      <c r="K7" s="1050"/>
      <c r="L7" s="1050"/>
      <c r="M7" s="1050"/>
      <c r="N7" s="1050"/>
      <c r="O7" s="1050"/>
      <c r="P7" s="1051"/>
      <c r="Q7" s="1102">
        <v>43104.944000000003</v>
      </c>
      <c r="R7" s="1103"/>
      <c r="S7" s="1103"/>
      <c r="T7" s="1103"/>
      <c r="U7" s="1103"/>
      <c r="V7" s="1103">
        <v>40486.078999999998</v>
      </c>
      <c r="W7" s="1103"/>
      <c r="X7" s="1103"/>
      <c r="Y7" s="1103"/>
      <c r="Z7" s="1103"/>
      <c r="AA7" s="1103">
        <v>2618.8649999999998</v>
      </c>
      <c r="AB7" s="1103"/>
      <c r="AC7" s="1103"/>
      <c r="AD7" s="1103"/>
      <c r="AE7" s="1104"/>
      <c r="AF7" s="1105">
        <v>31</v>
      </c>
      <c r="AG7" s="1106"/>
      <c r="AH7" s="1106"/>
      <c r="AI7" s="1106"/>
      <c r="AJ7" s="1107"/>
      <c r="AK7" s="1089">
        <v>7065.0870000000004</v>
      </c>
      <c r="AL7" s="1090"/>
      <c r="AM7" s="1090"/>
      <c r="AN7" s="1090"/>
      <c r="AO7" s="1090"/>
      <c r="AP7" s="1090">
        <v>21306.143</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540</v>
      </c>
      <c r="BT7" s="1094"/>
      <c r="BU7" s="1094"/>
      <c r="BV7" s="1094"/>
      <c r="BW7" s="1094"/>
      <c r="BX7" s="1094"/>
      <c r="BY7" s="1094"/>
      <c r="BZ7" s="1094"/>
      <c r="CA7" s="1094"/>
      <c r="CB7" s="1094"/>
      <c r="CC7" s="1094"/>
      <c r="CD7" s="1094"/>
      <c r="CE7" s="1094"/>
      <c r="CF7" s="1094"/>
      <c r="CG7" s="1095"/>
      <c r="CH7" s="1086">
        <v>2.1000000000000001E-2</v>
      </c>
      <c r="CI7" s="1087"/>
      <c r="CJ7" s="1087"/>
      <c r="CK7" s="1087"/>
      <c r="CL7" s="1088"/>
      <c r="CM7" s="1086">
        <v>19.55</v>
      </c>
      <c r="CN7" s="1087"/>
      <c r="CO7" s="1087"/>
      <c r="CP7" s="1087"/>
      <c r="CQ7" s="1088"/>
      <c r="CR7" s="1086">
        <v>10</v>
      </c>
      <c r="CS7" s="1087"/>
      <c r="CT7" s="1087"/>
      <c r="CU7" s="1087"/>
      <c r="CV7" s="1088"/>
      <c r="CW7" s="1086" t="s">
        <v>539</v>
      </c>
      <c r="CX7" s="1087"/>
      <c r="CY7" s="1087"/>
      <c r="CZ7" s="1087"/>
      <c r="DA7" s="1088"/>
      <c r="DB7" s="1086" t="s">
        <v>539</v>
      </c>
      <c r="DC7" s="1087"/>
      <c r="DD7" s="1087"/>
      <c r="DE7" s="1087"/>
      <c r="DF7" s="1088"/>
      <c r="DG7" s="1086" t="s">
        <v>539</v>
      </c>
      <c r="DH7" s="1087"/>
      <c r="DI7" s="1087"/>
      <c r="DJ7" s="1087"/>
      <c r="DK7" s="1088"/>
      <c r="DL7" s="1086" t="s">
        <v>538</v>
      </c>
      <c r="DM7" s="1087"/>
      <c r="DN7" s="1087"/>
      <c r="DO7" s="1087"/>
      <c r="DP7" s="1088"/>
      <c r="DQ7" s="1086" t="s">
        <v>539</v>
      </c>
      <c r="DR7" s="1087"/>
      <c r="DS7" s="1087"/>
      <c r="DT7" s="1087"/>
      <c r="DU7" s="1088"/>
      <c r="DV7" s="1113"/>
      <c r="DW7" s="1114"/>
      <c r="DX7" s="1114"/>
      <c r="DY7" s="1114"/>
      <c r="DZ7" s="1115"/>
      <c r="EA7" s="205"/>
    </row>
    <row r="8" spans="1:131" s="206" customFormat="1" ht="26.25" customHeight="1">
      <c r="A8" s="212">
        <v>2</v>
      </c>
      <c r="B8" s="1036" t="s">
        <v>365</v>
      </c>
      <c r="C8" s="1037"/>
      <c r="D8" s="1037"/>
      <c r="E8" s="1037"/>
      <c r="F8" s="1037"/>
      <c r="G8" s="1037"/>
      <c r="H8" s="1037"/>
      <c r="I8" s="1037"/>
      <c r="J8" s="1037"/>
      <c r="K8" s="1037"/>
      <c r="L8" s="1037"/>
      <c r="M8" s="1037"/>
      <c r="N8" s="1037"/>
      <c r="O8" s="1037"/>
      <c r="P8" s="1038"/>
      <c r="Q8" s="1042">
        <v>4514.3770000000004</v>
      </c>
      <c r="R8" s="1043"/>
      <c r="S8" s="1043"/>
      <c r="T8" s="1043"/>
      <c r="U8" s="1043"/>
      <c r="V8" s="1043">
        <v>4514.3770000000004</v>
      </c>
      <c r="W8" s="1043"/>
      <c r="X8" s="1043"/>
      <c r="Y8" s="1043"/>
      <c r="Z8" s="1043"/>
      <c r="AA8" s="1043">
        <v>0</v>
      </c>
      <c r="AB8" s="1043"/>
      <c r="AC8" s="1043"/>
      <c r="AD8" s="1043"/>
      <c r="AE8" s="1044"/>
      <c r="AF8" s="1015" t="s">
        <v>112</v>
      </c>
      <c r="AG8" s="1016"/>
      <c r="AH8" s="1016"/>
      <c r="AI8" s="1016"/>
      <c r="AJ8" s="1017"/>
      <c r="AK8" s="1084">
        <v>3817.2930000000001</v>
      </c>
      <c r="AL8" s="1085"/>
      <c r="AM8" s="1085"/>
      <c r="AN8" s="1085"/>
      <c r="AO8" s="1085"/>
      <c r="AP8" s="1085">
        <v>723.6</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t="s">
        <v>538</v>
      </c>
      <c r="CI8" s="986"/>
      <c r="CJ8" s="986"/>
      <c r="CK8" s="986"/>
      <c r="CL8" s="987"/>
      <c r="CM8" s="985">
        <v>20.808</v>
      </c>
      <c r="CN8" s="986"/>
      <c r="CO8" s="986"/>
      <c r="CP8" s="986"/>
      <c r="CQ8" s="987"/>
      <c r="CR8" s="985">
        <v>12.1</v>
      </c>
      <c r="CS8" s="986"/>
      <c r="CT8" s="986"/>
      <c r="CU8" s="986"/>
      <c r="CV8" s="987"/>
      <c r="CW8" s="985" t="s">
        <v>539</v>
      </c>
      <c r="CX8" s="986"/>
      <c r="CY8" s="986"/>
      <c r="CZ8" s="986"/>
      <c r="DA8" s="987"/>
      <c r="DB8" s="985" t="s">
        <v>539</v>
      </c>
      <c r="DC8" s="986"/>
      <c r="DD8" s="986"/>
      <c r="DE8" s="986"/>
      <c r="DF8" s="987"/>
      <c r="DG8" s="985" t="s">
        <v>539</v>
      </c>
      <c r="DH8" s="986"/>
      <c r="DI8" s="986"/>
      <c r="DJ8" s="986"/>
      <c r="DK8" s="987"/>
      <c r="DL8" s="985" t="s">
        <v>539</v>
      </c>
      <c r="DM8" s="986"/>
      <c r="DN8" s="986"/>
      <c r="DO8" s="986"/>
      <c r="DP8" s="987"/>
      <c r="DQ8" s="985" t="s">
        <v>538</v>
      </c>
      <c r="DR8" s="986"/>
      <c r="DS8" s="986"/>
      <c r="DT8" s="986"/>
      <c r="DU8" s="987"/>
      <c r="DV8" s="988"/>
      <c r="DW8" s="989"/>
      <c r="DX8" s="989"/>
      <c r="DY8" s="989"/>
      <c r="DZ8" s="990"/>
      <c r="EA8" s="205"/>
    </row>
    <row r="9" spans="1:131" s="206" customFormat="1" ht="26.25" customHeight="1">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5"/>
      <c r="AG9" s="1016"/>
      <c r="AH9" s="1016"/>
      <c r="AI9" s="1016"/>
      <c r="AJ9" s="1017"/>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5"/>
      <c r="AG10" s="1016"/>
      <c r="AH10" s="1016"/>
      <c r="AI10" s="1016"/>
      <c r="AJ10" s="1017"/>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5"/>
      <c r="AG11" s="1016"/>
      <c r="AH11" s="1016"/>
      <c r="AI11" s="1016"/>
      <c r="AJ11" s="1017"/>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5"/>
      <c r="AG12" s="1016"/>
      <c r="AH12" s="1016"/>
      <c r="AI12" s="1016"/>
      <c r="AJ12" s="1017"/>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5"/>
      <c r="AG13" s="1016"/>
      <c r="AH13" s="1016"/>
      <c r="AI13" s="1016"/>
      <c r="AJ13" s="1017"/>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5"/>
      <c r="AG14" s="1016"/>
      <c r="AH14" s="1016"/>
      <c r="AI14" s="1016"/>
      <c r="AJ14" s="1017"/>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5"/>
      <c r="AG15" s="1016"/>
      <c r="AH15" s="1016"/>
      <c r="AI15" s="1016"/>
      <c r="AJ15" s="1017"/>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5"/>
      <c r="AG16" s="1016"/>
      <c r="AH16" s="1016"/>
      <c r="AI16" s="1016"/>
      <c r="AJ16" s="1017"/>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5"/>
      <c r="AG17" s="1016"/>
      <c r="AH17" s="1016"/>
      <c r="AI17" s="1016"/>
      <c r="AJ17" s="1017"/>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5"/>
      <c r="AG18" s="1016"/>
      <c r="AH18" s="1016"/>
      <c r="AI18" s="1016"/>
      <c r="AJ18" s="1017"/>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5"/>
      <c r="AG19" s="1016"/>
      <c r="AH19" s="1016"/>
      <c r="AI19" s="1016"/>
      <c r="AJ19" s="1017"/>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5"/>
      <c r="AG20" s="1016"/>
      <c r="AH20" s="1016"/>
      <c r="AI20" s="1016"/>
      <c r="AJ20" s="1017"/>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5"/>
      <c r="AG21" s="1016"/>
      <c r="AH21" s="1016"/>
      <c r="AI21" s="1016"/>
      <c r="AJ21" s="1017"/>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79"/>
      <c r="R22" s="1080"/>
      <c r="S22" s="1080"/>
      <c r="T22" s="1080"/>
      <c r="U22" s="1080"/>
      <c r="V22" s="1080"/>
      <c r="W22" s="1080"/>
      <c r="X22" s="1080"/>
      <c r="Y22" s="1080"/>
      <c r="Z22" s="1080"/>
      <c r="AA22" s="1080"/>
      <c r="AB22" s="1080"/>
      <c r="AC22" s="1080"/>
      <c r="AD22" s="1080"/>
      <c r="AE22" s="1081"/>
      <c r="AF22" s="1015"/>
      <c r="AG22" s="1016"/>
      <c r="AH22" s="1016"/>
      <c r="AI22" s="1016"/>
      <c r="AJ22" s="1017"/>
      <c r="AK22" s="1075"/>
      <c r="AL22" s="1076"/>
      <c r="AM22" s="1076"/>
      <c r="AN22" s="1076"/>
      <c r="AO22" s="1076"/>
      <c r="AP22" s="1076"/>
      <c r="AQ22" s="1076"/>
      <c r="AR22" s="1076"/>
      <c r="AS22" s="1076"/>
      <c r="AT22" s="1076"/>
      <c r="AU22" s="1077"/>
      <c r="AV22" s="1077"/>
      <c r="AW22" s="1077"/>
      <c r="AX22" s="1077"/>
      <c r="AY22" s="1078"/>
      <c r="AZ22" s="1034" t="s">
        <v>366</v>
      </c>
      <c r="BA22" s="1034"/>
      <c r="BB22" s="1034"/>
      <c r="BC22" s="1034"/>
      <c r="BD22" s="1035"/>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7">
        <v>47619.321000000004</v>
      </c>
      <c r="R23" s="1068"/>
      <c r="S23" s="1068"/>
      <c r="T23" s="1068"/>
      <c r="U23" s="1068"/>
      <c r="V23" s="1067">
        <v>45000.455999999998</v>
      </c>
      <c r="W23" s="1068"/>
      <c r="X23" s="1068"/>
      <c r="Y23" s="1068"/>
      <c r="Z23" s="1068"/>
      <c r="AA23" s="1067">
        <v>2618.8649999999998</v>
      </c>
      <c r="AB23" s="1068"/>
      <c r="AC23" s="1068"/>
      <c r="AD23" s="1068"/>
      <c r="AE23" s="1068"/>
      <c r="AF23" s="1069">
        <v>31.259</v>
      </c>
      <c r="AG23" s="1068"/>
      <c r="AH23" s="1068"/>
      <c r="AI23" s="1068"/>
      <c r="AJ23" s="1070"/>
      <c r="AK23" s="1071"/>
      <c r="AL23" s="1072"/>
      <c r="AM23" s="1072"/>
      <c r="AN23" s="1072"/>
      <c r="AO23" s="1072"/>
      <c r="AP23" s="1067">
        <v>22030</v>
      </c>
      <c r="AQ23" s="1068"/>
      <c r="AR23" s="1068"/>
      <c r="AS23" s="1068"/>
      <c r="AT23" s="1068"/>
      <c r="AU23" s="1073"/>
      <c r="AV23" s="1073"/>
      <c r="AW23" s="1073"/>
      <c r="AX23" s="1073"/>
      <c r="AY23" s="1074"/>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8" t="s">
        <v>374</v>
      </c>
      <c r="AG26" s="1004"/>
      <c r="AH26" s="1004"/>
      <c r="AI26" s="1004"/>
      <c r="AJ26" s="1059"/>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0"/>
      <c r="AG27" s="1007"/>
      <c r="AH27" s="1007"/>
      <c r="AI27" s="1007"/>
      <c r="AJ27" s="1061"/>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9" t="s">
        <v>379</v>
      </c>
      <c r="C28" s="1050"/>
      <c r="D28" s="1050"/>
      <c r="E28" s="1050"/>
      <c r="F28" s="1050"/>
      <c r="G28" s="1050"/>
      <c r="H28" s="1050"/>
      <c r="I28" s="1050"/>
      <c r="J28" s="1050"/>
      <c r="K28" s="1050"/>
      <c r="L28" s="1050"/>
      <c r="M28" s="1050"/>
      <c r="N28" s="1050"/>
      <c r="O28" s="1050"/>
      <c r="P28" s="1051"/>
      <c r="Q28" s="1052">
        <v>6501.9139999999998</v>
      </c>
      <c r="R28" s="1053"/>
      <c r="S28" s="1053"/>
      <c r="T28" s="1053"/>
      <c r="U28" s="1053"/>
      <c r="V28" s="1053">
        <v>6397.17</v>
      </c>
      <c r="W28" s="1053"/>
      <c r="X28" s="1053"/>
      <c r="Y28" s="1053"/>
      <c r="Z28" s="1053"/>
      <c r="AA28" s="1053">
        <v>104.744</v>
      </c>
      <c r="AB28" s="1053"/>
      <c r="AC28" s="1053"/>
      <c r="AD28" s="1053"/>
      <c r="AE28" s="1054"/>
      <c r="AF28" s="1055">
        <v>105</v>
      </c>
      <c r="AG28" s="1053"/>
      <c r="AH28" s="1053"/>
      <c r="AI28" s="1053"/>
      <c r="AJ28" s="1056"/>
      <c r="AK28" s="1057">
        <v>574.101</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6" t="s">
        <v>380</v>
      </c>
      <c r="C29" s="1037"/>
      <c r="D29" s="1037"/>
      <c r="E29" s="1037"/>
      <c r="F29" s="1037"/>
      <c r="G29" s="1037"/>
      <c r="H29" s="1037"/>
      <c r="I29" s="1037"/>
      <c r="J29" s="1037"/>
      <c r="K29" s="1037"/>
      <c r="L29" s="1037"/>
      <c r="M29" s="1037"/>
      <c r="N29" s="1037"/>
      <c r="O29" s="1037"/>
      <c r="P29" s="1038"/>
      <c r="Q29" s="1042">
        <v>3520.096</v>
      </c>
      <c r="R29" s="1043"/>
      <c r="S29" s="1043"/>
      <c r="T29" s="1043"/>
      <c r="U29" s="1043"/>
      <c r="V29" s="1043">
        <v>3459.54</v>
      </c>
      <c r="W29" s="1043"/>
      <c r="X29" s="1043"/>
      <c r="Y29" s="1043"/>
      <c r="Z29" s="1043"/>
      <c r="AA29" s="1043">
        <v>60.555999999999997</v>
      </c>
      <c r="AB29" s="1043"/>
      <c r="AC29" s="1043"/>
      <c r="AD29" s="1043"/>
      <c r="AE29" s="1044"/>
      <c r="AF29" s="1015">
        <v>61</v>
      </c>
      <c r="AG29" s="1016"/>
      <c r="AH29" s="1016"/>
      <c r="AI29" s="1016"/>
      <c r="AJ29" s="1017"/>
      <c r="AK29" s="976">
        <v>569.44399999999996</v>
      </c>
      <c r="AL29" s="967"/>
      <c r="AM29" s="967"/>
      <c r="AN29" s="967"/>
      <c r="AO29" s="967"/>
      <c r="AP29" s="967"/>
      <c r="AQ29" s="967"/>
      <c r="AR29" s="967"/>
      <c r="AS29" s="967"/>
      <c r="AT29" s="967"/>
      <c r="AU29" s="967"/>
      <c r="AV29" s="967"/>
      <c r="AW29" s="967"/>
      <c r="AX29" s="967"/>
      <c r="AY29" s="967"/>
      <c r="AZ29" s="1041"/>
      <c r="BA29" s="1041"/>
      <c r="BB29" s="1041"/>
      <c r="BC29" s="1041"/>
      <c r="BD29" s="1041"/>
      <c r="BE29" s="1031"/>
      <c r="BF29" s="1031"/>
      <c r="BG29" s="1031"/>
      <c r="BH29" s="1031"/>
      <c r="BI29" s="1032"/>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6" t="s">
        <v>381</v>
      </c>
      <c r="C30" s="1037"/>
      <c r="D30" s="1037"/>
      <c r="E30" s="1037"/>
      <c r="F30" s="1037"/>
      <c r="G30" s="1037"/>
      <c r="H30" s="1037"/>
      <c r="I30" s="1037"/>
      <c r="J30" s="1037"/>
      <c r="K30" s="1037"/>
      <c r="L30" s="1037"/>
      <c r="M30" s="1037"/>
      <c r="N30" s="1037"/>
      <c r="O30" s="1037"/>
      <c r="P30" s="1038"/>
      <c r="Q30" s="1042">
        <v>532.774</v>
      </c>
      <c r="R30" s="1043"/>
      <c r="S30" s="1043"/>
      <c r="T30" s="1043"/>
      <c r="U30" s="1043"/>
      <c r="V30" s="1043">
        <v>529.25800000000004</v>
      </c>
      <c r="W30" s="1043"/>
      <c r="X30" s="1043"/>
      <c r="Y30" s="1043"/>
      <c r="Z30" s="1043"/>
      <c r="AA30" s="1043">
        <v>3.516</v>
      </c>
      <c r="AB30" s="1043"/>
      <c r="AC30" s="1043"/>
      <c r="AD30" s="1043"/>
      <c r="AE30" s="1044"/>
      <c r="AF30" s="1015">
        <v>4</v>
      </c>
      <c r="AG30" s="1016"/>
      <c r="AH30" s="1016"/>
      <c r="AI30" s="1016"/>
      <c r="AJ30" s="1017"/>
      <c r="AK30" s="976">
        <v>97.414000000000001</v>
      </c>
      <c r="AL30" s="967"/>
      <c r="AM30" s="967"/>
      <c r="AN30" s="967"/>
      <c r="AO30" s="967"/>
      <c r="AP30" s="967"/>
      <c r="AQ30" s="967"/>
      <c r="AR30" s="967"/>
      <c r="AS30" s="967"/>
      <c r="AT30" s="967"/>
      <c r="AU30" s="967"/>
      <c r="AV30" s="967"/>
      <c r="AW30" s="967"/>
      <c r="AX30" s="967"/>
      <c r="AY30" s="967"/>
      <c r="AZ30" s="1041"/>
      <c r="BA30" s="1041"/>
      <c r="BB30" s="1041"/>
      <c r="BC30" s="1041"/>
      <c r="BD30" s="1041"/>
      <c r="BE30" s="1031"/>
      <c r="BF30" s="1031"/>
      <c r="BG30" s="1031"/>
      <c r="BH30" s="1031"/>
      <c r="BI30" s="1032"/>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6" t="s">
        <v>382</v>
      </c>
      <c r="C31" s="1037"/>
      <c r="D31" s="1037"/>
      <c r="E31" s="1037"/>
      <c r="F31" s="1037"/>
      <c r="G31" s="1037"/>
      <c r="H31" s="1037"/>
      <c r="I31" s="1037"/>
      <c r="J31" s="1037"/>
      <c r="K31" s="1037"/>
      <c r="L31" s="1037"/>
      <c r="M31" s="1037"/>
      <c r="N31" s="1037"/>
      <c r="O31" s="1037"/>
      <c r="P31" s="1038"/>
      <c r="Q31" s="1042">
        <v>2132.4949999999999</v>
      </c>
      <c r="R31" s="1043"/>
      <c r="S31" s="1043"/>
      <c r="T31" s="1043"/>
      <c r="U31" s="1043"/>
      <c r="V31" s="1043">
        <v>1876.0260000000001</v>
      </c>
      <c r="W31" s="1043"/>
      <c r="X31" s="1043"/>
      <c r="Y31" s="1043"/>
      <c r="Z31" s="1043"/>
      <c r="AA31" s="1043">
        <v>256.46899999999999</v>
      </c>
      <c r="AB31" s="1043"/>
      <c r="AC31" s="1043"/>
      <c r="AD31" s="1043"/>
      <c r="AE31" s="1044"/>
      <c r="AF31" s="1015">
        <v>978</v>
      </c>
      <c r="AG31" s="1016"/>
      <c r="AH31" s="1016"/>
      <c r="AI31" s="1016"/>
      <c r="AJ31" s="1017"/>
      <c r="AK31" s="976">
        <v>59.62</v>
      </c>
      <c r="AL31" s="967"/>
      <c r="AM31" s="967"/>
      <c r="AN31" s="967"/>
      <c r="AO31" s="967"/>
      <c r="AP31" s="967">
        <v>3738.4630000000002</v>
      </c>
      <c r="AQ31" s="967"/>
      <c r="AR31" s="967"/>
      <c r="AS31" s="967"/>
      <c r="AT31" s="967"/>
      <c r="AU31" s="967">
        <v>407.49200000000002</v>
      </c>
      <c r="AV31" s="967"/>
      <c r="AW31" s="967"/>
      <c r="AX31" s="967"/>
      <c r="AY31" s="967"/>
      <c r="AZ31" s="1041"/>
      <c r="BA31" s="1041"/>
      <c r="BB31" s="1041"/>
      <c r="BC31" s="1041"/>
      <c r="BD31" s="1041"/>
      <c r="BE31" s="1031" t="s">
        <v>383</v>
      </c>
      <c r="BF31" s="1031"/>
      <c r="BG31" s="1031"/>
      <c r="BH31" s="1031"/>
      <c r="BI31" s="1032"/>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6" t="s">
        <v>384</v>
      </c>
      <c r="C32" s="1037"/>
      <c r="D32" s="1037"/>
      <c r="E32" s="1037"/>
      <c r="F32" s="1037"/>
      <c r="G32" s="1037"/>
      <c r="H32" s="1037"/>
      <c r="I32" s="1037"/>
      <c r="J32" s="1037"/>
      <c r="K32" s="1037"/>
      <c r="L32" s="1037"/>
      <c r="M32" s="1037"/>
      <c r="N32" s="1037"/>
      <c r="O32" s="1037"/>
      <c r="P32" s="1038"/>
      <c r="Q32" s="1042">
        <v>5407.2</v>
      </c>
      <c r="R32" s="1043"/>
      <c r="S32" s="1043"/>
      <c r="T32" s="1043"/>
      <c r="U32" s="1043"/>
      <c r="V32" s="1043">
        <v>4485.9089999999997</v>
      </c>
      <c r="W32" s="1043"/>
      <c r="X32" s="1043"/>
      <c r="Y32" s="1043"/>
      <c r="Z32" s="1043"/>
      <c r="AA32" s="1043">
        <v>921.29100000000005</v>
      </c>
      <c r="AB32" s="1043"/>
      <c r="AC32" s="1043"/>
      <c r="AD32" s="1043"/>
      <c r="AE32" s="1044"/>
      <c r="AF32" s="1015" t="s">
        <v>112</v>
      </c>
      <c r="AG32" s="1016"/>
      <c r="AH32" s="1016"/>
      <c r="AI32" s="1016"/>
      <c r="AJ32" s="1017"/>
      <c r="AK32" s="976">
        <v>1557.1189999999999</v>
      </c>
      <c r="AL32" s="967"/>
      <c r="AM32" s="967"/>
      <c r="AN32" s="967"/>
      <c r="AO32" s="967"/>
      <c r="AP32" s="967">
        <v>20909.133999999998</v>
      </c>
      <c r="AQ32" s="967"/>
      <c r="AR32" s="967"/>
      <c r="AS32" s="967"/>
      <c r="AT32" s="967"/>
      <c r="AU32" s="967">
        <v>21410.952000000001</v>
      </c>
      <c r="AV32" s="967"/>
      <c r="AW32" s="967"/>
      <c r="AX32" s="967"/>
      <c r="AY32" s="967"/>
      <c r="AZ32" s="1041"/>
      <c r="BA32" s="1041"/>
      <c r="BB32" s="1041"/>
      <c r="BC32" s="1041"/>
      <c r="BD32" s="1041"/>
      <c r="BE32" s="1031" t="s">
        <v>385</v>
      </c>
      <c r="BF32" s="1031"/>
      <c r="BG32" s="1031"/>
      <c r="BH32" s="1031"/>
      <c r="BI32" s="1032"/>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5"/>
      <c r="AG33" s="1016"/>
      <c r="AH33" s="1016"/>
      <c r="AI33" s="1016"/>
      <c r="AJ33" s="1017"/>
      <c r="AK33" s="976"/>
      <c r="AL33" s="967"/>
      <c r="AM33" s="967"/>
      <c r="AN33" s="967"/>
      <c r="AO33" s="967"/>
      <c r="AP33" s="967"/>
      <c r="AQ33" s="967"/>
      <c r="AR33" s="967"/>
      <c r="AS33" s="967"/>
      <c r="AT33" s="967"/>
      <c r="AU33" s="967"/>
      <c r="AV33" s="967"/>
      <c r="AW33" s="967"/>
      <c r="AX33" s="967"/>
      <c r="AY33" s="967"/>
      <c r="AZ33" s="1041"/>
      <c r="BA33" s="1041"/>
      <c r="BB33" s="1041"/>
      <c r="BC33" s="1041"/>
      <c r="BD33" s="1041"/>
      <c r="BE33" s="1031"/>
      <c r="BF33" s="1031"/>
      <c r="BG33" s="1031"/>
      <c r="BH33" s="1031"/>
      <c r="BI33" s="1032"/>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5"/>
      <c r="AG34" s="1016"/>
      <c r="AH34" s="1016"/>
      <c r="AI34" s="1016"/>
      <c r="AJ34" s="1017"/>
      <c r="AK34" s="976"/>
      <c r="AL34" s="967"/>
      <c r="AM34" s="967"/>
      <c r="AN34" s="967"/>
      <c r="AO34" s="967"/>
      <c r="AP34" s="967"/>
      <c r="AQ34" s="967"/>
      <c r="AR34" s="967"/>
      <c r="AS34" s="967"/>
      <c r="AT34" s="967"/>
      <c r="AU34" s="967"/>
      <c r="AV34" s="967"/>
      <c r="AW34" s="967"/>
      <c r="AX34" s="967"/>
      <c r="AY34" s="967"/>
      <c r="AZ34" s="1041"/>
      <c r="BA34" s="1041"/>
      <c r="BB34" s="1041"/>
      <c r="BC34" s="1041"/>
      <c r="BD34" s="1041"/>
      <c r="BE34" s="1031"/>
      <c r="BF34" s="1031"/>
      <c r="BG34" s="1031"/>
      <c r="BH34" s="1031"/>
      <c r="BI34" s="1032"/>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5"/>
      <c r="AG35" s="1016"/>
      <c r="AH35" s="1016"/>
      <c r="AI35" s="1016"/>
      <c r="AJ35" s="1017"/>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5"/>
      <c r="AG36" s="1016"/>
      <c r="AH36" s="1016"/>
      <c r="AI36" s="1016"/>
      <c r="AJ36" s="1017"/>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5"/>
      <c r="AG37" s="1016"/>
      <c r="AH37" s="1016"/>
      <c r="AI37" s="1016"/>
      <c r="AJ37" s="1017"/>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5"/>
      <c r="AG38" s="1016"/>
      <c r="AH38" s="1016"/>
      <c r="AI38" s="1016"/>
      <c r="AJ38" s="1017"/>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5"/>
      <c r="AG39" s="1016"/>
      <c r="AH39" s="1016"/>
      <c r="AI39" s="1016"/>
      <c r="AJ39" s="1017"/>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5"/>
      <c r="AG40" s="1016"/>
      <c r="AH40" s="1016"/>
      <c r="AI40" s="1016"/>
      <c r="AJ40" s="1017"/>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5"/>
      <c r="AG41" s="1016"/>
      <c r="AH41" s="1016"/>
      <c r="AI41" s="1016"/>
      <c r="AJ41" s="1017"/>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5"/>
      <c r="AG42" s="1016"/>
      <c r="AH42" s="1016"/>
      <c r="AI42" s="1016"/>
      <c r="AJ42" s="1017"/>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5"/>
      <c r="AG43" s="1016"/>
      <c r="AH43" s="1016"/>
      <c r="AI43" s="1016"/>
      <c r="AJ43" s="1017"/>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5"/>
      <c r="AG44" s="1016"/>
      <c r="AH44" s="1016"/>
      <c r="AI44" s="1016"/>
      <c r="AJ44" s="1017"/>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5"/>
      <c r="AG45" s="1016"/>
      <c r="AH45" s="1016"/>
      <c r="AI45" s="1016"/>
      <c r="AJ45" s="1017"/>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5"/>
      <c r="AG46" s="1016"/>
      <c r="AH46" s="1016"/>
      <c r="AI46" s="1016"/>
      <c r="AJ46" s="1017"/>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5"/>
      <c r="AG47" s="1016"/>
      <c r="AH47" s="1016"/>
      <c r="AI47" s="1016"/>
      <c r="AJ47" s="1017"/>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5"/>
      <c r="AG48" s="1016"/>
      <c r="AH48" s="1016"/>
      <c r="AI48" s="1016"/>
      <c r="AJ48" s="1017"/>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5"/>
      <c r="AG49" s="1016"/>
      <c r="AH49" s="1016"/>
      <c r="AI49" s="1016"/>
      <c r="AJ49" s="1017"/>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19"/>
      <c r="S50" s="1019"/>
      <c r="T50" s="1019"/>
      <c r="U50" s="1019"/>
      <c r="V50" s="1019"/>
      <c r="W50" s="1019"/>
      <c r="X50" s="1019"/>
      <c r="Y50" s="1019"/>
      <c r="Z50" s="1019"/>
      <c r="AA50" s="1019"/>
      <c r="AB50" s="1019"/>
      <c r="AC50" s="1019"/>
      <c r="AD50" s="1019"/>
      <c r="AE50" s="1040"/>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3"/>
      <c r="BA50" s="1023"/>
      <c r="BB50" s="1023"/>
      <c r="BC50" s="1023"/>
      <c r="BD50" s="1023"/>
      <c r="BE50" s="1031"/>
      <c r="BF50" s="1031"/>
      <c r="BG50" s="1031"/>
      <c r="BH50" s="1031"/>
      <c r="BI50" s="1032"/>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19"/>
      <c r="S51" s="1019"/>
      <c r="T51" s="1019"/>
      <c r="U51" s="1019"/>
      <c r="V51" s="1019"/>
      <c r="W51" s="1019"/>
      <c r="X51" s="1019"/>
      <c r="Y51" s="1019"/>
      <c r="Z51" s="1019"/>
      <c r="AA51" s="1019"/>
      <c r="AB51" s="1019"/>
      <c r="AC51" s="1019"/>
      <c r="AD51" s="1019"/>
      <c r="AE51" s="1040"/>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3"/>
      <c r="BA51" s="1023"/>
      <c r="BB51" s="1023"/>
      <c r="BC51" s="1023"/>
      <c r="BD51" s="1023"/>
      <c r="BE51" s="1031"/>
      <c r="BF51" s="1031"/>
      <c r="BG51" s="1031"/>
      <c r="BH51" s="1031"/>
      <c r="BI51" s="1032"/>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19"/>
      <c r="S52" s="1019"/>
      <c r="T52" s="1019"/>
      <c r="U52" s="1019"/>
      <c r="V52" s="1019"/>
      <c r="W52" s="1019"/>
      <c r="X52" s="1019"/>
      <c r="Y52" s="1019"/>
      <c r="Z52" s="1019"/>
      <c r="AA52" s="1019"/>
      <c r="AB52" s="1019"/>
      <c r="AC52" s="1019"/>
      <c r="AD52" s="1019"/>
      <c r="AE52" s="1040"/>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3"/>
      <c r="BA52" s="1023"/>
      <c r="BB52" s="1023"/>
      <c r="BC52" s="1023"/>
      <c r="BD52" s="1023"/>
      <c r="BE52" s="1031"/>
      <c r="BF52" s="1031"/>
      <c r="BG52" s="1031"/>
      <c r="BH52" s="1031"/>
      <c r="BI52" s="1032"/>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19"/>
      <c r="S53" s="1019"/>
      <c r="T53" s="1019"/>
      <c r="U53" s="1019"/>
      <c r="V53" s="1019"/>
      <c r="W53" s="1019"/>
      <c r="X53" s="1019"/>
      <c r="Y53" s="1019"/>
      <c r="Z53" s="1019"/>
      <c r="AA53" s="1019"/>
      <c r="AB53" s="1019"/>
      <c r="AC53" s="1019"/>
      <c r="AD53" s="1019"/>
      <c r="AE53" s="1040"/>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3"/>
      <c r="BA53" s="1023"/>
      <c r="BB53" s="1023"/>
      <c r="BC53" s="1023"/>
      <c r="BD53" s="1023"/>
      <c r="BE53" s="1031"/>
      <c r="BF53" s="1031"/>
      <c r="BG53" s="1031"/>
      <c r="BH53" s="1031"/>
      <c r="BI53" s="1032"/>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19"/>
      <c r="S54" s="1019"/>
      <c r="T54" s="1019"/>
      <c r="U54" s="1019"/>
      <c r="V54" s="1019"/>
      <c r="W54" s="1019"/>
      <c r="X54" s="1019"/>
      <c r="Y54" s="1019"/>
      <c r="Z54" s="1019"/>
      <c r="AA54" s="1019"/>
      <c r="AB54" s="1019"/>
      <c r="AC54" s="1019"/>
      <c r="AD54" s="1019"/>
      <c r="AE54" s="1040"/>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3"/>
      <c r="BA54" s="1023"/>
      <c r="BB54" s="1023"/>
      <c r="BC54" s="1023"/>
      <c r="BD54" s="1023"/>
      <c r="BE54" s="1031"/>
      <c r="BF54" s="1031"/>
      <c r="BG54" s="1031"/>
      <c r="BH54" s="1031"/>
      <c r="BI54" s="1032"/>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19"/>
      <c r="S55" s="1019"/>
      <c r="T55" s="1019"/>
      <c r="U55" s="1019"/>
      <c r="V55" s="1019"/>
      <c r="W55" s="1019"/>
      <c r="X55" s="1019"/>
      <c r="Y55" s="1019"/>
      <c r="Z55" s="1019"/>
      <c r="AA55" s="1019"/>
      <c r="AB55" s="1019"/>
      <c r="AC55" s="1019"/>
      <c r="AD55" s="1019"/>
      <c r="AE55" s="1040"/>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3"/>
      <c r="BA55" s="1023"/>
      <c r="BB55" s="1023"/>
      <c r="BC55" s="1023"/>
      <c r="BD55" s="1023"/>
      <c r="BE55" s="1031"/>
      <c r="BF55" s="1031"/>
      <c r="BG55" s="1031"/>
      <c r="BH55" s="1031"/>
      <c r="BI55" s="1032"/>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19"/>
      <c r="S56" s="1019"/>
      <c r="T56" s="1019"/>
      <c r="U56" s="1019"/>
      <c r="V56" s="1019"/>
      <c r="W56" s="1019"/>
      <c r="X56" s="1019"/>
      <c r="Y56" s="1019"/>
      <c r="Z56" s="1019"/>
      <c r="AA56" s="1019"/>
      <c r="AB56" s="1019"/>
      <c r="AC56" s="1019"/>
      <c r="AD56" s="1019"/>
      <c r="AE56" s="1040"/>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3"/>
      <c r="BA56" s="1023"/>
      <c r="BB56" s="1023"/>
      <c r="BC56" s="1023"/>
      <c r="BD56" s="1023"/>
      <c r="BE56" s="1031"/>
      <c r="BF56" s="1031"/>
      <c r="BG56" s="1031"/>
      <c r="BH56" s="1031"/>
      <c r="BI56" s="1032"/>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19"/>
      <c r="S57" s="1019"/>
      <c r="T57" s="1019"/>
      <c r="U57" s="1019"/>
      <c r="V57" s="1019"/>
      <c r="W57" s="1019"/>
      <c r="X57" s="1019"/>
      <c r="Y57" s="1019"/>
      <c r="Z57" s="1019"/>
      <c r="AA57" s="1019"/>
      <c r="AB57" s="1019"/>
      <c r="AC57" s="1019"/>
      <c r="AD57" s="1019"/>
      <c r="AE57" s="1040"/>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3"/>
      <c r="BA57" s="1023"/>
      <c r="BB57" s="1023"/>
      <c r="BC57" s="1023"/>
      <c r="BD57" s="1023"/>
      <c r="BE57" s="1031"/>
      <c r="BF57" s="1031"/>
      <c r="BG57" s="1031"/>
      <c r="BH57" s="1031"/>
      <c r="BI57" s="1032"/>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19"/>
      <c r="S58" s="1019"/>
      <c r="T58" s="1019"/>
      <c r="U58" s="1019"/>
      <c r="V58" s="1019"/>
      <c r="W58" s="1019"/>
      <c r="X58" s="1019"/>
      <c r="Y58" s="1019"/>
      <c r="Z58" s="1019"/>
      <c r="AA58" s="1019"/>
      <c r="AB58" s="1019"/>
      <c r="AC58" s="1019"/>
      <c r="AD58" s="1019"/>
      <c r="AE58" s="1040"/>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3"/>
      <c r="BA58" s="1023"/>
      <c r="BB58" s="1023"/>
      <c r="BC58" s="1023"/>
      <c r="BD58" s="1023"/>
      <c r="BE58" s="1031"/>
      <c r="BF58" s="1031"/>
      <c r="BG58" s="1031"/>
      <c r="BH58" s="1031"/>
      <c r="BI58" s="1032"/>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19"/>
      <c r="S59" s="1019"/>
      <c r="T59" s="1019"/>
      <c r="U59" s="1019"/>
      <c r="V59" s="1019"/>
      <c r="W59" s="1019"/>
      <c r="X59" s="1019"/>
      <c r="Y59" s="1019"/>
      <c r="Z59" s="1019"/>
      <c r="AA59" s="1019"/>
      <c r="AB59" s="1019"/>
      <c r="AC59" s="1019"/>
      <c r="AD59" s="1019"/>
      <c r="AE59" s="1040"/>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3"/>
      <c r="BA59" s="1023"/>
      <c r="BB59" s="1023"/>
      <c r="BC59" s="1023"/>
      <c r="BD59" s="1023"/>
      <c r="BE59" s="1031"/>
      <c r="BF59" s="1031"/>
      <c r="BG59" s="1031"/>
      <c r="BH59" s="1031"/>
      <c r="BI59" s="1032"/>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19"/>
      <c r="S60" s="1019"/>
      <c r="T60" s="1019"/>
      <c r="U60" s="1019"/>
      <c r="V60" s="1019"/>
      <c r="W60" s="1019"/>
      <c r="X60" s="1019"/>
      <c r="Y60" s="1019"/>
      <c r="Z60" s="1019"/>
      <c r="AA60" s="1019"/>
      <c r="AB60" s="1019"/>
      <c r="AC60" s="1019"/>
      <c r="AD60" s="1019"/>
      <c r="AE60" s="1040"/>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3"/>
      <c r="BA60" s="1023"/>
      <c r="BB60" s="1023"/>
      <c r="BC60" s="1023"/>
      <c r="BD60" s="1023"/>
      <c r="BE60" s="1031"/>
      <c r="BF60" s="1031"/>
      <c r="BG60" s="1031"/>
      <c r="BH60" s="1031"/>
      <c r="BI60" s="1032"/>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19"/>
      <c r="S61" s="1019"/>
      <c r="T61" s="1019"/>
      <c r="U61" s="1019"/>
      <c r="V61" s="1019"/>
      <c r="W61" s="1019"/>
      <c r="X61" s="1019"/>
      <c r="Y61" s="1019"/>
      <c r="Z61" s="1019"/>
      <c r="AA61" s="1019"/>
      <c r="AB61" s="1019"/>
      <c r="AC61" s="1019"/>
      <c r="AD61" s="1019"/>
      <c r="AE61" s="1040"/>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3"/>
      <c r="BA61" s="1023"/>
      <c r="BB61" s="1023"/>
      <c r="BC61" s="1023"/>
      <c r="BD61" s="1023"/>
      <c r="BE61" s="1031"/>
      <c r="BF61" s="1031"/>
      <c r="BG61" s="1031"/>
      <c r="BH61" s="1031"/>
      <c r="BI61" s="1032"/>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19"/>
      <c r="S62" s="1019"/>
      <c r="T62" s="1019"/>
      <c r="U62" s="1019"/>
      <c r="V62" s="1019"/>
      <c r="W62" s="1019"/>
      <c r="X62" s="1019"/>
      <c r="Y62" s="1019"/>
      <c r="Z62" s="1019"/>
      <c r="AA62" s="1019"/>
      <c r="AB62" s="1019"/>
      <c r="AC62" s="1019"/>
      <c r="AD62" s="1019"/>
      <c r="AE62" s="1040"/>
      <c r="AF62" s="1015"/>
      <c r="AG62" s="1016"/>
      <c r="AH62" s="1016"/>
      <c r="AI62" s="1016"/>
      <c r="AJ62" s="1017"/>
      <c r="AK62" s="1018"/>
      <c r="AL62" s="1019"/>
      <c r="AM62" s="1019"/>
      <c r="AN62" s="1019"/>
      <c r="AO62" s="1019"/>
      <c r="AP62" s="1020"/>
      <c r="AQ62" s="1021"/>
      <c r="AR62" s="1021"/>
      <c r="AS62" s="1021"/>
      <c r="AT62" s="1022"/>
      <c r="AU62" s="1019"/>
      <c r="AV62" s="1019"/>
      <c r="AW62" s="1019"/>
      <c r="AX62" s="1019"/>
      <c r="AY62" s="1019"/>
      <c r="AZ62" s="1023"/>
      <c r="BA62" s="1023"/>
      <c r="BB62" s="1023"/>
      <c r="BC62" s="1023"/>
      <c r="BD62" s="1023"/>
      <c r="BE62" s="1031"/>
      <c r="BF62" s="1031"/>
      <c r="BG62" s="1031"/>
      <c r="BH62" s="1031"/>
      <c r="BI62" s="1032"/>
      <c r="BJ62" s="1033" t="s">
        <v>386</v>
      </c>
      <c r="BK62" s="1034"/>
      <c r="BL62" s="1034"/>
      <c r="BM62" s="1034"/>
      <c r="BN62" s="1035"/>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1147</v>
      </c>
      <c r="AG63" s="955"/>
      <c r="AH63" s="955"/>
      <c r="AI63" s="955"/>
      <c r="AJ63" s="1029"/>
      <c r="AK63" s="1030"/>
      <c r="AL63" s="959"/>
      <c r="AM63" s="959"/>
      <c r="AN63" s="959"/>
      <c r="AO63" s="959"/>
      <c r="AP63" s="955">
        <f>SUM(AP28:AT32)</f>
        <v>24647.596999999998</v>
      </c>
      <c r="AQ63" s="955"/>
      <c r="AR63" s="955"/>
      <c r="AS63" s="955"/>
      <c r="AT63" s="955"/>
      <c r="AU63" s="955">
        <f>SUM(AU28:AY32)</f>
        <v>21818.444</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965</v>
      </c>
      <c r="R68" s="978"/>
      <c r="S68" s="978"/>
      <c r="T68" s="978"/>
      <c r="U68" s="978"/>
      <c r="V68" s="978">
        <v>950</v>
      </c>
      <c r="W68" s="978"/>
      <c r="X68" s="978"/>
      <c r="Y68" s="978"/>
      <c r="Z68" s="978"/>
      <c r="AA68" s="978">
        <v>15</v>
      </c>
      <c r="AB68" s="978"/>
      <c r="AC68" s="978"/>
      <c r="AD68" s="978"/>
      <c r="AE68" s="978"/>
      <c r="AF68" s="978">
        <v>15</v>
      </c>
      <c r="AG68" s="978"/>
      <c r="AH68" s="978"/>
      <c r="AI68" s="978"/>
      <c r="AJ68" s="978"/>
      <c r="AK68" s="978">
        <v>86</v>
      </c>
      <c r="AL68" s="978"/>
      <c r="AM68" s="978"/>
      <c r="AN68" s="978"/>
      <c r="AO68" s="978"/>
      <c r="AP68" s="978">
        <v>343</v>
      </c>
      <c r="AQ68" s="978"/>
      <c r="AR68" s="978"/>
      <c r="AS68" s="978"/>
      <c r="AT68" s="978"/>
      <c r="AU68" s="978">
        <v>251.86799999999999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17181</v>
      </c>
      <c r="R69" s="967"/>
      <c r="S69" s="967"/>
      <c r="T69" s="967"/>
      <c r="U69" s="967"/>
      <c r="V69" s="967">
        <v>16405</v>
      </c>
      <c r="W69" s="967"/>
      <c r="X69" s="967"/>
      <c r="Y69" s="967"/>
      <c r="Z69" s="967"/>
      <c r="AA69" s="967">
        <v>776</v>
      </c>
      <c r="AB69" s="967"/>
      <c r="AC69" s="967"/>
      <c r="AD69" s="967"/>
      <c r="AE69" s="967"/>
      <c r="AF69" s="967">
        <v>776</v>
      </c>
      <c r="AG69" s="967"/>
      <c r="AH69" s="967"/>
      <c r="AI69" s="967"/>
      <c r="AJ69" s="967"/>
      <c r="AK69" s="967">
        <v>1960</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952</v>
      </c>
      <c r="R70" s="967"/>
      <c r="S70" s="967"/>
      <c r="T70" s="967"/>
      <c r="U70" s="967"/>
      <c r="V70" s="967">
        <v>950</v>
      </c>
      <c r="W70" s="967"/>
      <c r="X70" s="967"/>
      <c r="Y70" s="967"/>
      <c r="Z70" s="967"/>
      <c r="AA70" s="967">
        <v>2</v>
      </c>
      <c r="AB70" s="967"/>
      <c r="AC70" s="967"/>
      <c r="AD70" s="967"/>
      <c r="AE70" s="967"/>
      <c r="AF70" s="967">
        <v>2</v>
      </c>
      <c r="AG70" s="967"/>
      <c r="AH70" s="967"/>
      <c r="AI70" s="967"/>
      <c r="AJ70" s="967"/>
      <c r="AK70" s="967">
        <v>0</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2528</v>
      </c>
      <c r="R71" s="967"/>
      <c r="S71" s="967"/>
      <c r="T71" s="967"/>
      <c r="U71" s="967"/>
      <c r="V71" s="967">
        <v>2455</v>
      </c>
      <c r="W71" s="967"/>
      <c r="X71" s="967"/>
      <c r="Y71" s="967"/>
      <c r="Z71" s="967"/>
      <c r="AA71" s="967">
        <v>73</v>
      </c>
      <c r="AB71" s="967"/>
      <c r="AC71" s="967"/>
      <c r="AD71" s="967"/>
      <c r="AE71" s="967"/>
      <c r="AF71" s="967">
        <v>41</v>
      </c>
      <c r="AG71" s="967"/>
      <c r="AH71" s="967"/>
      <c r="AI71" s="967"/>
      <c r="AJ71" s="967"/>
      <c r="AK71" s="967">
        <v>38</v>
      </c>
      <c r="AL71" s="967"/>
      <c r="AM71" s="967"/>
      <c r="AN71" s="967"/>
      <c r="AO71" s="967"/>
      <c r="AP71" s="967">
        <v>278</v>
      </c>
      <c r="AQ71" s="967"/>
      <c r="AR71" s="967"/>
      <c r="AS71" s="967"/>
      <c r="AT71" s="967"/>
      <c r="AU71" s="967">
        <v>106.29600000000001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141</v>
      </c>
      <c r="R72" s="967"/>
      <c r="S72" s="967"/>
      <c r="T72" s="967"/>
      <c r="U72" s="967"/>
      <c r="V72" s="967">
        <v>136</v>
      </c>
      <c r="W72" s="967"/>
      <c r="X72" s="967"/>
      <c r="Y72" s="967"/>
      <c r="Z72" s="967"/>
      <c r="AA72" s="967">
        <v>5</v>
      </c>
      <c r="AB72" s="967"/>
      <c r="AC72" s="967"/>
      <c r="AD72" s="967"/>
      <c r="AE72" s="967"/>
      <c r="AF72" s="967">
        <v>5</v>
      </c>
      <c r="AG72" s="967"/>
      <c r="AH72" s="967"/>
      <c r="AI72" s="967"/>
      <c r="AJ72" s="967"/>
      <c r="AK72" s="967" t="s">
        <v>538</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198</v>
      </c>
      <c r="R73" s="967"/>
      <c r="S73" s="967"/>
      <c r="T73" s="967"/>
      <c r="U73" s="967"/>
      <c r="V73" s="967">
        <v>148</v>
      </c>
      <c r="W73" s="967"/>
      <c r="X73" s="967"/>
      <c r="Y73" s="967"/>
      <c r="Z73" s="967"/>
      <c r="AA73" s="967">
        <v>50</v>
      </c>
      <c r="AB73" s="967"/>
      <c r="AC73" s="967"/>
      <c r="AD73" s="967"/>
      <c r="AE73" s="967"/>
      <c r="AF73" s="967">
        <v>50</v>
      </c>
      <c r="AG73" s="967"/>
      <c r="AH73" s="967"/>
      <c r="AI73" s="967"/>
      <c r="AJ73" s="967"/>
      <c r="AK73" s="967">
        <v>8</v>
      </c>
      <c r="AL73" s="967"/>
      <c r="AM73" s="967"/>
      <c r="AN73" s="967"/>
      <c r="AO73" s="967"/>
      <c r="AP73" s="967" t="s">
        <v>538</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244301</v>
      </c>
      <c r="R74" s="967"/>
      <c r="S74" s="967"/>
      <c r="T74" s="967"/>
      <c r="U74" s="967"/>
      <c r="V74" s="967">
        <v>236368</v>
      </c>
      <c r="W74" s="967"/>
      <c r="X74" s="967"/>
      <c r="Y74" s="967"/>
      <c r="Z74" s="967"/>
      <c r="AA74" s="967">
        <v>7933</v>
      </c>
      <c r="AB74" s="967"/>
      <c r="AC74" s="967"/>
      <c r="AD74" s="967"/>
      <c r="AE74" s="967"/>
      <c r="AF74" s="967">
        <v>7933</v>
      </c>
      <c r="AG74" s="967"/>
      <c r="AH74" s="967"/>
      <c r="AI74" s="967"/>
      <c r="AJ74" s="967"/>
      <c r="AK74" s="967">
        <v>10112</v>
      </c>
      <c r="AL74" s="967"/>
      <c r="AM74" s="967"/>
      <c r="AN74" s="967"/>
      <c r="AO74" s="967"/>
      <c r="AP74" s="967" t="s">
        <v>538</v>
      </c>
      <c r="AQ74" s="967"/>
      <c r="AR74" s="967"/>
      <c r="AS74" s="967"/>
      <c r="AT74" s="967"/>
      <c r="AU74" s="967" t="s">
        <v>539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SUM(AF68:AJ75)</f>
        <v>8822</v>
      </c>
      <c r="AG88" s="955"/>
      <c r="AH88" s="955"/>
      <c r="AI88" s="955"/>
      <c r="AJ88" s="955"/>
      <c r="AK88" s="959"/>
      <c r="AL88" s="959"/>
      <c r="AM88" s="959"/>
      <c r="AN88" s="959"/>
      <c r="AO88" s="959"/>
      <c r="AP88" s="955">
        <f>SUM(AP68:AT75)</f>
        <v>621</v>
      </c>
      <c r="AQ88" s="955"/>
      <c r="AR88" s="955"/>
      <c r="AS88" s="955"/>
      <c r="AT88" s="955"/>
      <c r="AU88" s="955">
        <f>SUM(AU68:AY75)</f>
        <v>358.16399999999999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f>
        <v>22.1</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2334471</v>
      </c>
      <c r="AB110" s="873"/>
      <c r="AC110" s="873"/>
      <c r="AD110" s="873"/>
      <c r="AE110" s="874"/>
      <c r="AF110" s="875">
        <v>2377942</v>
      </c>
      <c r="AG110" s="873"/>
      <c r="AH110" s="873"/>
      <c r="AI110" s="873"/>
      <c r="AJ110" s="874"/>
      <c r="AK110" s="875">
        <v>2277260</v>
      </c>
      <c r="AL110" s="873"/>
      <c r="AM110" s="873"/>
      <c r="AN110" s="873"/>
      <c r="AO110" s="874"/>
      <c r="AP110" s="876">
        <v>22.8</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21877610</v>
      </c>
      <c r="BR110" s="800"/>
      <c r="BS110" s="800"/>
      <c r="BT110" s="800"/>
      <c r="BU110" s="800"/>
      <c r="BV110" s="800">
        <v>21724858</v>
      </c>
      <c r="BW110" s="800"/>
      <c r="BX110" s="800"/>
      <c r="BY110" s="800"/>
      <c r="BZ110" s="800"/>
      <c r="CA110" s="800">
        <v>22029743</v>
      </c>
      <c r="CB110" s="800"/>
      <c r="CC110" s="800"/>
      <c r="CD110" s="800"/>
      <c r="CE110" s="800"/>
      <c r="CF110" s="861">
        <v>220.3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26309</v>
      </c>
      <c r="BR111" s="771"/>
      <c r="BS111" s="771"/>
      <c r="BT111" s="771"/>
      <c r="BU111" s="771"/>
      <c r="BV111" s="771">
        <v>25808</v>
      </c>
      <c r="BW111" s="771"/>
      <c r="BX111" s="771"/>
      <c r="BY111" s="771"/>
      <c r="BZ111" s="771"/>
      <c r="CA111" s="771">
        <v>12604</v>
      </c>
      <c r="CB111" s="771"/>
      <c r="CC111" s="771"/>
      <c r="CD111" s="771"/>
      <c r="CE111" s="771"/>
      <c r="CF111" s="848">
        <v>0.1</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14162922</v>
      </c>
      <c r="BR112" s="771"/>
      <c r="BS112" s="771"/>
      <c r="BT112" s="771"/>
      <c r="BU112" s="771"/>
      <c r="BV112" s="771">
        <v>11028676</v>
      </c>
      <c r="BW112" s="771"/>
      <c r="BX112" s="771"/>
      <c r="BY112" s="771"/>
      <c r="BZ112" s="771"/>
      <c r="CA112" s="771">
        <v>11112968</v>
      </c>
      <c r="CB112" s="771"/>
      <c r="CC112" s="771"/>
      <c r="CD112" s="771"/>
      <c r="CE112" s="771"/>
      <c r="CF112" s="848">
        <v>111.1</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983619</v>
      </c>
      <c r="AB113" s="909"/>
      <c r="AC113" s="909"/>
      <c r="AD113" s="909"/>
      <c r="AE113" s="910"/>
      <c r="AF113" s="911">
        <v>1176910</v>
      </c>
      <c r="AG113" s="909"/>
      <c r="AH113" s="909"/>
      <c r="AI113" s="909"/>
      <c r="AJ113" s="910"/>
      <c r="AK113" s="911">
        <v>1027728</v>
      </c>
      <c r="AL113" s="909"/>
      <c r="AM113" s="909"/>
      <c r="AN113" s="909"/>
      <c r="AO113" s="910"/>
      <c r="AP113" s="912">
        <v>10.3</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569396</v>
      </c>
      <c r="BR113" s="771"/>
      <c r="BS113" s="771"/>
      <c r="BT113" s="771"/>
      <c r="BU113" s="771"/>
      <c r="BV113" s="771">
        <v>450585</v>
      </c>
      <c r="BW113" s="771"/>
      <c r="BX113" s="771"/>
      <c r="BY113" s="771"/>
      <c r="BZ113" s="771"/>
      <c r="CA113" s="771">
        <v>358164</v>
      </c>
      <c r="CB113" s="771"/>
      <c r="CC113" s="771"/>
      <c r="CD113" s="771"/>
      <c r="CE113" s="771"/>
      <c r="CF113" s="848">
        <v>3.6</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133822</v>
      </c>
      <c r="AB114" s="784"/>
      <c r="AC114" s="784"/>
      <c r="AD114" s="784"/>
      <c r="AE114" s="785"/>
      <c r="AF114" s="786">
        <v>90759</v>
      </c>
      <c r="AG114" s="784"/>
      <c r="AH114" s="784"/>
      <c r="AI114" s="784"/>
      <c r="AJ114" s="785"/>
      <c r="AK114" s="786">
        <v>68639</v>
      </c>
      <c r="AL114" s="784"/>
      <c r="AM114" s="784"/>
      <c r="AN114" s="784"/>
      <c r="AO114" s="785"/>
      <c r="AP114" s="754">
        <v>0.7</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1855959</v>
      </c>
      <c r="BR114" s="771"/>
      <c r="BS114" s="771"/>
      <c r="BT114" s="771"/>
      <c r="BU114" s="771"/>
      <c r="BV114" s="771">
        <v>1494758</v>
      </c>
      <c r="BW114" s="771"/>
      <c r="BX114" s="771"/>
      <c r="BY114" s="771"/>
      <c r="BZ114" s="771"/>
      <c r="CA114" s="771">
        <v>1429764</v>
      </c>
      <c r="CB114" s="771"/>
      <c r="CC114" s="771"/>
      <c r="CD114" s="771"/>
      <c r="CE114" s="771"/>
      <c r="CF114" s="848">
        <v>14.3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742</v>
      </c>
      <c r="AB115" s="909"/>
      <c r="AC115" s="909"/>
      <c r="AD115" s="909"/>
      <c r="AE115" s="910"/>
      <c r="AF115" s="911">
        <v>501</v>
      </c>
      <c r="AG115" s="909"/>
      <c r="AH115" s="909"/>
      <c r="AI115" s="909"/>
      <c r="AJ115" s="910"/>
      <c r="AK115" s="911">
        <v>348</v>
      </c>
      <c r="AL115" s="909"/>
      <c r="AM115" s="909"/>
      <c r="AN115" s="909"/>
      <c r="AO115" s="910"/>
      <c r="AP115" s="912">
        <v>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12412</v>
      </c>
      <c r="BR115" s="771"/>
      <c r="BS115" s="771"/>
      <c r="BT115" s="771"/>
      <c r="BU115" s="771"/>
      <c r="BV115" s="771">
        <v>14195</v>
      </c>
      <c r="BW115" s="771"/>
      <c r="BX115" s="771"/>
      <c r="BY115" s="771"/>
      <c r="BZ115" s="771"/>
      <c r="CA115" s="771">
        <v>17256</v>
      </c>
      <c r="CB115" s="771"/>
      <c r="CC115" s="771"/>
      <c r="CD115" s="771"/>
      <c r="CE115" s="771"/>
      <c r="CF115" s="848">
        <v>0.2</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25555</v>
      </c>
      <c r="DH116" s="784"/>
      <c r="DI116" s="784"/>
      <c r="DJ116" s="784"/>
      <c r="DK116" s="785"/>
      <c r="DL116" s="786">
        <v>25555</v>
      </c>
      <c r="DM116" s="784"/>
      <c r="DN116" s="784"/>
      <c r="DO116" s="784"/>
      <c r="DP116" s="785"/>
      <c r="DQ116" s="786">
        <v>12604</v>
      </c>
      <c r="DR116" s="784"/>
      <c r="DS116" s="784"/>
      <c r="DT116" s="784"/>
      <c r="DU116" s="785"/>
      <c r="DV116" s="754">
        <v>0.1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3452654</v>
      </c>
      <c r="AB117" s="895"/>
      <c r="AC117" s="895"/>
      <c r="AD117" s="895"/>
      <c r="AE117" s="896"/>
      <c r="AF117" s="898">
        <v>3646112</v>
      </c>
      <c r="AG117" s="895"/>
      <c r="AH117" s="895"/>
      <c r="AI117" s="895"/>
      <c r="AJ117" s="896"/>
      <c r="AK117" s="898">
        <v>3373975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38504608</v>
      </c>
      <c r="BR118" s="858"/>
      <c r="BS118" s="858"/>
      <c r="BT118" s="858"/>
      <c r="BU118" s="858"/>
      <c r="BV118" s="858">
        <v>34738880</v>
      </c>
      <c r="BW118" s="858"/>
      <c r="BX118" s="858"/>
      <c r="BY118" s="858"/>
      <c r="BZ118" s="858"/>
      <c r="CA118" s="858">
        <v>34960499</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8356201</v>
      </c>
      <c r="BR119" s="800"/>
      <c r="BS119" s="800"/>
      <c r="BT119" s="800"/>
      <c r="BU119" s="800"/>
      <c r="BV119" s="800">
        <v>9240000</v>
      </c>
      <c r="BW119" s="800"/>
      <c r="BX119" s="800"/>
      <c r="BY119" s="800"/>
      <c r="BZ119" s="800"/>
      <c r="CA119" s="800">
        <v>8815347</v>
      </c>
      <c r="CB119" s="800"/>
      <c r="CC119" s="800"/>
      <c r="CD119" s="800"/>
      <c r="CE119" s="800"/>
      <c r="CF119" s="861">
        <v>88.1</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754</v>
      </c>
      <c r="DH119" s="717"/>
      <c r="DI119" s="717"/>
      <c r="DJ119" s="717"/>
      <c r="DK119" s="718"/>
      <c r="DL119" s="719">
        <v>253</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8507652</v>
      </c>
      <c r="BR120" s="771"/>
      <c r="BS120" s="771"/>
      <c r="BT120" s="771"/>
      <c r="BU120" s="771"/>
      <c r="BV120" s="771">
        <v>3899636</v>
      </c>
      <c r="BW120" s="771"/>
      <c r="BX120" s="771"/>
      <c r="BY120" s="771"/>
      <c r="BZ120" s="771"/>
      <c r="CA120" s="771">
        <v>4192745</v>
      </c>
      <c r="CB120" s="771"/>
      <c r="CC120" s="771"/>
      <c r="CD120" s="771"/>
      <c r="CE120" s="771"/>
      <c r="CF120" s="848">
        <v>41.9</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13867430</v>
      </c>
      <c r="DH120" s="800"/>
      <c r="DI120" s="800"/>
      <c r="DJ120" s="800"/>
      <c r="DK120" s="800"/>
      <c r="DL120" s="800">
        <v>10686732</v>
      </c>
      <c r="DM120" s="800"/>
      <c r="DN120" s="800"/>
      <c r="DO120" s="800"/>
      <c r="DP120" s="800"/>
      <c r="DQ120" s="800">
        <v>10705476</v>
      </c>
      <c r="DR120" s="800"/>
      <c r="DS120" s="800"/>
      <c r="DT120" s="800"/>
      <c r="DU120" s="800"/>
      <c r="DV120" s="801">
        <v>107</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22752653</v>
      </c>
      <c r="BR121" s="858"/>
      <c r="BS121" s="858"/>
      <c r="BT121" s="858"/>
      <c r="BU121" s="858"/>
      <c r="BV121" s="858">
        <v>24645600</v>
      </c>
      <c r="BW121" s="858"/>
      <c r="BX121" s="858"/>
      <c r="BY121" s="858"/>
      <c r="BZ121" s="858"/>
      <c r="CA121" s="858">
        <v>24764560</v>
      </c>
      <c r="CB121" s="858"/>
      <c r="CC121" s="858"/>
      <c r="CD121" s="858"/>
      <c r="CE121" s="858"/>
      <c r="CF121" s="859">
        <v>247.6</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295492</v>
      </c>
      <c r="DH121" s="771"/>
      <c r="DI121" s="771"/>
      <c r="DJ121" s="771"/>
      <c r="DK121" s="771"/>
      <c r="DL121" s="771">
        <v>341944</v>
      </c>
      <c r="DM121" s="771"/>
      <c r="DN121" s="771"/>
      <c r="DO121" s="771"/>
      <c r="DP121" s="771"/>
      <c r="DQ121" s="771">
        <v>407492</v>
      </c>
      <c r="DR121" s="771"/>
      <c r="DS121" s="771"/>
      <c r="DT121" s="771"/>
      <c r="DU121" s="771"/>
      <c r="DV121" s="823">
        <v>4.0999999999999996</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39616506</v>
      </c>
      <c r="BR122" s="840"/>
      <c r="BS122" s="840"/>
      <c r="BT122" s="840"/>
      <c r="BU122" s="840"/>
      <c r="BV122" s="840">
        <v>37785236</v>
      </c>
      <c r="BW122" s="840"/>
      <c r="BX122" s="840"/>
      <c r="BY122" s="840"/>
      <c r="BZ122" s="840"/>
      <c r="CA122" s="840">
        <v>37772652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742</v>
      </c>
      <c r="AB126" s="784"/>
      <c r="AC126" s="784"/>
      <c r="AD126" s="784"/>
      <c r="AE126" s="785"/>
      <c r="AF126" s="786">
        <v>501</v>
      </c>
      <c r="AG126" s="784"/>
      <c r="AH126" s="784"/>
      <c r="AI126" s="784"/>
      <c r="AJ126" s="785"/>
      <c r="AK126" s="786">
        <v>348</v>
      </c>
      <c r="AL126" s="784"/>
      <c r="AM126" s="784"/>
      <c r="AN126" s="784"/>
      <c r="AO126" s="785"/>
      <c r="AP126" s="754">
        <v>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13.06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12412</v>
      </c>
      <c r="DH127" s="820"/>
      <c r="DI127" s="820"/>
      <c r="DJ127" s="820"/>
      <c r="DK127" s="820"/>
      <c r="DL127" s="820">
        <v>14195</v>
      </c>
      <c r="DM127" s="820"/>
      <c r="DN127" s="820"/>
      <c r="DO127" s="820"/>
      <c r="DP127" s="820"/>
      <c r="DQ127" s="820">
        <v>17256</v>
      </c>
      <c r="DR127" s="820"/>
      <c r="DS127" s="820"/>
      <c r="DT127" s="820"/>
      <c r="DU127" s="820"/>
      <c r="DV127" s="821">
        <v>0.2</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300604</v>
      </c>
      <c r="AB128" s="724"/>
      <c r="AC128" s="724"/>
      <c r="AD128" s="724"/>
      <c r="AE128" s="725"/>
      <c r="AF128" s="726">
        <v>431120</v>
      </c>
      <c r="AG128" s="724"/>
      <c r="AH128" s="724"/>
      <c r="AI128" s="724"/>
      <c r="AJ128" s="725"/>
      <c r="AK128" s="726">
        <v>425218</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18.059999999999999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11490165</v>
      </c>
      <c r="AB129" s="784"/>
      <c r="AC129" s="784"/>
      <c r="AD129" s="784"/>
      <c r="AE129" s="785"/>
      <c r="AF129" s="786">
        <v>11844198</v>
      </c>
      <c r="AG129" s="784"/>
      <c r="AH129" s="784"/>
      <c r="AI129" s="784"/>
      <c r="AJ129" s="785"/>
      <c r="AK129" s="786">
        <v>12001993</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11.7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1882970</v>
      </c>
      <c r="AB130" s="784"/>
      <c r="AC130" s="784"/>
      <c r="AD130" s="784"/>
      <c r="AE130" s="785"/>
      <c r="AF130" s="786">
        <v>1964780</v>
      </c>
      <c r="AG130" s="784"/>
      <c r="AH130" s="784"/>
      <c r="AI130" s="784"/>
      <c r="AJ130" s="785"/>
      <c r="AK130" s="786">
        <v>1999913</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9607195</v>
      </c>
      <c r="AB131" s="717"/>
      <c r="AC131" s="717"/>
      <c r="AD131" s="717"/>
      <c r="AE131" s="718"/>
      <c r="AF131" s="719">
        <v>9879418</v>
      </c>
      <c r="AG131" s="717"/>
      <c r="AH131" s="717"/>
      <c r="AI131" s="717"/>
      <c r="AJ131" s="718"/>
      <c r="AK131" s="719">
        <v>10002080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13.209682949999999</v>
      </c>
      <c r="AB132" s="740"/>
      <c r="AC132" s="740"/>
      <c r="AD132" s="740"/>
      <c r="AE132" s="741"/>
      <c r="AF132" s="742">
        <v>12.654713060000001</v>
      </c>
      <c r="AG132" s="740"/>
      <c r="AH132" s="740"/>
      <c r="AI132" s="740"/>
      <c r="AJ132" s="741"/>
      <c r="AK132" s="742">
        <v>9.486466815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11</v>
      </c>
      <c r="AB133" s="749"/>
      <c r="AC133" s="749"/>
      <c r="AD133" s="749"/>
      <c r="AE133" s="750"/>
      <c r="AF133" s="748">
        <v>12.1</v>
      </c>
      <c r="AG133" s="749"/>
      <c r="AH133" s="749"/>
      <c r="AI133" s="749"/>
      <c r="AJ133" s="750"/>
      <c r="AK133" s="748">
        <v>11.7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1" t="s">
        <v>465</v>
      </c>
      <c r="L7" s="254"/>
      <c r="M7" s="255" t="s">
        <v>466</v>
      </c>
      <c r="N7" s="256"/>
    </row>
    <row r="8" spans="1:16">
      <c r="A8" s="248"/>
      <c r="B8" s="244"/>
      <c r="C8" s="244"/>
      <c r="D8" s="244"/>
      <c r="E8" s="244"/>
      <c r="F8" s="244"/>
      <c r="G8" s="257"/>
      <c r="H8" s="258"/>
      <c r="I8" s="258"/>
      <c r="J8" s="259"/>
      <c r="K8" s="1122"/>
      <c r="L8" s="260" t="s">
        <v>467</v>
      </c>
      <c r="M8" s="261" t="s">
        <v>468</v>
      </c>
      <c r="N8" s="262" t="s">
        <v>469</v>
      </c>
    </row>
    <row r="9" spans="1:16">
      <c r="A9" s="248"/>
      <c r="B9" s="244"/>
      <c r="C9" s="244"/>
      <c r="D9" s="244"/>
      <c r="E9" s="244"/>
      <c r="F9" s="244"/>
      <c r="G9" s="1135" t="s">
        <v>470</v>
      </c>
      <c r="H9" s="1136"/>
      <c r="I9" s="1136"/>
      <c r="J9" s="1137"/>
      <c r="K9" s="263">
        <v>3689355</v>
      </c>
      <c r="L9" s="264">
        <v>59089</v>
      </c>
      <c r="M9" s="265">
        <v>65114</v>
      </c>
      <c r="N9" s="266">
        <v>-9.3000000000000007</v>
      </c>
    </row>
    <row r="10" spans="1:16">
      <c r="A10" s="248"/>
      <c r="B10" s="244"/>
      <c r="C10" s="244"/>
      <c r="D10" s="244"/>
      <c r="E10" s="244"/>
      <c r="F10" s="244"/>
      <c r="G10" s="1135" t="s">
        <v>471</v>
      </c>
      <c r="H10" s="1136"/>
      <c r="I10" s="1136"/>
      <c r="J10" s="1137"/>
      <c r="K10" s="267">
        <v>14553</v>
      </c>
      <c r="L10" s="268">
        <v>233</v>
      </c>
      <c r="M10" s="269">
        <v>4538</v>
      </c>
      <c r="N10" s="270">
        <v>-94.9</v>
      </c>
    </row>
    <row r="11" spans="1:16" ht="13.5" customHeight="1">
      <c r="A11" s="248"/>
      <c r="B11" s="244"/>
      <c r="C11" s="244"/>
      <c r="D11" s="244"/>
      <c r="E11" s="244"/>
      <c r="F11" s="244"/>
      <c r="G11" s="1135" t="s">
        <v>472</v>
      </c>
      <c r="H11" s="1136"/>
      <c r="I11" s="1136"/>
      <c r="J11" s="1137"/>
      <c r="K11" s="267">
        <v>535091</v>
      </c>
      <c r="L11" s="268">
        <v>8570</v>
      </c>
      <c r="M11" s="269">
        <v>5513</v>
      </c>
      <c r="N11" s="270">
        <v>55.5</v>
      </c>
    </row>
    <row r="12" spans="1:16" ht="13.5" customHeight="1">
      <c r="A12" s="248"/>
      <c r="B12" s="244"/>
      <c r="C12" s="244"/>
      <c r="D12" s="244"/>
      <c r="E12" s="244"/>
      <c r="F12" s="244"/>
      <c r="G12" s="1135" t="s">
        <v>473</v>
      </c>
      <c r="H12" s="1136"/>
      <c r="I12" s="1136"/>
      <c r="J12" s="1137"/>
      <c r="K12" s="267">
        <v>4440</v>
      </c>
      <c r="L12" s="268">
        <v>71</v>
      </c>
      <c r="M12" s="269">
        <v>953</v>
      </c>
      <c r="N12" s="270">
        <v>-92.5</v>
      </c>
    </row>
    <row r="13" spans="1:16" ht="13.5" customHeight="1">
      <c r="A13" s="248"/>
      <c r="B13" s="244"/>
      <c r="C13" s="244"/>
      <c r="D13" s="244"/>
      <c r="E13" s="244"/>
      <c r="F13" s="244"/>
      <c r="G13" s="1135" t="s">
        <v>474</v>
      </c>
      <c r="H13" s="1136"/>
      <c r="I13" s="1136"/>
      <c r="J13" s="1137"/>
      <c r="K13" s="267" t="s">
        <v>475</v>
      </c>
      <c r="L13" s="268" t="s">
        <v>475</v>
      </c>
      <c r="M13" s="269">
        <v>2</v>
      </c>
      <c r="N13" s="270" t="s">
        <v>475</v>
      </c>
    </row>
    <row r="14" spans="1:16" ht="13.5" customHeight="1">
      <c r="A14" s="248"/>
      <c r="B14" s="244"/>
      <c r="C14" s="244"/>
      <c r="D14" s="244"/>
      <c r="E14" s="244"/>
      <c r="F14" s="244"/>
      <c r="G14" s="1135" t="s">
        <v>476</v>
      </c>
      <c r="H14" s="1136"/>
      <c r="I14" s="1136"/>
      <c r="J14" s="1137"/>
      <c r="K14" s="267">
        <v>252653</v>
      </c>
      <c r="L14" s="268">
        <v>4047</v>
      </c>
      <c r="M14" s="269">
        <v>2887</v>
      </c>
      <c r="N14" s="270">
        <v>40.200000000000003</v>
      </c>
    </row>
    <row r="15" spans="1:16" ht="13.5" customHeight="1">
      <c r="A15" s="248"/>
      <c r="B15" s="244"/>
      <c r="C15" s="244"/>
      <c r="D15" s="244"/>
      <c r="E15" s="244"/>
      <c r="F15" s="244"/>
      <c r="G15" s="1135" t="s">
        <v>477</v>
      </c>
      <c r="H15" s="1136"/>
      <c r="I15" s="1136"/>
      <c r="J15" s="1137"/>
      <c r="K15" s="267">
        <v>34725</v>
      </c>
      <c r="L15" s="268">
        <v>556</v>
      </c>
      <c r="M15" s="269">
        <v>1642</v>
      </c>
      <c r="N15" s="270">
        <v>-66.099999999999994</v>
      </c>
    </row>
    <row r="16" spans="1:16">
      <c r="A16" s="248"/>
      <c r="B16" s="244"/>
      <c r="C16" s="244"/>
      <c r="D16" s="244"/>
      <c r="E16" s="244"/>
      <c r="F16" s="244"/>
      <c r="G16" s="1138" t="s">
        <v>478</v>
      </c>
      <c r="H16" s="1139"/>
      <c r="I16" s="1139"/>
      <c r="J16" s="1140"/>
      <c r="K16" s="268">
        <v>-266215</v>
      </c>
      <c r="L16" s="268">
        <v>-4264</v>
      </c>
      <c r="M16" s="269">
        <v>-6965</v>
      </c>
      <c r="N16" s="270">
        <v>-38.799999999999997</v>
      </c>
    </row>
    <row r="17" spans="1:16">
      <c r="A17" s="248"/>
      <c r="B17" s="244"/>
      <c r="C17" s="244"/>
      <c r="D17" s="244"/>
      <c r="E17" s="244"/>
      <c r="F17" s="244"/>
      <c r="G17" s="1138" t="s">
        <v>170</v>
      </c>
      <c r="H17" s="1139"/>
      <c r="I17" s="1139"/>
      <c r="J17" s="1140"/>
      <c r="K17" s="268">
        <v>4264602</v>
      </c>
      <c r="L17" s="268">
        <v>68302</v>
      </c>
      <c r="M17" s="269">
        <v>73685</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2" t="s">
        <v>483</v>
      </c>
      <c r="H21" s="1133"/>
      <c r="I21" s="1133"/>
      <c r="J21" s="1134"/>
      <c r="K21" s="280">
        <v>6.15</v>
      </c>
      <c r="L21" s="281">
        <v>7.13</v>
      </c>
      <c r="M21" s="282">
        <v>-0.98</v>
      </c>
      <c r="N21" s="249"/>
      <c r="O21" s="283"/>
      <c r="P21" s="279"/>
    </row>
    <row r="22" spans="1:16" s="284" customFormat="1">
      <c r="A22" s="279"/>
      <c r="B22" s="249"/>
      <c r="C22" s="249"/>
      <c r="D22" s="249"/>
      <c r="E22" s="249"/>
      <c r="F22" s="249"/>
      <c r="G22" s="1132" t="s">
        <v>484</v>
      </c>
      <c r="H22" s="1133"/>
      <c r="I22" s="1133"/>
      <c r="J22" s="1134"/>
      <c r="K22" s="285">
        <v>93</v>
      </c>
      <c r="L22" s="286">
        <v>98.1</v>
      </c>
      <c r="M22" s="287">
        <v>-5.0999999999999996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1" t="s">
        <v>465</v>
      </c>
      <c r="L30" s="254"/>
      <c r="M30" s="255" t="s">
        <v>466</v>
      </c>
      <c r="N30" s="256"/>
    </row>
    <row r="31" spans="1:16">
      <c r="A31" s="248"/>
      <c r="B31" s="244"/>
      <c r="C31" s="244"/>
      <c r="D31" s="244"/>
      <c r="E31" s="244"/>
      <c r="F31" s="244"/>
      <c r="G31" s="257"/>
      <c r="H31" s="258"/>
      <c r="I31" s="258"/>
      <c r="J31" s="259"/>
      <c r="K31" s="1122"/>
      <c r="L31" s="260" t="s">
        <v>467</v>
      </c>
      <c r="M31" s="261" t="s">
        <v>468</v>
      </c>
      <c r="N31" s="262" t="s">
        <v>469</v>
      </c>
    </row>
    <row r="32" spans="1:16" ht="27" customHeight="1">
      <c r="A32" s="248"/>
      <c r="B32" s="244"/>
      <c r="C32" s="244"/>
      <c r="D32" s="244"/>
      <c r="E32" s="244"/>
      <c r="F32" s="244"/>
      <c r="G32" s="1123" t="s">
        <v>487</v>
      </c>
      <c r="H32" s="1124"/>
      <c r="I32" s="1124"/>
      <c r="J32" s="1125"/>
      <c r="K32" s="294">
        <v>2277260</v>
      </c>
      <c r="L32" s="294">
        <v>36473</v>
      </c>
      <c r="M32" s="295">
        <v>43359</v>
      </c>
      <c r="N32" s="296">
        <v>-15.9</v>
      </c>
    </row>
    <row r="33" spans="1:16" ht="13.5" customHeight="1">
      <c r="A33" s="248"/>
      <c r="B33" s="244"/>
      <c r="C33" s="244"/>
      <c r="D33" s="244"/>
      <c r="E33" s="244"/>
      <c r="F33" s="244"/>
      <c r="G33" s="1123" t="s">
        <v>488</v>
      </c>
      <c r="H33" s="1124"/>
      <c r="I33" s="1124"/>
      <c r="J33" s="1125"/>
      <c r="K33" s="294" t="s">
        <v>475</v>
      </c>
      <c r="L33" s="294" t="s">
        <v>475</v>
      </c>
      <c r="M33" s="295">
        <v>0</v>
      </c>
      <c r="N33" s="296" t="s">
        <v>475</v>
      </c>
    </row>
    <row r="34" spans="1:16" ht="27" customHeight="1">
      <c r="A34" s="248"/>
      <c r="B34" s="244"/>
      <c r="C34" s="244"/>
      <c r="D34" s="244"/>
      <c r="E34" s="244"/>
      <c r="F34" s="244"/>
      <c r="G34" s="1123" t="s">
        <v>489</v>
      </c>
      <c r="H34" s="1124"/>
      <c r="I34" s="1124"/>
      <c r="J34" s="1125"/>
      <c r="K34" s="294" t="s">
        <v>475</v>
      </c>
      <c r="L34" s="294" t="s">
        <v>475</v>
      </c>
      <c r="M34" s="295">
        <v>39</v>
      </c>
      <c r="N34" s="296" t="s">
        <v>475</v>
      </c>
    </row>
    <row r="35" spans="1:16" ht="27" customHeight="1">
      <c r="A35" s="248"/>
      <c r="B35" s="244"/>
      <c r="C35" s="244"/>
      <c r="D35" s="244"/>
      <c r="E35" s="244"/>
      <c r="F35" s="244"/>
      <c r="G35" s="1123" t="s">
        <v>490</v>
      </c>
      <c r="H35" s="1124"/>
      <c r="I35" s="1124"/>
      <c r="J35" s="1125"/>
      <c r="K35" s="294">
        <v>1027728</v>
      </c>
      <c r="L35" s="294">
        <v>16460</v>
      </c>
      <c r="M35" s="295">
        <v>11806</v>
      </c>
      <c r="N35" s="296">
        <v>39.4</v>
      </c>
    </row>
    <row r="36" spans="1:16" ht="27" customHeight="1">
      <c r="A36" s="248"/>
      <c r="B36" s="244"/>
      <c r="C36" s="244"/>
      <c r="D36" s="244"/>
      <c r="E36" s="244"/>
      <c r="F36" s="244"/>
      <c r="G36" s="1123" t="s">
        <v>491</v>
      </c>
      <c r="H36" s="1124"/>
      <c r="I36" s="1124"/>
      <c r="J36" s="1125"/>
      <c r="K36" s="294">
        <v>68639</v>
      </c>
      <c r="L36" s="294">
        <v>1099</v>
      </c>
      <c r="M36" s="295">
        <v>1910</v>
      </c>
      <c r="N36" s="296">
        <v>-42.5</v>
      </c>
    </row>
    <row r="37" spans="1:16" ht="13.5" customHeight="1">
      <c r="A37" s="248"/>
      <c r="B37" s="244"/>
      <c r="C37" s="244"/>
      <c r="D37" s="244"/>
      <c r="E37" s="244"/>
      <c r="F37" s="244"/>
      <c r="G37" s="1123" t="s">
        <v>492</v>
      </c>
      <c r="H37" s="1124"/>
      <c r="I37" s="1124"/>
      <c r="J37" s="1125"/>
      <c r="K37" s="294">
        <v>348</v>
      </c>
      <c r="L37" s="294">
        <v>6</v>
      </c>
      <c r="M37" s="295">
        <v>1129</v>
      </c>
      <c r="N37" s="296">
        <v>-99.5</v>
      </c>
    </row>
    <row r="38" spans="1:16" ht="27" customHeight="1">
      <c r="A38" s="248"/>
      <c r="B38" s="244"/>
      <c r="C38" s="244"/>
      <c r="D38" s="244"/>
      <c r="E38" s="244"/>
      <c r="F38" s="244"/>
      <c r="G38" s="1126" t="s">
        <v>493</v>
      </c>
      <c r="H38" s="1127"/>
      <c r="I38" s="1127"/>
      <c r="J38" s="1128"/>
      <c r="K38" s="297" t="s">
        <v>475</v>
      </c>
      <c r="L38" s="297" t="s">
        <v>475</v>
      </c>
      <c r="M38" s="298">
        <v>5</v>
      </c>
      <c r="N38" s="299" t="s">
        <v>475</v>
      </c>
      <c r="O38" s="293"/>
    </row>
    <row r="39" spans="1:16">
      <c r="A39" s="248"/>
      <c r="B39" s="244"/>
      <c r="C39" s="244"/>
      <c r="D39" s="244"/>
      <c r="E39" s="244"/>
      <c r="F39" s="244"/>
      <c r="G39" s="1126" t="s">
        <v>494</v>
      </c>
      <c r="H39" s="1127"/>
      <c r="I39" s="1127"/>
      <c r="J39" s="1128"/>
      <c r="K39" s="300">
        <v>-425218</v>
      </c>
      <c r="L39" s="300">
        <v>-6810</v>
      </c>
      <c r="M39" s="301">
        <v>-5126</v>
      </c>
      <c r="N39" s="302">
        <v>32.9</v>
      </c>
      <c r="O39" s="293"/>
    </row>
    <row r="40" spans="1:16" ht="27" customHeight="1">
      <c r="A40" s="248"/>
      <c r="B40" s="244"/>
      <c r="C40" s="244"/>
      <c r="D40" s="244"/>
      <c r="E40" s="244"/>
      <c r="F40" s="244"/>
      <c r="G40" s="1123" t="s">
        <v>495</v>
      </c>
      <c r="H40" s="1124"/>
      <c r="I40" s="1124"/>
      <c r="J40" s="1125"/>
      <c r="K40" s="300">
        <v>-1999913</v>
      </c>
      <c r="L40" s="300">
        <v>-32031</v>
      </c>
      <c r="M40" s="301">
        <v>-37205</v>
      </c>
      <c r="N40" s="302">
        <v>-13.9</v>
      </c>
      <c r="O40" s="293"/>
    </row>
    <row r="41" spans="1:16">
      <c r="A41" s="248"/>
      <c r="B41" s="244"/>
      <c r="C41" s="244"/>
      <c r="D41" s="244"/>
      <c r="E41" s="244"/>
      <c r="F41" s="244"/>
      <c r="G41" s="1129" t="s">
        <v>280</v>
      </c>
      <c r="H41" s="1130"/>
      <c r="I41" s="1130"/>
      <c r="J41" s="1131"/>
      <c r="K41" s="294">
        <v>948844</v>
      </c>
      <c r="L41" s="300">
        <v>15197</v>
      </c>
      <c r="M41" s="301">
        <v>15917</v>
      </c>
      <c r="N41" s="302">
        <v>-4.5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6" t="s">
        <v>465</v>
      </c>
      <c r="J49" s="1118" t="s">
        <v>499</v>
      </c>
      <c r="K49" s="1119"/>
      <c r="L49" s="1119"/>
      <c r="M49" s="1119"/>
      <c r="N49" s="1120"/>
    </row>
    <row r="50" spans="1:14">
      <c r="A50" s="248"/>
      <c r="B50" s="244"/>
      <c r="C50" s="244"/>
      <c r="D50" s="244"/>
      <c r="E50" s="244"/>
      <c r="F50" s="244"/>
      <c r="G50" s="312"/>
      <c r="H50" s="313"/>
      <c r="I50" s="1117"/>
      <c r="J50" s="314" t="s">
        <v>500</v>
      </c>
      <c r="K50" s="315" t="s">
        <v>501</v>
      </c>
      <c r="L50" s="316" t="s">
        <v>502</v>
      </c>
      <c r="M50" s="317" t="s">
        <v>503</v>
      </c>
      <c r="N50" s="318" t="s">
        <v>504</v>
      </c>
    </row>
    <row r="51" spans="1:14">
      <c r="A51" s="248"/>
      <c r="B51" s="244"/>
      <c r="C51" s="244"/>
      <c r="D51" s="244"/>
      <c r="E51" s="244"/>
      <c r="F51" s="244"/>
      <c r="G51" s="310" t="s">
        <v>505</v>
      </c>
      <c r="H51" s="311"/>
      <c r="I51" s="319">
        <v>2545264</v>
      </c>
      <c r="J51" s="320">
        <v>40862</v>
      </c>
      <c r="K51" s="321">
        <v>-19.2</v>
      </c>
      <c r="L51" s="322">
        <v>40203</v>
      </c>
      <c r="M51" s="323">
        <v>4.3</v>
      </c>
      <c r="N51" s="324">
        <v>-23.5</v>
      </c>
    </row>
    <row r="52" spans="1:14">
      <c r="A52" s="248"/>
      <c r="B52" s="244"/>
      <c r="C52" s="244"/>
      <c r="D52" s="244"/>
      <c r="E52" s="244"/>
      <c r="F52" s="244"/>
      <c r="G52" s="325"/>
      <c r="H52" s="326" t="s">
        <v>506</v>
      </c>
      <c r="I52" s="327">
        <v>523155</v>
      </c>
      <c r="J52" s="328">
        <v>8399</v>
      </c>
      <c r="K52" s="329">
        <v>-8.3000000000000007</v>
      </c>
      <c r="L52" s="330">
        <v>23352</v>
      </c>
      <c r="M52" s="331">
        <v>-3.6</v>
      </c>
      <c r="N52" s="332">
        <v>-4.7</v>
      </c>
    </row>
    <row r="53" spans="1:14">
      <c r="A53" s="248"/>
      <c r="B53" s="244"/>
      <c r="C53" s="244"/>
      <c r="D53" s="244"/>
      <c r="E53" s="244"/>
      <c r="F53" s="244"/>
      <c r="G53" s="310" t="s">
        <v>507</v>
      </c>
      <c r="H53" s="311"/>
      <c r="I53" s="319">
        <v>3739106</v>
      </c>
      <c r="J53" s="320">
        <v>61130</v>
      </c>
      <c r="K53" s="321">
        <v>49.6</v>
      </c>
      <c r="L53" s="322">
        <v>47569</v>
      </c>
      <c r="M53" s="323">
        <v>18.3</v>
      </c>
      <c r="N53" s="324">
        <v>31.3</v>
      </c>
    </row>
    <row r="54" spans="1:14">
      <c r="A54" s="248"/>
      <c r="B54" s="244"/>
      <c r="C54" s="244"/>
      <c r="D54" s="244"/>
      <c r="E54" s="244"/>
      <c r="F54" s="244"/>
      <c r="G54" s="325"/>
      <c r="H54" s="326" t="s">
        <v>506</v>
      </c>
      <c r="I54" s="327">
        <v>693283</v>
      </c>
      <c r="J54" s="328">
        <v>11334</v>
      </c>
      <c r="K54" s="329">
        <v>34.9</v>
      </c>
      <c r="L54" s="330">
        <v>26255</v>
      </c>
      <c r="M54" s="331">
        <v>12.4</v>
      </c>
      <c r="N54" s="332">
        <v>22.5</v>
      </c>
    </row>
    <row r="55" spans="1:14">
      <c r="A55" s="248"/>
      <c r="B55" s="244"/>
      <c r="C55" s="244"/>
      <c r="D55" s="244"/>
      <c r="E55" s="244"/>
      <c r="F55" s="244"/>
      <c r="G55" s="310" t="s">
        <v>508</v>
      </c>
      <c r="H55" s="311"/>
      <c r="I55" s="319">
        <v>2671018</v>
      </c>
      <c r="J55" s="320">
        <v>43226</v>
      </c>
      <c r="K55" s="321">
        <v>-29.3</v>
      </c>
      <c r="L55" s="322">
        <v>50880</v>
      </c>
      <c r="M55" s="323">
        <v>7</v>
      </c>
      <c r="N55" s="324">
        <v>-36.299999999999997</v>
      </c>
    </row>
    <row r="56" spans="1:14">
      <c r="A56" s="248"/>
      <c r="B56" s="244"/>
      <c r="C56" s="244"/>
      <c r="D56" s="244"/>
      <c r="E56" s="244"/>
      <c r="F56" s="244"/>
      <c r="G56" s="325"/>
      <c r="H56" s="326" t="s">
        <v>506</v>
      </c>
      <c r="I56" s="327">
        <v>222881</v>
      </c>
      <c r="J56" s="328">
        <v>3607</v>
      </c>
      <c r="K56" s="329">
        <v>-68.2</v>
      </c>
      <c r="L56" s="330">
        <v>26879</v>
      </c>
      <c r="M56" s="331">
        <v>2.4</v>
      </c>
      <c r="N56" s="332">
        <v>-70.599999999999994</v>
      </c>
    </row>
    <row r="57" spans="1:14">
      <c r="A57" s="248"/>
      <c r="B57" s="244"/>
      <c r="C57" s="244"/>
      <c r="D57" s="244"/>
      <c r="E57" s="244"/>
      <c r="F57" s="244"/>
      <c r="G57" s="310" t="s">
        <v>509</v>
      </c>
      <c r="H57" s="311"/>
      <c r="I57" s="319">
        <v>3610328</v>
      </c>
      <c r="J57" s="320">
        <v>58041</v>
      </c>
      <c r="K57" s="321">
        <v>34.299999999999997</v>
      </c>
      <c r="L57" s="322">
        <v>63956</v>
      </c>
      <c r="M57" s="323">
        <v>25.7</v>
      </c>
      <c r="N57" s="324">
        <v>8.6</v>
      </c>
    </row>
    <row r="58" spans="1:14">
      <c r="A58" s="248"/>
      <c r="B58" s="244"/>
      <c r="C58" s="244"/>
      <c r="D58" s="244"/>
      <c r="E58" s="244"/>
      <c r="F58" s="244"/>
      <c r="G58" s="325"/>
      <c r="H58" s="326" t="s">
        <v>506</v>
      </c>
      <c r="I58" s="327">
        <v>501335</v>
      </c>
      <c r="J58" s="328">
        <v>8060</v>
      </c>
      <c r="K58" s="329">
        <v>123.5</v>
      </c>
      <c r="L58" s="330">
        <v>29239</v>
      </c>
      <c r="M58" s="331">
        <v>8.8000000000000007</v>
      </c>
      <c r="N58" s="332">
        <v>114.7</v>
      </c>
    </row>
    <row r="59" spans="1:14">
      <c r="A59" s="248"/>
      <c r="B59" s="244"/>
      <c r="C59" s="244"/>
      <c r="D59" s="244"/>
      <c r="E59" s="244"/>
      <c r="F59" s="244"/>
      <c r="G59" s="310" t="s">
        <v>510</v>
      </c>
      <c r="H59" s="311"/>
      <c r="I59" s="319">
        <v>12092773</v>
      </c>
      <c r="J59" s="320">
        <v>193680</v>
      </c>
      <c r="K59" s="321">
        <v>233.7</v>
      </c>
      <c r="L59" s="322">
        <v>66255</v>
      </c>
      <c r="M59" s="323">
        <v>3.6</v>
      </c>
      <c r="N59" s="324">
        <v>230.1</v>
      </c>
    </row>
    <row r="60" spans="1:14">
      <c r="A60" s="248"/>
      <c r="B60" s="244"/>
      <c r="C60" s="244"/>
      <c r="D60" s="244"/>
      <c r="E60" s="244"/>
      <c r="F60" s="244"/>
      <c r="G60" s="325"/>
      <c r="H60" s="326" t="s">
        <v>506</v>
      </c>
      <c r="I60" s="333">
        <v>653321</v>
      </c>
      <c r="J60" s="328">
        <v>10464</v>
      </c>
      <c r="K60" s="329">
        <v>29.8</v>
      </c>
      <c r="L60" s="330">
        <v>31822</v>
      </c>
      <c r="M60" s="331">
        <v>8.8000000000000007</v>
      </c>
      <c r="N60" s="332">
        <v>21</v>
      </c>
    </row>
    <row r="61" spans="1:14">
      <c r="A61" s="248"/>
      <c r="B61" s="244"/>
      <c r="C61" s="244"/>
      <c r="D61" s="244"/>
      <c r="E61" s="244"/>
      <c r="F61" s="244"/>
      <c r="G61" s="310" t="s">
        <v>511</v>
      </c>
      <c r="H61" s="334"/>
      <c r="I61" s="335">
        <v>4931698</v>
      </c>
      <c r="J61" s="336">
        <v>79388</v>
      </c>
      <c r="K61" s="337">
        <v>53.8</v>
      </c>
      <c r="L61" s="338">
        <v>53773</v>
      </c>
      <c r="M61" s="339">
        <v>11.8</v>
      </c>
      <c r="N61" s="324">
        <v>42</v>
      </c>
    </row>
    <row r="62" spans="1:14">
      <c r="A62" s="248"/>
      <c r="B62" s="244"/>
      <c r="C62" s="244"/>
      <c r="D62" s="244"/>
      <c r="E62" s="244"/>
      <c r="F62" s="244"/>
      <c r="G62" s="325"/>
      <c r="H62" s="326" t="s">
        <v>506</v>
      </c>
      <c r="I62" s="327">
        <v>518795</v>
      </c>
      <c r="J62" s="328">
        <v>8373</v>
      </c>
      <c r="K62" s="329">
        <v>22.3</v>
      </c>
      <c r="L62" s="330">
        <v>27509</v>
      </c>
      <c r="M62" s="331">
        <v>5.8</v>
      </c>
      <c r="N62" s="332">
        <v>16.5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1" t="s">
        <v>3</v>
      </c>
      <c r="D47" s="1141"/>
      <c r="E47" s="1142"/>
      <c r="F47" s="11">
        <v>15.31</v>
      </c>
      <c r="G47" s="12">
        <v>22.13</v>
      </c>
      <c r="H47" s="12">
        <v>28.27</v>
      </c>
      <c r="I47" s="12">
        <v>30.08</v>
      </c>
      <c r="J47" s="13">
        <v>25.47</v>
      </c>
    </row>
    <row r="48" spans="2:10" ht="57.75" customHeight="1">
      <c r="B48" s="14"/>
      <c r="C48" s="1143" t="s">
        <v>4</v>
      </c>
      <c r="D48" s="1143"/>
      <c r="E48" s="1144"/>
      <c r="F48" s="15">
        <v>0.87</v>
      </c>
      <c r="G48" s="16">
        <v>11.31</v>
      </c>
      <c r="H48" s="16">
        <v>10.210000000000001</v>
      </c>
      <c r="I48" s="16">
        <v>0.46</v>
      </c>
      <c r="J48" s="17">
        <v>0.26</v>
      </c>
    </row>
    <row r="49" spans="2:10" ht="57.75" customHeight="1" thickBot="1">
      <c r="B49" s="18"/>
      <c r="C49" s="1145" t="s">
        <v>5</v>
      </c>
      <c r="D49" s="1145"/>
      <c r="E49" s="1146"/>
      <c r="F49" s="19" t="s">
        <v>518</v>
      </c>
      <c r="G49" s="20">
        <v>16.8</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3" t="s">
        <v>522</v>
      </c>
      <c r="D34" s="1153"/>
      <c r="E34" s="1154"/>
      <c r="F34" s="32">
        <v>8.8699999999999992</v>
      </c>
      <c r="G34" s="33">
        <v>6.71</v>
      </c>
      <c r="H34" s="33">
        <v>6.6</v>
      </c>
      <c r="I34" s="33">
        <v>7.26</v>
      </c>
      <c r="J34" s="34">
        <v>8.14</v>
      </c>
      <c r="K34" s="22"/>
      <c r="L34" s="22"/>
      <c r="M34" s="22"/>
      <c r="N34" s="22"/>
      <c r="O34" s="22"/>
      <c r="P34" s="22"/>
    </row>
    <row r="35" spans="1:16" ht="39" customHeight="1">
      <c r="A35" s="22"/>
      <c r="B35" s="35"/>
      <c r="C35" s="1147" t="s">
        <v>523</v>
      </c>
      <c r="D35" s="1148"/>
      <c r="E35" s="1149"/>
      <c r="F35" s="36">
        <v>0.1</v>
      </c>
      <c r="G35" s="37">
        <v>2.09</v>
      </c>
      <c r="H35" s="37">
        <v>3.09</v>
      </c>
      <c r="I35" s="37">
        <v>2.25</v>
      </c>
      <c r="J35" s="38">
        <v>0.87</v>
      </c>
      <c r="K35" s="22"/>
      <c r="L35" s="22"/>
      <c r="M35" s="22"/>
      <c r="N35" s="22"/>
      <c r="O35" s="22"/>
      <c r="P35" s="22"/>
    </row>
    <row r="36" spans="1:16" ht="39" customHeight="1">
      <c r="A36" s="22"/>
      <c r="B36" s="35"/>
      <c r="C36" s="1147" t="s">
        <v>524</v>
      </c>
      <c r="D36" s="1148"/>
      <c r="E36" s="1149"/>
      <c r="F36" s="36" t="s">
        <v>475</v>
      </c>
      <c r="G36" s="37">
        <v>1.93</v>
      </c>
      <c r="H36" s="37">
        <v>0.66</v>
      </c>
      <c r="I36" s="37">
        <v>0.43</v>
      </c>
      <c r="J36" s="38">
        <v>0.5</v>
      </c>
      <c r="K36" s="22"/>
      <c r="L36" s="22"/>
      <c r="M36" s="22"/>
      <c r="N36" s="22"/>
      <c r="O36" s="22"/>
      <c r="P36" s="22"/>
    </row>
    <row r="37" spans="1:16" ht="39" customHeight="1">
      <c r="A37" s="22"/>
      <c r="B37" s="35"/>
      <c r="C37" s="1147" t="s">
        <v>525</v>
      </c>
      <c r="D37" s="1148"/>
      <c r="E37" s="1149"/>
      <c r="F37" s="36">
        <v>0.87</v>
      </c>
      <c r="G37" s="37">
        <v>11.31</v>
      </c>
      <c r="H37" s="37">
        <v>10.199999999999999</v>
      </c>
      <c r="I37" s="37">
        <v>0.41</v>
      </c>
      <c r="J37" s="38">
        <v>0.26</v>
      </c>
      <c r="K37" s="22"/>
      <c r="L37" s="22"/>
      <c r="M37" s="22"/>
      <c r="N37" s="22"/>
      <c r="O37" s="22"/>
      <c r="P37" s="22"/>
    </row>
    <row r="38" spans="1:16" ht="39" customHeight="1">
      <c r="A38" s="22"/>
      <c r="B38" s="35"/>
      <c r="C38" s="1147" t="s">
        <v>526</v>
      </c>
      <c r="D38" s="1148"/>
      <c r="E38" s="1149"/>
      <c r="F38" s="36">
        <v>0.1</v>
      </c>
      <c r="G38" s="37">
        <v>0</v>
      </c>
      <c r="H38" s="37">
        <v>0.03</v>
      </c>
      <c r="I38" s="37">
        <v>0.03</v>
      </c>
      <c r="J38" s="38">
        <v>0.02</v>
      </c>
      <c r="K38" s="22"/>
      <c r="L38" s="22"/>
      <c r="M38" s="22"/>
      <c r="N38" s="22"/>
      <c r="O38" s="22"/>
      <c r="P38" s="22"/>
    </row>
    <row r="39" spans="1:16" ht="39" customHeight="1">
      <c r="A39" s="22"/>
      <c r="B39" s="35"/>
      <c r="C39" s="1147" t="s">
        <v>527</v>
      </c>
      <c r="D39" s="1148"/>
      <c r="E39" s="1149"/>
      <c r="F39" s="36" t="s">
        <v>475</v>
      </c>
      <c r="G39" s="37" t="s">
        <v>475</v>
      </c>
      <c r="H39" s="37">
        <v>0</v>
      </c>
      <c r="I39" s="37">
        <v>0.04</v>
      </c>
      <c r="J39" s="38">
        <v>0</v>
      </c>
      <c r="K39" s="22"/>
      <c r="L39" s="22"/>
      <c r="M39" s="22"/>
      <c r="N39" s="22"/>
      <c r="O39" s="22"/>
      <c r="P39" s="22"/>
    </row>
    <row r="40" spans="1:16" ht="39" customHeight="1">
      <c r="A40" s="22"/>
      <c r="B40" s="35"/>
      <c r="C40" s="1147" t="s">
        <v>528</v>
      </c>
      <c r="D40" s="1148"/>
      <c r="E40" s="1149"/>
      <c r="F40" s="36">
        <v>0</v>
      </c>
      <c r="G40" s="37">
        <v>0</v>
      </c>
      <c r="H40" s="37">
        <v>0.49</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529</v>
      </c>
      <c r="D42" s="1148"/>
      <c r="E42" s="1149"/>
      <c r="F42" s="36" t="s">
        <v>475</v>
      </c>
      <c r="G42" s="37" t="s">
        <v>475</v>
      </c>
      <c r="H42" s="37" t="s">
        <v>475</v>
      </c>
      <c r="I42" s="37" t="s">
        <v>475</v>
      </c>
      <c r="J42" s="38" t="s">
        <v>475</v>
      </c>
      <c r="K42" s="22"/>
      <c r="L42" s="22"/>
      <c r="M42" s="22"/>
      <c r="N42" s="22"/>
      <c r="O42" s="22"/>
      <c r="P42" s="22"/>
    </row>
    <row r="43" spans="1:16" ht="39" customHeight="1" thickBot="1">
      <c r="A43" s="22"/>
      <c r="B43" s="40"/>
      <c r="C43" s="1150" t="s">
        <v>530</v>
      </c>
      <c r="D43" s="1151"/>
      <c r="E43" s="1152"/>
      <c r="F43" s="41">
        <v>0.6</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3" t="s">
        <v>11</v>
      </c>
      <c r="C45" s="1164"/>
      <c r="D45" s="58"/>
      <c r="E45" s="1169" t="s">
        <v>12</v>
      </c>
      <c r="F45" s="1169"/>
      <c r="G45" s="1169"/>
      <c r="H45" s="1169"/>
      <c r="I45" s="1169"/>
      <c r="J45" s="1170"/>
      <c r="K45" s="59">
        <v>2148</v>
      </c>
      <c r="L45" s="60">
        <v>2228</v>
      </c>
      <c r="M45" s="60">
        <v>2334</v>
      </c>
      <c r="N45" s="60">
        <v>2378</v>
      </c>
      <c r="O45" s="61">
        <v>2277</v>
      </c>
      <c r="P45" s="48"/>
      <c r="Q45" s="48"/>
      <c r="R45" s="48"/>
      <c r="S45" s="48"/>
      <c r="T45" s="48"/>
      <c r="U45" s="48"/>
    </row>
    <row r="46" spans="1:21" ht="30.75" customHeight="1">
      <c r="A46" s="48"/>
      <c r="B46" s="1165"/>
      <c r="C46" s="1166"/>
      <c r="D46" s="62"/>
      <c r="E46" s="1157" t="s">
        <v>13</v>
      </c>
      <c r="F46" s="1157"/>
      <c r="G46" s="1157"/>
      <c r="H46" s="1157"/>
      <c r="I46" s="1157"/>
      <c r="J46" s="1158"/>
      <c r="K46" s="63" t="s">
        <v>475</v>
      </c>
      <c r="L46" s="64" t="s">
        <v>475</v>
      </c>
      <c r="M46" s="64" t="s">
        <v>475</v>
      </c>
      <c r="N46" s="64" t="s">
        <v>475</v>
      </c>
      <c r="O46" s="65" t="s">
        <v>475</v>
      </c>
      <c r="P46" s="48"/>
      <c r="Q46" s="48"/>
      <c r="R46" s="48"/>
      <c r="S46" s="48"/>
      <c r="T46" s="48"/>
      <c r="U46" s="48"/>
    </row>
    <row r="47" spans="1:21" ht="30.75" customHeight="1">
      <c r="A47" s="48"/>
      <c r="B47" s="1165"/>
      <c r="C47" s="1166"/>
      <c r="D47" s="62"/>
      <c r="E47" s="1157" t="s">
        <v>14</v>
      </c>
      <c r="F47" s="1157"/>
      <c r="G47" s="1157"/>
      <c r="H47" s="1157"/>
      <c r="I47" s="1157"/>
      <c r="J47" s="1158"/>
      <c r="K47" s="63" t="s">
        <v>475</v>
      </c>
      <c r="L47" s="64" t="s">
        <v>475</v>
      </c>
      <c r="M47" s="64" t="s">
        <v>475</v>
      </c>
      <c r="N47" s="64" t="s">
        <v>475</v>
      </c>
      <c r="O47" s="65" t="s">
        <v>475</v>
      </c>
      <c r="P47" s="48"/>
      <c r="Q47" s="48"/>
      <c r="R47" s="48"/>
      <c r="S47" s="48"/>
      <c r="T47" s="48"/>
      <c r="U47" s="48"/>
    </row>
    <row r="48" spans="1:21" ht="30.75" customHeight="1">
      <c r="A48" s="48"/>
      <c r="B48" s="1165"/>
      <c r="C48" s="1166"/>
      <c r="D48" s="62"/>
      <c r="E48" s="1157" t="s">
        <v>15</v>
      </c>
      <c r="F48" s="1157"/>
      <c r="G48" s="1157"/>
      <c r="H48" s="1157"/>
      <c r="I48" s="1157"/>
      <c r="J48" s="1158"/>
      <c r="K48" s="63">
        <v>1132</v>
      </c>
      <c r="L48" s="64">
        <v>890</v>
      </c>
      <c r="M48" s="64">
        <v>984</v>
      </c>
      <c r="N48" s="64">
        <v>1179</v>
      </c>
      <c r="O48" s="65">
        <v>1028</v>
      </c>
      <c r="P48" s="48"/>
      <c r="Q48" s="48"/>
      <c r="R48" s="48"/>
      <c r="S48" s="48"/>
      <c r="T48" s="48"/>
      <c r="U48" s="48"/>
    </row>
    <row r="49" spans="1:21" ht="30.75" customHeight="1">
      <c r="A49" s="48"/>
      <c r="B49" s="1165"/>
      <c r="C49" s="1166"/>
      <c r="D49" s="62"/>
      <c r="E49" s="1157" t="s">
        <v>16</v>
      </c>
      <c r="F49" s="1157"/>
      <c r="G49" s="1157"/>
      <c r="H49" s="1157"/>
      <c r="I49" s="1157"/>
      <c r="J49" s="1158"/>
      <c r="K49" s="63">
        <v>136</v>
      </c>
      <c r="L49" s="64">
        <v>133</v>
      </c>
      <c r="M49" s="64">
        <v>134</v>
      </c>
      <c r="N49" s="64">
        <v>91</v>
      </c>
      <c r="O49" s="65">
        <v>69</v>
      </c>
      <c r="P49" s="48"/>
      <c r="Q49" s="48"/>
      <c r="R49" s="48"/>
      <c r="S49" s="48"/>
      <c r="T49" s="48"/>
      <c r="U49" s="48"/>
    </row>
    <row r="50" spans="1:21" ht="30.75" customHeight="1">
      <c r="A50" s="48"/>
      <c r="B50" s="1165"/>
      <c r="C50" s="1166"/>
      <c r="D50" s="62"/>
      <c r="E50" s="1157" t="s">
        <v>17</v>
      </c>
      <c r="F50" s="1157"/>
      <c r="G50" s="1157"/>
      <c r="H50" s="1157"/>
      <c r="I50" s="1157"/>
      <c r="J50" s="1158"/>
      <c r="K50" s="63">
        <v>1</v>
      </c>
      <c r="L50" s="64">
        <v>1</v>
      </c>
      <c r="M50" s="64">
        <v>1</v>
      </c>
      <c r="N50" s="64">
        <v>1</v>
      </c>
      <c r="O50" s="65">
        <v>0</v>
      </c>
      <c r="P50" s="48"/>
      <c r="Q50" s="48"/>
      <c r="R50" s="48"/>
      <c r="S50" s="48"/>
      <c r="T50" s="48"/>
      <c r="U50" s="48"/>
    </row>
    <row r="51" spans="1:21" ht="30.75" customHeight="1">
      <c r="A51" s="48"/>
      <c r="B51" s="1167"/>
      <c r="C51" s="1168"/>
      <c r="D51" s="66"/>
      <c r="E51" s="1157" t="s">
        <v>18</v>
      </c>
      <c r="F51" s="1157"/>
      <c r="G51" s="1157"/>
      <c r="H51" s="1157"/>
      <c r="I51" s="1157"/>
      <c r="J51" s="1158"/>
      <c r="K51" s="63" t="s">
        <v>475</v>
      </c>
      <c r="L51" s="64" t="s">
        <v>475</v>
      </c>
      <c r="M51" s="64" t="s">
        <v>475</v>
      </c>
      <c r="N51" s="64" t="s">
        <v>475</v>
      </c>
      <c r="O51" s="65" t="s">
        <v>475</v>
      </c>
      <c r="P51" s="48"/>
      <c r="Q51" s="48"/>
      <c r="R51" s="48"/>
      <c r="S51" s="48"/>
      <c r="T51" s="48"/>
      <c r="U51" s="48"/>
    </row>
    <row r="52" spans="1:21" ht="30.75" customHeight="1">
      <c r="A52" s="48"/>
      <c r="B52" s="1155" t="s">
        <v>19</v>
      </c>
      <c r="C52" s="1156"/>
      <c r="D52" s="66"/>
      <c r="E52" s="1157" t="s">
        <v>20</v>
      </c>
      <c r="F52" s="1157"/>
      <c r="G52" s="1157"/>
      <c r="H52" s="1157"/>
      <c r="I52" s="1157"/>
      <c r="J52" s="1158"/>
      <c r="K52" s="63">
        <v>2503</v>
      </c>
      <c r="L52" s="64">
        <v>2219</v>
      </c>
      <c r="M52" s="64">
        <v>2184</v>
      </c>
      <c r="N52" s="64">
        <v>2395</v>
      </c>
      <c r="O52" s="65">
        <v>2424</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914</v>
      </c>
      <c r="L53" s="69">
        <v>1033</v>
      </c>
      <c r="M53" s="69">
        <v>1269</v>
      </c>
      <c r="N53" s="69">
        <v>1254</v>
      </c>
      <c r="O53" s="70">
        <v>950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2016-04-22T04:48:38Z</cp:lastPrinted>
  <dcterms:created xsi:type="dcterms:W3CDTF">2016-02-15T00:37:22Z</dcterms:created>
  <dcterms:modified xsi:type="dcterms:W3CDTF">2016-04-26T00:36:42Z</dcterms:modified>
  <cp:category/>
</cp:coreProperties>
</file>