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CO34" i="9"/>
  <c r="CO35" i="9" s="1"/>
  <c r="BW34" i="9"/>
  <c r="BW35" i="9" s="1"/>
  <c r="BW36" i="9" s="1"/>
  <c r="BW37" i="9" s="1"/>
  <c r="BW38" i="9" s="1"/>
  <c r="BW39" i="9" s="1"/>
  <c r="BW40" i="9" s="1"/>
  <c r="BW41" i="9" s="1"/>
  <c r="BW42" i="9" s="1"/>
  <c r="BW43" i="9" s="1"/>
  <c r="BE34"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<sst xmlns="http://schemas.openxmlformats.org/spreadsheetml/2006/main" count="1007" uniqueCount="537">
  <si>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</si>
  <si>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</si>
  <si>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</si>
  <si>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</si>
  <si>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</si>
  <si>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</si>
  <si>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</si>
  <si>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</si>
  <si>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</si>
  <si>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</si>
  <si>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</si>
  <si>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</si>
  <si>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</si>
  <si>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</si>
  <si>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</si>
  <si>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</si>
  <si>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</si>
  <si>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</si>
  <si>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</si>
  <si>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</si>
  <si>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</si>
  <si>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</si>
  <si>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</si>
  <si>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</si>
  <si>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</si>
  <si>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</si>
  <si>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</si>
  <si>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</si>
  <si>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</si>
  <si>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</si>
  <si>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</si>
  <si>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</si>
  <si>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</si>
  <si>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</si>
  <si>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</si>
  <si>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</si>
  <si>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</si>
  <si>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</si>
  <si>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</si>
  <si>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</si>
  <si>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</si>
  <si>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</si>
  <si>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</si>
  <si>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</si>
  <si>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</si>
  <si>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</si>
  <si>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</si>
  <si>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</si>
  <si>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</si>
  <si>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</si>
  <si>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</si>
  <si>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</si>
  <si>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</si>
  <si>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</si>
  <si>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</si>
  <si>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</si>
  <si>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</si>
  <si>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</si>
  <si>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</si>
  <si>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</si>
  <si>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</si>
  <si>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</si>
  <si>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</si>
  <si>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</si>
  <si>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</si>
  <si>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</si>
  <si>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</si>
  <si>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</si>
  <si>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</si>
  <si>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</si>
  <si>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</si>
  <si>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</si>
  <si>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</si>
  <si>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</si>
  <si>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</si>
  <si>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</si>
  <si>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</si>
  <si>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</si>
  <si>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</si>
  <si>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</si>
  <si>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</si>
  <si>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</si>
  <si>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</si>
  <si>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</si>
  <si>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</si>
  <si>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</si>
  <si>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</si>
  <si>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</si>
  <si>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</si>
  <si>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</si>
  <si>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</si>
  <si>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</si>
  <si>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</si>
  <si>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</si>
  <si>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</si>
  <si>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</si>
  <si>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</si>
  <si>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</si>
  <si>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</si>
  <si>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</si>
  <si>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</si>
  <si>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</si>
  <si>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</si>
  <si>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</si>
  <si>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</si>
  <si>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</si>
  <si>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</si>
  <si>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</si>
  <si>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</si>
  <si>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</si>
  <si>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</si>
  <si>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</si>
  <si>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</si>
  <si>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</si>
  <si>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</si>
  <si>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</si>
  <si>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</si>
  <si>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</si>
  <si>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</si>
  <si>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</si>
  <si>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</si>
  <si>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</si>
  <si>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</si>
  <si>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</si>
  <si>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</si>
  <si>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</si>
  <si>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</si>
  <si>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</si>
  <si>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</si>
  <si>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</si>
  <si>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</si>
  <si>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</si>
  <si>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</si>
  <si>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</si>
  <si>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</si>
  <si>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</si>
  <si>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</si>
  <si>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</si>
  <si>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</si>
  <si>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</si>
  <si>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</si>
  <si>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</si>
  <si>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</si>
  <si>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</si>
  <si>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</si>
  <si>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</si>
  <si>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</si>
  <si>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</si>
  <si>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</si>
  <si>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</si>
  <si>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</si>
  <si>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</si>
  <si>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</si>
  <si>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</si>
  <si>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</si>
  <si>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</si>
  <si>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</si>
  <si>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</si>
  <si>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</si>
  <si>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</si>
  <si>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</si>
  <si>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</si>
  <si>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</si>
  <si>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</si>
  <si>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</si>
  <si>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</si>
  <si>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</si>
  <si>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</si>
  <si>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</si>
  <si>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</si>
  <si>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</si>
  <si>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</si>
  <si>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</si>
  <si>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</si>
  <si>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</si>
  <si>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</si>
  <si>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</si>
  <si>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</si>
  <si>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</si>
  <si>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</si>
  <si>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</si>
  <si>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</si>
  <si>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</si>
  <si>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</si>
  <si>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</si>
  <si>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</si>
  <si>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</si>
  <si>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</si>
  <si>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</si>
  <si>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</si>
  <si>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</si>
  <si>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</si>
  <si>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</si>
  <si>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宮城県白石市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</si>
  <si>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</si>
  <si>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</si>
  <si>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</si>
  <si>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</si>
  <si>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</si>
  <si>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</si>
  <si>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</si>
  <si>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</si>
  <si>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</si>
  <si>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</si>
  <si>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</si>
  <si>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</si>
  <si>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</si>
  <si>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</si>
  <si>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</si>
  <si>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</si>
  <si>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</si>
  <si>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</si>
  <si>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</si>
  <si>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</si>
  <si>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</si>
  <si>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</si>
  <si>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</si>
  <si>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</si>
  <si>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</si>
  <si>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</si>
  <si>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</si>
  <si>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</si>
  <si>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</si>
  <si>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</si>
  <si>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</si>
  <si>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</si>
  <si>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</si>
  <si>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</si>
  <si>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</si>
  <si>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</si>
  <si>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</si>
  <si>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</si>
  <si>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</si>
  <si>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</si>
  <si>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</si>
  <si>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</si>
  <si>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</si>
  <si>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</si>
  <si>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</si>
  <si>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</si>
  <si>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</si>
  <si>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</si>
  <si>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</si>
  <si>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</si>
  <si>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</si>
  <si>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</si>
  <si>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</si>
  <si>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</si>
  <si>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</si>
  <si>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</si>
  <si>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</si>
  <si>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</si>
  <si>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</si>
  <si>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</si>
  <si>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</si>
  <si>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</si>
  <si>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</si>
  <si>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</si>
  <si>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</si>
  <si>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</si>
  <si>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</si>
  <si>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</si>
  <si>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</si>
  <si>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</si>
  <si>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</si>
  <si>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</si>
  <si>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</si>
  <si>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</si>
  <si>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</si>
  <si>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</si>
  <si>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</si>
  <si>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</si>
  <si>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</si>
  <si>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</si>
  <si>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</si>
  <si>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</si>
  <si>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</si>
  <si>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</si>
  <si>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</si>
  <si>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</si>
  <si>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</si>
  <si>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</si>
  <si>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</si>
  <si>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</si>
  <si>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</si>
  <si>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</si>
  <si>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</si>
  <si>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</si>
  <si>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</si>
  <si>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</si>
  <si>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</si>
  <si>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</si>
  <si>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</si>
  <si>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</si>
  <si>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</si>
  <si>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</si>
  <si>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</si>
  <si>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</si>
  <si>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</si>
  <si>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</si>
  <si>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</si>
  <si>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</si>
  <si>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</si>
  <si>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</si>
  <si>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</si>
  <si>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</si>
  <si>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</si>
  <si>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</si>
  <si>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</si>
  <si>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</si>
  <si>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</si>
  <si>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</si>
  <si>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</si>
  <si>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</si>
  <si>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</si>
  <si>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</si>
  <si>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</si>
  <si>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</si>
  <si>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</si>
  <si>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</si>
  <si>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</si>
  <si>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</si>
  <si>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</si>
  <si>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</si>
  <si>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</si>
  <si>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</si>
  <si>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</si>
  <si>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</si>
  <si>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</si>
  <si>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</si>
  <si>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</si>
  <si>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</si>
  <si>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</si>
  <si>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</si>
  <si>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</si>
  <si>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</si>
  <si>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</si>
  <si>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</si>
  <si>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</si>
  <si>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</si>
  <si>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</si>
  <si>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宮城県白石市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</si>
  <si>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</si>
  <si>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</si>
  <si>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</si>
  <si>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</si>
  <si>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</si>
  <si>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</si>
  <si>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</si>
  <si>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</si>
  <si>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</si>
  <si>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</si>
  <si>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</si>
  <si>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</si>
  <si>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</si>
  <si>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</si>
  <si>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</si>
  <si>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</si>
  <si>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</si>
  <si>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</si>
  <si>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</si>
  <si>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</si>
  <si>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</si>
  <si>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</si>
  <si>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</si>
  <si>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</si>
  <si>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</si>
  <si>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</si>
  <si>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</si>
  <si>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</si>
  <si>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</si>
  <si>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</si>
  <si>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</si>
  <si>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</si>
  <si>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</si>
  <si>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</si>
  <si>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</si>
  <si>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</si>
  <si>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白石市水道事業会計</t>
    <phoneticPr fontId="5"/>
  </si>
  <si>
    <t>法適用企業</t>
    <phoneticPr fontId="5"/>
  </si>
  <si>
    <t>白石市下水道事業会計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</si>
  <si>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</si>
  <si>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</si>
  <si>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</si>
  <si>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</si>
  <si>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</si>
  <si>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</si>
  <si>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</si>
  <si>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</si>
  <si>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</si>
  <si>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</si>
  <si>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</si>
  <si>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</si>
  <si>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</si>
  <si>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</si>
  <si>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</si>
  <si>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</si>
  <si>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</si>
  <si>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</si>
  <si>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</si>
  <si>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</si>
  <si>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</si>
  <si>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</si>
  <si>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</si>
  <si>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</si>
  <si>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</si>
  <si>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</si>
  <si>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</si>
  <si>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</si>
  <si>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</si>
  <si>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</si>
  <si>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</si>
  <si>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</si>
  <si>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</si>
  <si>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</si>
  <si>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</si>
  <si>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</si>
  <si>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</si>
  <si>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</si>
  <si>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</si>
  <si>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</si>
  <si>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</si>
  <si>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</si>
  <si>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</si>
  <si>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</si>
  <si>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</si>
  <si>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</si>
  <si>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</si>
  <si>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</si>
  <si>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</si>
  <si>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</si>
  <si>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</si>
  <si>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</si>
  <si>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</si>
  <si>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</si>
  <si>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</si>
  <si>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</si>
  <si>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</si>
  <si>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</si>
  <si>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</si>
  <si>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</si>
  <si>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</si>
  <si>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</si>
  <si>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</si>
  <si>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</si>
  <si>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</si>
  <si>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</si>
  <si>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</si>
  <si>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</si>
  <si>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</si>
  <si>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</si>
  <si>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</si>
  <si>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</si>
  <si>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</si>
  <si>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</si>
  <si>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</si>
  <si>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</si>
  <si>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</si>
  <si>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</si>
  <si>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</si>
  <si>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</si>
  <si>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</si>
  <si>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</si>
  <si>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</si>
  <si>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</si>
  <si>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</si>
  <si>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</si>
  <si>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</si>
  <si>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</si>
  <si>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</si>
  <si>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</si>
  <si>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</si>
  <si>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</si>
  <si>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</si>
  <si>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</si>
  <si>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</si>
  <si>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</si>
  <si>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</si>
  <si>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</si>
  <si>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</si>
  <si>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</si>
  <si>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</si>
  <si>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</si>
  <si>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</si>
  <si>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</si>
  <si>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</si>
  <si>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</si>
  <si>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</si>
  <si>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</si>
  <si>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</si>
  <si>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</si>
  <si>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</si>
  <si>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</si>
  <si>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</si>
  <si>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</si>
  <si>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</si>
  <si>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</si>
  <si>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</si>
  <si>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</si>
  <si>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</si>
  <si>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</si>
  <si>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</si>
  <si>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</si>
  <si>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</si>
  <si>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</si>
  <si>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</si>
  <si>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</si>
  <si>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</si>
  <si>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</si>
  <si>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</si>
  <si>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</si>
  <si>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</si>
  <si>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</si>
  <si>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2.22</t>
  </si>
  <si>
    <t>▲ 0.37</t>
  </si>
  <si>
    <t>▲ 5.83</t>
  </si>
  <si>
    <t>白石市水道事業会計</t>
  </si>
  <si>
    <t>一般会計</t>
  </si>
  <si>
    <t>国民健康保険特別会計</t>
  </si>
  <si>
    <t>白石市下水道事業会計</t>
  </si>
  <si>
    <t>介護保険特別会計</t>
  </si>
  <si>
    <t>後期高齢者医療特別会計</t>
  </si>
  <si>
    <t>その他会計（赤字）</t>
  </si>
  <si>
    <t>その他会計（黒字）</t>
  </si>
  <si>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</si>
  <si>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</si>
  <si>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</si>
  <si>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</si>
  <si>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</si>
  <si>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</si>
  <si>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うち一般会計</t>
    <rPh sb="2" eb="4">
      <t>イッパン</t>
    </rPh>
    <rPh sb="4" eb="6">
      <t>カイケイ</t>
    </rPh>
    <phoneticPr fontId="2"/>
  </si>
  <si>
    <t>うち宮城県後期高齢者医療事業会計</t>
    <rPh sb="2" eb="5">
      <t>ミヤギケン</t>
    </rPh>
    <rPh sb="5" eb="7">
      <t>コウキ</t>
    </rPh>
    <rPh sb="7" eb="9">
      <t>コウレイ</t>
    </rPh>
    <rPh sb="9" eb="10">
      <t>シャ</t>
    </rPh>
    <rPh sb="10" eb="12">
      <t>イリョウ</t>
    </rPh>
    <rPh sb="12" eb="14">
      <t>ジギョウ</t>
    </rPh>
    <rPh sb="14" eb="16">
      <t>カイケイ</t>
    </rPh>
    <phoneticPr fontId="2"/>
  </si>
  <si>
    <t>白石市外二町組合</t>
    <rPh sb="0" eb="3">
      <t>シロイシシ</t>
    </rPh>
    <rPh sb="3" eb="4">
      <t>ホカ</t>
    </rPh>
    <rPh sb="4" eb="6">
      <t>ニチョウ</t>
    </rPh>
    <rPh sb="6" eb="8">
      <t>クミアイ</t>
    </rPh>
    <phoneticPr fontId="2"/>
  </si>
  <si>
    <t>うち公立綜合刈田病院事業会計</t>
    <rPh sb="2" eb="4">
      <t>コウリツ</t>
    </rPh>
    <rPh sb="4" eb="6">
      <t>ソウゴウ</t>
    </rPh>
    <rPh sb="6" eb="8">
      <t>カッタ</t>
    </rPh>
    <rPh sb="8" eb="10">
      <t>ビョウイン</t>
    </rPh>
    <rPh sb="10" eb="12">
      <t>ジギョウ</t>
    </rPh>
    <rPh sb="12" eb="14">
      <t>カイケイ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</si>
  <si>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</si>
  <si>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白石市土地開発公社</t>
    <rPh sb="0" eb="3">
      <t>シロイシシ</t>
    </rPh>
    <rPh sb="3" eb="5">
      <t>トチ</t>
    </rPh>
    <rPh sb="5" eb="7">
      <t>カイハツ</t>
    </rPh>
    <rPh sb="7" eb="9">
      <t>コウシャ</t>
    </rPh>
    <phoneticPr fontId="2"/>
  </si>
  <si>
    <t>（公財）白石市文化体育振興財団</t>
    <rPh sb="1" eb="2">
      <t>コウ</t>
    </rPh>
    <rPh sb="2" eb="3">
      <t>ザイ</t>
    </rPh>
    <rPh sb="4" eb="7">
      <t>シロイシシ</t>
    </rPh>
    <rPh sb="7" eb="9">
      <t>ブンカ</t>
    </rPh>
    <rPh sb="9" eb="11">
      <t>タイイク</t>
    </rPh>
    <rPh sb="11" eb="13">
      <t>シンコウ</t>
    </rPh>
    <rPh sb="13" eb="15">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</si>
</sst>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23803</c:v>
                </c:pt>
                <c:pt idx="1">
                  <c:v>26815</c:v>
                </c:pt>
                <c:pt idx="2">
                  <c:v>25872</c:v>
                </c:pt>
                <c:pt idx="3">
                  <c:v>40542</c:v>
                </c:pt>
                <c:pt idx="4">
                  <c:v>52888</c:v>
                </c:pt>
              </c:numCache>
            </c:numRef>
          </c:val>
          <c:smooth val="0"/>
        </c:ser>
        <c:dLbls>
          <c:showLegendKey val="0"/>
          <c:showVal val="0"/>
          <c:showCatName val="0"/>
          <c:showSerName val="0"/>
          <c:showPercent val="0"/>
          <c:showBubbleSize val="0"/>
        </c:dLbls>
        <c:marker val="1"/>
        <c:smooth val="0"/>
        <c:axId val="30786304"/>
        <c:axId val="30788224"/>
      </c:lineChart>
      <c:catAx>
        <c:axId val="30786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88224"/>
        <c:crosses val="autoZero"/>
        <c:auto val="1"/>
        <c:lblAlgn val="ctr"/>
        <c:lblOffset val="100"/>
        <c:tickLblSkip val="1"/>
        <c:tickMarkSkip val="1"/>
        <c:noMultiLvlLbl val="0"/>
      </c:catAx>
      <c:valAx>
        <c:axId val="307882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86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5.08</c:v>
                </c:pt>
                <c:pt idx="1">
                  <c:v>7.88</c:v>
                </c:pt>
                <c:pt idx="2">
                  <c:v>8.4600000000000009</c:v>
                </c:pt>
                <c:pt idx="3">
                  <c:v>6.91</c:v>
                </c:pt>
                <c:pt idx="4">
                  <c:v>5.01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19.32</c:v>
                </c:pt>
                <c:pt idx="1">
                  <c:v>16.829999999999998</c:v>
                </c:pt>
                <c:pt idx="2">
                  <c:v>24.09</c:v>
                </c:pt>
                <c:pt idx="3">
                  <c:v>29.52</c:v>
                </c:pt>
                <c:pt idx="4">
                  <c:v>29.52</c:v>
                </c:pt>
              </c:numCache>
            </c:numRef>
          </c:val>
        </c:ser>
        <c:dLbls>
          <c:showLegendKey val="0"/>
          <c:showVal val="0"/>
          <c:showCatName val="0"/>
          <c:showSerName val="0"/>
          <c:showPercent val="0"/>
          <c:showBubbleSize val="0"/>
        </c:dLbls>
        <c:gapWidth val="250"/>
        <c:overlap val="100"/>
        <c:axId val="109896064"/>
        <c:axId val="10989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c:v>
                </c:pt>
                <c:pt idx="1">
                  <c:v>-2.2200000000000002</c:v>
                </c:pt>
                <c:pt idx="2">
                  <c:v>3.48</c:v>
                </c:pt>
                <c:pt idx="3">
                  <c:v>-0.37</c:v>
                </c:pt>
                <c:pt idx="4">
                  <c:v>-5.83</c:v>
                </c:pt>
              </c:numCache>
            </c:numRef>
          </c:val>
          <c:smooth val="0"/>
        </c:ser>
        <c:dLbls>
          <c:showLegendKey val="0"/>
          <c:showVal val="0"/>
          <c:showCatName val="0"/>
          <c:showSerName val="0"/>
          <c:showPercent val="0"/>
          <c:showBubbleSize val="0"/>
        </c:dLbls>
        <c:marker val="1"/>
        <c:smooth val="0"/>
        <c:axId val="109896064"/>
        <c:axId val="109897984"/>
      </c:lineChart>
      <c:catAx>
        <c:axId val="10989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97984"/>
        <c:crosses val="autoZero"/>
        <c:auto val="1"/>
        <c:lblAlgn val="ctr"/>
        <c:lblOffset val="100"/>
        <c:tickLblSkip val="1"/>
        <c:tickMarkSkip val="1"/>
        <c:noMultiLvlLbl val="0"/>
      </c:catAx>
      <c:valAx>
        <c:axId val="10989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9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0.11</c:v>
                </c:pt>
                <c:pt idx="4">
                  <c:v>#N/A</c:v>
                </c:pt>
                <c:pt idx="5">
                  <c:v>0.15</c:v>
                </c:pt>
                <c:pt idx="6">
                  <c:v>#N/A</c:v>
                </c:pt>
                <c:pt idx="7">
                  <c:v>0.09</c:v>
                </c:pt>
                <c:pt idx="8">
                  <c:v>#N/A</c:v>
                </c:pt>
                <c:pt idx="9">
                  <c:v>0.22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0.79</c:v>
                </c:pt>
                <c:pt idx="2">
                  <c:v>#N/A</c:v>
                </c:pt>
                <c:pt idx="3">
                  <c:v>1.99</c:v>
                </c:pt>
                <c:pt idx="4">
                  <c:v>#N/A</c:v>
                </c:pt>
                <c:pt idx="5">
                  <c:v>0.79</c:v>
                </c:pt>
                <c:pt idx="6">
                  <c:v>#N/A</c:v>
                </c:pt>
                <c:pt idx="7">
                  <c:v>0.95</c:v>
                </c:pt>
                <c:pt idx="8">
                  <c:v>#N/A</c:v>
                </c:pt>
                <c:pt idx="9">
                  <c:v>0.87</c:v>
                </c:pt>
              </c:numCache>
            </c:numRef>
          </c:val>
        </c:ser>
        <c:ser>
          <c:idx val="6"/>
          <c:order val="6"/>
          <c:tx>
            <c:strRef>
              <c:f>データシート!$A$33</c:f>
              <c:strCache>
                <c:ptCount val="1"/>
                <c:pt idx="0">
                  <c:v>白石市下水道事業会計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0.86</c:v>
                </c:pt>
                <c:pt idx="2">
                  <c:v>#N/A</c:v>
                </c:pt>
                <c:pt idx="3">
                  <c:v>1.8</c:v>
                </c:pt>
                <c:pt idx="4">
                  <c:v>#N/A</c:v>
                </c:pt>
                <c:pt idx="5">
                  <c:v>1.1200000000000001</c:v>
                </c:pt>
                <c:pt idx="6">
                  <c:v>#N/A</c:v>
                </c:pt>
                <c:pt idx="7">
                  <c:v>2.33</c:v>
                </c:pt>
                <c:pt idx="8">
                  <c:v>#N/A</c:v>
                </c:pt>
                <c:pt idx="9">
                  <c:v>0.88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2.61</c:v>
                </c:pt>
                <c:pt idx="2">
                  <c:v>#N/A</c:v>
                </c:pt>
                <c:pt idx="3">
                  <c:v>2.9</c:v>
                </c:pt>
                <c:pt idx="4">
                  <c:v>#N/A</c:v>
                </c:pt>
                <c:pt idx="5">
                  <c:v>3.91</c:v>
                </c:pt>
                <c:pt idx="6">
                  <c:v>#N/A</c:v>
                </c:pt>
                <c:pt idx="7">
                  <c:v>3.58</c:v>
                </c:pt>
                <c:pt idx="8">
                  <c:v>#N/A</c:v>
                </c:pt>
                <c:pt idx="9">
                  <c:v>2.6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5.07</c:v>
                </c:pt>
                <c:pt idx="2">
                  <c:v>#N/A</c:v>
                </c:pt>
                <c:pt idx="3">
                  <c:v>7.87</c:v>
                </c:pt>
                <c:pt idx="4">
                  <c:v>#N/A</c:v>
                </c:pt>
                <c:pt idx="5">
                  <c:v>8.4600000000000009</c:v>
                </c:pt>
                <c:pt idx="6">
                  <c:v>#N/A</c:v>
                </c:pt>
                <c:pt idx="7">
                  <c:v>6.91</c:v>
                </c:pt>
                <c:pt idx="8">
                  <c:v>#N/A</c:v>
                </c:pt>
                <c:pt idx="9">
                  <c:v>5</c:v>
                </c:pt>
              </c:numCache>
            </c:numRef>
          </c:val>
        </c:ser>
        <c:ser>
          <c:idx val="9"/>
          <c:order val="9"/>
          <c:tx>
            <c:strRef>
              <c:f>データシート!$A$36</c:f>
              <c:strCache>
                <c:ptCount val="1"/>
                <c:pt idx="0">
                  <c:v>白石市水道事業会計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6.19</c:v>
                </c:pt>
                <c:pt idx="2">
                  <c:v>#N/A</c:v>
                </c:pt>
                <c:pt idx="3">
                  <c:v>6.24</c:v>
                </c:pt>
                <c:pt idx="4">
                  <c:v>#N/A</c:v>
                </c:pt>
                <c:pt idx="5">
                  <c:v>6.61</c:v>
                </c:pt>
                <c:pt idx="6">
                  <c:v>#N/A</c:v>
                </c:pt>
                <c:pt idx="7">
                  <c:v>7.08</c:v>
                </c:pt>
                <c:pt idx="8">
                  <c:v>#N/A</c:v>
                </c:pt>
                <c:pt idx="9">
                  <c:v>7.82</c:v>
                </c:pt>
              </c:numCache>
            </c:numRef>
          </c:val>
        </c:ser>
        <c:dLbls>
          <c:showLegendKey val="0"/>
          <c:showVal val="0"/>
          <c:showCatName val="0"/>
          <c:showSerName val="0"/>
          <c:showPercent val="0"/>
          <c:showBubbleSize val="0"/>
        </c:dLbls>
        <c:gapWidth val="150"/>
        <c:overlap val="100"/>
        <c:axId val="110131456"/>
        <c:axId val="110145536"/>
      </c:barChart>
      <c:catAx>
        <c:axId val="11013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45536"/>
        <c:crosses val="autoZero"/>
        <c:auto val="1"/>
        <c:lblAlgn val="ctr"/>
        <c:lblOffset val="100"/>
        <c:tickLblSkip val="1"/>
        <c:tickMarkSkip val="1"/>
        <c:noMultiLvlLbl val="0"/>
      </c:catAx>
      <c:valAx>
        <c:axId val="11014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31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1732</c:v>
                </c:pt>
                <c:pt idx="5">
                  <c:v>1704</c:v>
                </c:pt>
                <c:pt idx="8">
                  <c:v>1655</c:v>
                </c:pt>
                <c:pt idx="11">
                  <c:v>1597</c:v>
                </c:pt>
                <c:pt idx="14">
                  <c:v>1569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557</c:v>
                </c:pt>
                <c:pt idx="3">
                  <c:v>590</c:v>
                </c:pt>
                <c:pt idx="6">
                  <c:v>522</c:v>
                </c:pt>
                <c:pt idx="9">
                  <c:v>513</c:v>
                </c:pt>
                <c:pt idx="12">
                  <c:v>477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355</c:v>
                </c:pt>
                <c:pt idx="3">
                  <c:v>328</c:v>
                </c:pt>
                <c:pt idx="6">
                  <c:v>299</c:v>
                </c:pt>
                <c:pt idx="9">
                  <c:v>330</c:v>
                </c:pt>
                <c:pt idx="12">
                  <c:v>344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1735</c:v>
                </c:pt>
                <c:pt idx="3">
                  <c:v>1575</c:v>
                </c:pt>
                <c:pt idx="6">
                  <c:v>1366</c:v>
                </c:pt>
                <c:pt idx="9">
                  <c:v>1215</c:v>
                </c:pt>
                <c:pt idx="12">
                  <c:v>1269</c:v>
                </c:pt>
              </c:numCache>
            </c:numRef>
          </c:val>
        </c:ser>
        <c:dLbls>
          <c:showLegendKey val="0"/>
          <c:showVal val="0"/>
          <c:showCatName val="0"/>
          <c:showSerName val="0"/>
          <c:showPercent val="0"/>
          <c:showBubbleSize val="0"/>
        </c:dLbls>
        <c:gapWidth val="100"/>
        <c:overlap val="100"/>
        <c:axId val="108966656"/>
        <c:axId val="10896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916</c:v>
                </c:pt>
                <c:pt idx="2">
                  <c:v>#N/A</c:v>
                </c:pt>
                <c:pt idx="3">
                  <c:v>#N/A</c:v>
                </c:pt>
                <c:pt idx="4">
                  <c:v>790</c:v>
                </c:pt>
                <c:pt idx="5">
                  <c:v>#N/A</c:v>
                </c:pt>
                <c:pt idx="6">
                  <c:v>#N/A</c:v>
                </c:pt>
                <c:pt idx="7">
                  <c:v>533</c:v>
                </c:pt>
                <c:pt idx="8">
                  <c:v>#N/A</c:v>
                </c:pt>
                <c:pt idx="9">
                  <c:v>#N/A</c:v>
                </c:pt>
                <c:pt idx="10">
                  <c:v>461</c:v>
                </c:pt>
                <c:pt idx="11">
                  <c:v>#N/A</c:v>
                </c:pt>
                <c:pt idx="12">
                  <c:v>#N/A</c:v>
                </c:pt>
                <c:pt idx="13">
                  <c:v>521</c:v>
                </c:pt>
                <c:pt idx="14">
                  <c:v>#N/A</c:v>
                </c:pt>
              </c:numCache>
            </c:numRef>
          </c:val>
          <c:smooth val="0"/>
        </c:ser>
        <c:dLbls>
          <c:showLegendKey val="0"/>
          <c:showVal val="0"/>
          <c:showCatName val="0"/>
          <c:showSerName val="0"/>
          <c:showPercent val="0"/>
          <c:showBubbleSize val="0"/>
        </c:dLbls>
        <c:marker val="1"/>
        <c:smooth val="0"/>
        <c:axId val="108966656"/>
        <c:axId val="108968576"/>
      </c:lineChart>
      <c:catAx>
        <c:axId val="1089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68576"/>
        <c:crosses val="autoZero"/>
        <c:auto val="1"/>
        <c:lblAlgn val="ctr"/>
        <c:lblOffset val="100"/>
        <c:tickLblSkip val="1"/>
        <c:tickMarkSkip val="1"/>
        <c:noMultiLvlLbl val="0"/>
      </c:catAx>
      <c:valAx>
        <c:axId val="10896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6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18153</c:v>
                </c:pt>
                <c:pt idx="5">
                  <c:v>17685</c:v>
                </c:pt>
                <c:pt idx="8">
                  <c:v>17111</c:v>
                </c:pt>
                <c:pt idx="11">
                  <c:v>17285</c:v>
                </c:pt>
                <c:pt idx="14">
                  <c:v>17990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1831</c:v>
                </c:pt>
                <c:pt idx="5">
                  <c:v>1757</c:v>
                </c:pt>
                <c:pt idx="8">
                  <c:v>1721</c:v>
                </c:pt>
                <c:pt idx="11">
                  <c:v>1629</c:v>
                </c:pt>
                <c:pt idx="14">
                  <c:v>1486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6343</c:v>
                </c:pt>
                <c:pt idx="5">
                  <c:v>7269</c:v>
                </c:pt>
                <c:pt idx="8">
                  <c:v>8138</c:v>
                </c:pt>
                <c:pt idx="11">
                  <c:v>9051</c:v>
                </c:pt>
                <c:pt idx="14">
                  <c:v>9250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c:v>
                </c:pt>
                <c:pt idx="3">
                  <c:v>7</c:v>
                </c:pt>
                <c:pt idx="6">
                  <c:v>2</c:v>
                </c:pt>
                <c:pt idx="9">
                  <c:v>3</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3789</c:v>
                </c:pt>
                <c:pt idx="3">
                  <c:v>3693</c:v>
                </c:pt>
                <c:pt idx="6">
                  <c:v>3645</c:v>
                </c:pt>
                <c:pt idx="9">
                  <c:v>3502</c:v>
                </c:pt>
                <c:pt idx="12">
                  <c:v>3243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6717</c:v>
                </c:pt>
                <c:pt idx="3">
                  <c:v>6155</c:v>
                </c:pt>
                <c:pt idx="6">
                  <c:v>5600</c:v>
                </c:pt>
                <c:pt idx="9">
                  <c:v>5231</c:v>
                </c:pt>
                <c:pt idx="12">
                  <c:v>5000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7244</c:v>
                </c:pt>
                <c:pt idx="3">
                  <c:v>6601</c:v>
                </c:pt>
                <c:pt idx="6">
                  <c:v>5975</c:v>
                </c:pt>
                <c:pt idx="9">
                  <c:v>5764</c:v>
                </c:pt>
                <c:pt idx="12">
                  <c:v>6031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11290</c:v>
                </c:pt>
                <c:pt idx="3">
                  <c:v>10859</c:v>
                </c:pt>
                <c:pt idx="6">
                  <c:v>10461</c:v>
                </c:pt>
                <c:pt idx="9">
                  <c:v>10473</c:v>
                </c:pt>
                <c:pt idx="12">
                  <c:v>10285</c:v>
                </c:pt>
              </c:numCache>
            </c:numRef>
          </c:val>
        </c:ser>
        <c:dLbls>
          <c:showLegendKey val="0"/>
          <c:showVal val="0"/>
          <c:showCatName val="0"/>
          <c:showSerName val="0"/>
          <c:showPercent val="0"/>
          <c:showBubbleSize val="0"/>
        </c:dLbls>
        <c:gapWidth val="100"/>
        <c:overlap val="100"/>
        <c:axId val="109171456"/>
        <c:axId val="109173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2721</c:v>
                </c:pt>
                <c:pt idx="2">
                  <c:v>#N/A</c:v>
                </c:pt>
                <c:pt idx="3">
                  <c:v>#N/A</c:v>
                </c:pt>
                <c:pt idx="4">
                  <c:v>603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171456"/>
        <c:axId val="109173376"/>
      </c:lineChart>
      <c:catAx>
        <c:axId val="10917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173376"/>
        <c:crosses val="autoZero"/>
        <c:auto val="1"/>
        <c:lblAlgn val="ctr"/>
        <c:lblOffset val="100"/>
        <c:tickLblSkip val="1"/>
        <c:tickMarkSkip val="1"/>
        <c:noMultiLvlLbl val="0"/>
      </c:catAx>
      <c:valAx>
        <c:axId val="10917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7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36,124
35,965
286.48
16,633,310
15,940,495
473,117
9,444,540
10,285,231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２上昇し、０．４５となった。これは、単位費用の減などに伴い分母となる基準財政需要額が減少し、地方消費税交付金や固定資産税などの増などに伴い分子となる基準財政収入額が増加したためである。</a:t>
          </a:r>
        </a:p>
        <a:p>
          <a:r>
            <a:rPr kumimoji="1" lang="ja-JP" altLang="en-US" sz="1300">
              <a:latin typeface="ＭＳ Ｐゴシック"/>
            </a:rPr>
            <a:t>前年度よりも数値は改善されたが、依然として財政基盤は弱い。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125942</xdr:rowOff>
    </xdr:to>
    <xdr:cxnSp macro="">
      <xdr:nvCxnSpPr>
        <xdr:cNvPr id="67" name="直線コネクタ 66"/>
        <xdr:cNvCxnSpPr/>
      </xdr:nvCxnSpPr>
      <xdr:spPr>
        <a:xfrm flipV="1">
          <a:off x="4114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0" name="直線コネクタ 69"/>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3" name="直線コネクタ 72"/>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6" name="直線コネクタ 75"/>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6" name="円/楕円 85"/>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51452</xdr:rowOff>
    </xdr:from>
    <xdr:ext cx="762000" cy="259045"/>
    <xdr:sp macro="" textlink="">
      <xdr:nvSpPr>
        <xdr:cNvPr id="87"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8" name="円/楕円 87"/>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89" name="テキスト ボックス 88"/>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0" name="円/楕円 89"/>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91" name="テキスト ボックス 90"/>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3" name="テキスト ボックス 9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5" name="テキスト ボックス 94"/>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より７．５％悪化した。これは、歳入全体の状況を考慮し、下水道事業会計への繰出に都市整備基金から繰入を行わなかったことにより、経常経費充当一般財源が増加したためである。また、仙南地域広域行政事務組合などの一部事務組合に対する負担金の増などによる補助金等の経常経費充当一般財源が２８１百万円増、消費税８％の影響による指定管理者委託料等の増及び委託事業の増による物件費の経常経費充当一般財源が１５３百万円増加、並びに臨時財政対策債の据置期間を無くしたことなどから公債費の経常経費充当一般財源が６３百万円増加したためで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96883</xdr:rowOff>
    </xdr:from>
    <xdr:to>
      <xdr:col>7</xdr:col>
      <xdr:colOff>152400</xdr:colOff>
      <xdr:row>61</xdr:row>
      <xdr:rowOff>12519</xdr:rowOff>
    </xdr:to>
    <xdr:cxnSp macro="">
      <xdr:nvCxnSpPr>
        <xdr:cNvPr id="132" name="直線コネクタ 131"/>
        <xdr:cNvCxnSpPr/>
      </xdr:nvCxnSpPr>
      <xdr:spPr>
        <a:xfrm>
          <a:off x="4114800" y="10212433"/>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120106</xdr:rowOff>
    </xdr:from>
    <xdr:to>
      <xdr:col>6</xdr:col>
      <xdr:colOff>0</xdr:colOff>
      <xdr:row>59</xdr:row>
      <xdr:rowOff>96883</xdr:rowOff>
    </xdr:to>
    <xdr:cxnSp macro="">
      <xdr:nvCxnSpPr>
        <xdr:cNvPr id="135" name="直線コネクタ 134"/>
        <xdr:cNvCxnSpPr/>
      </xdr:nvCxnSpPr>
      <xdr:spPr>
        <a:xfrm>
          <a:off x="3225800" y="10064206"/>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120106</xdr:rowOff>
    </xdr:from>
    <xdr:to>
      <xdr:col>4</xdr:col>
      <xdr:colOff>482600</xdr:colOff>
      <xdr:row>59</xdr:row>
      <xdr:rowOff>14151</xdr:rowOff>
    </xdr:to>
    <xdr:cxnSp macro="">
      <xdr:nvCxnSpPr>
        <xdr:cNvPr id="138" name="直線コネクタ 137"/>
        <xdr:cNvCxnSpPr/>
      </xdr:nvCxnSpPr>
      <xdr:spPr>
        <a:xfrm flipV="1">
          <a:off x="2336800" y="10064206"/>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154577</xdr:rowOff>
    </xdr:from>
    <xdr:to>
      <xdr:col>3</xdr:col>
      <xdr:colOff>279400</xdr:colOff>
      <xdr:row>59</xdr:row>
      <xdr:rowOff>14151</xdr:rowOff>
    </xdr:to>
    <xdr:cxnSp macro="">
      <xdr:nvCxnSpPr>
        <xdr:cNvPr id="141" name="直線コネクタ 140"/>
        <xdr:cNvCxnSpPr/>
      </xdr:nvCxnSpPr>
      <xdr:spPr>
        <a:xfrm>
          <a:off x="1447800" y="100986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45" name="テキスト ボックス 144"/>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133169</xdr:rowOff>
    </xdr:from>
    <xdr:to>
      <xdr:col>7</xdr:col>
      <xdr:colOff>203200</xdr:colOff>
      <xdr:row>61</xdr:row>
      <xdr:rowOff>63319</xdr:rowOff>
    </xdr:to>
    <xdr:sp macro="" textlink="">
      <xdr:nvSpPr>
        <xdr:cNvPr id="151" name="円/楕円 150"/>
        <xdr:cNvSpPr/>
      </xdr:nvSpPr>
      <xdr:spPr>
        <a:xfrm>
          <a:off x="4902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105246</xdr:rowOff>
    </xdr:from>
    <xdr:ext cx="762000" cy="259045"/>
    <xdr:sp macro="" textlink="">
      <xdr:nvSpPr>
        <xdr:cNvPr id="152" name="財政構造の弾力性該当値テキスト"/>
        <xdr:cNvSpPr txBox="1"/>
      </xdr:nvSpPr>
      <xdr:spPr>
        <a:xfrm>
          <a:off x="5041900" y="1039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46083</xdr:rowOff>
    </xdr:from>
    <xdr:to>
      <xdr:col>6</xdr:col>
      <xdr:colOff>50800</xdr:colOff>
      <xdr:row>59</xdr:row>
      <xdr:rowOff>147683</xdr:rowOff>
    </xdr:to>
    <xdr:sp macro="" textlink="">
      <xdr:nvSpPr>
        <xdr:cNvPr id="153" name="円/楕円 152"/>
        <xdr:cNvSpPr/>
      </xdr:nvSpPr>
      <xdr:spPr>
        <a:xfrm>
          <a:off x="4064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157860</xdr:rowOff>
    </xdr:from>
    <xdr:ext cx="736600" cy="259045"/>
    <xdr:sp macro="" textlink="">
      <xdr:nvSpPr>
        <xdr:cNvPr id="154" name="テキスト ボックス 153"/>
        <xdr:cNvSpPr txBox="1"/>
      </xdr:nvSpPr>
      <xdr:spPr>
        <a:xfrm>
          <a:off x="3733800" y="993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69306</xdr:rowOff>
    </xdr:from>
    <xdr:to>
      <xdr:col>4</xdr:col>
      <xdr:colOff>533400</xdr:colOff>
      <xdr:row>58</xdr:row>
      <xdr:rowOff>170906</xdr:rowOff>
    </xdr:to>
    <xdr:sp macro="" textlink="">
      <xdr:nvSpPr>
        <xdr:cNvPr id="155" name="円/楕円 154"/>
        <xdr:cNvSpPr/>
      </xdr:nvSpPr>
      <xdr:spPr>
        <a:xfrm>
          <a:off x="3175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9633</xdr:rowOff>
    </xdr:from>
    <xdr:ext cx="762000" cy="259045"/>
    <xdr:sp macro="" textlink="">
      <xdr:nvSpPr>
        <xdr:cNvPr id="156" name="テキスト ボックス 155"/>
        <xdr:cNvSpPr txBox="1"/>
      </xdr:nvSpPr>
      <xdr:spPr>
        <a:xfrm>
          <a:off x="2844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134801</xdr:rowOff>
    </xdr:from>
    <xdr:to>
      <xdr:col>3</xdr:col>
      <xdr:colOff>330200</xdr:colOff>
      <xdr:row>59</xdr:row>
      <xdr:rowOff>64951</xdr:rowOff>
    </xdr:to>
    <xdr:sp macro="" textlink="">
      <xdr:nvSpPr>
        <xdr:cNvPr id="157" name="円/楕円 156"/>
        <xdr:cNvSpPr/>
      </xdr:nvSpPr>
      <xdr:spPr>
        <a:xfrm>
          <a:off x="2286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75128</xdr:rowOff>
    </xdr:from>
    <xdr:ext cx="762000" cy="259045"/>
    <xdr:sp macro="" textlink="">
      <xdr:nvSpPr>
        <xdr:cNvPr id="158" name="テキスト ボックス 157"/>
        <xdr:cNvSpPr txBox="1"/>
      </xdr:nvSpPr>
      <xdr:spPr>
        <a:xfrm>
          <a:off x="1955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103777</xdr:rowOff>
    </xdr:from>
    <xdr:to>
      <xdr:col>2</xdr:col>
      <xdr:colOff>127000</xdr:colOff>
      <xdr:row>59</xdr:row>
      <xdr:rowOff>33927</xdr:rowOff>
    </xdr:to>
    <xdr:sp macro="" textlink="">
      <xdr:nvSpPr>
        <xdr:cNvPr id="159" name="円/楕円 158"/>
        <xdr:cNvSpPr/>
      </xdr:nvSpPr>
      <xdr:spPr>
        <a:xfrm>
          <a:off x="1397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44104</xdr:rowOff>
    </xdr:from>
    <xdr:ext cx="762000" cy="259045"/>
    <xdr:sp macro="" textlink="">
      <xdr:nvSpPr>
        <xdr:cNvPr id="160" name="テキスト ボックス 159"/>
        <xdr:cNvSpPr txBox="1"/>
      </xdr:nvSpPr>
      <xdr:spPr>
        <a:xfrm>
          <a:off x="1066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[130,889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４，６７９円増加した。これは、消費税８％の影響などにより物件費の総額が４８百万円、人件費の総額が定員適正管理計画に基づく人員削減をしているものの人事院勧告などの影響により２８百万増加したことによる。</a:t>
          </a:r>
        </a:p>
        <a:p>
          <a:r>
            <a:rPr kumimoji="1" lang="ja-JP" altLang="en-US" sz="1300">
              <a:latin typeface="ＭＳ Ｐゴシック"/>
            </a:rPr>
            <a:t>類似団体平均及び宮城県平均を下回っており、今後も引き続き白石市行財政改革推進計画に基づき、経常的経費の削減に努める。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126744</xdr:rowOff>
    </xdr:from>
    <xdr:to>
      <xdr:col>7</xdr:col>
      <xdr:colOff>152400</xdr:colOff>
      <xdr:row>82</xdr:row>
      <xdr:rowOff>138035</xdr:rowOff>
    </xdr:to>
    <xdr:cxnSp macro="">
      <xdr:nvCxnSpPr>
        <xdr:cNvPr id="192" name="直線コネクタ 191"/>
        <xdr:cNvCxnSpPr/>
      </xdr:nvCxnSpPr>
      <xdr:spPr>
        <a:xfrm>
          <a:off x="4114800" y="14185644"/>
          <a:ext cx="8382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122811</xdr:rowOff>
    </xdr:from>
    <xdr:ext cx="762000" cy="259045"/>
    <xdr:sp macro="" textlink="">
      <xdr:nvSpPr>
        <xdr:cNvPr id="193" name="人件費・物件費等の状況平均値テキスト"/>
        <xdr:cNvSpPr txBox="1"/>
      </xdr:nvSpPr>
      <xdr:spPr>
        <a:xfrm>
          <a:off x="5041900" y="14181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126744</xdr:rowOff>
    </xdr:from>
    <xdr:to>
      <xdr:col>6</xdr:col>
      <xdr:colOff>0</xdr:colOff>
      <xdr:row>82</xdr:row>
      <xdr:rowOff>170751</xdr:rowOff>
    </xdr:to>
    <xdr:cxnSp macro="">
      <xdr:nvCxnSpPr>
        <xdr:cNvPr id="195" name="直線コネクタ 194"/>
        <xdr:cNvCxnSpPr/>
      </xdr:nvCxnSpPr>
      <xdr:spPr>
        <a:xfrm flipV="1">
          <a:off x="3225800" y="14185644"/>
          <a:ext cx="889000" cy="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146619</xdr:rowOff>
    </xdr:from>
    <xdr:to>
      <xdr:col>4</xdr:col>
      <xdr:colOff>482600</xdr:colOff>
      <xdr:row>82</xdr:row>
      <xdr:rowOff>170751</xdr:rowOff>
    </xdr:to>
    <xdr:cxnSp macro="">
      <xdr:nvCxnSpPr>
        <xdr:cNvPr id="198" name="直線コネクタ 197"/>
        <xdr:cNvCxnSpPr/>
      </xdr:nvCxnSpPr>
      <xdr:spPr>
        <a:xfrm>
          <a:off x="2336800" y="14205519"/>
          <a:ext cx="889000" cy="2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104763</xdr:rowOff>
    </xdr:from>
    <xdr:to>
      <xdr:col>3</xdr:col>
      <xdr:colOff>279400</xdr:colOff>
      <xdr:row>82</xdr:row>
      <xdr:rowOff>146619</xdr:rowOff>
    </xdr:to>
    <xdr:cxnSp macro="">
      <xdr:nvCxnSpPr>
        <xdr:cNvPr id="201" name="直線コネクタ 200"/>
        <xdr:cNvCxnSpPr/>
      </xdr:nvCxnSpPr>
      <xdr:spPr>
        <a:xfrm>
          <a:off x="1447800" y="14163663"/>
          <a:ext cx="8890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36241</xdr:rowOff>
    </xdr:from>
    <xdr:ext cx="762000" cy="259045"/>
    <xdr:sp macro="" textlink="">
      <xdr:nvSpPr>
        <xdr:cNvPr id="205" name="テキスト ボックス 204"/>
        <xdr:cNvSpPr txBox="1"/>
      </xdr:nvSpPr>
      <xdr:spPr>
        <a:xfrm>
          <a:off x="1066800" y="142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87235</xdr:rowOff>
    </xdr:from>
    <xdr:to>
      <xdr:col>7</xdr:col>
      <xdr:colOff>203200</xdr:colOff>
      <xdr:row>83</xdr:row>
      <xdr:rowOff>17385</xdr:rowOff>
    </xdr:to>
    <xdr:sp macro="" textlink="">
      <xdr:nvSpPr>
        <xdr:cNvPr id="211" name="円/楕円 210"/>
        <xdr:cNvSpPr/>
      </xdr:nvSpPr>
      <xdr:spPr>
        <a:xfrm>
          <a:off x="4902200" y="1414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8512</xdr:rowOff>
    </xdr:from>
    <xdr:ext cx="762000" cy="259045"/>
    <xdr:sp macro="" textlink="">
      <xdr:nvSpPr>
        <xdr:cNvPr id="212" name="人件費・物件費等の状況該当値テキスト"/>
        <xdr:cNvSpPr txBox="1"/>
      </xdr:nvSpPr>
      <xdr:spPr>
        <a:xfrm>
          <a:off x="5041900" y="1406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75944</xdr:rowOff>
    </xdr:from>
    <xdr:to>
      <xdr:col>6</xdr:col>
      <xdr:colOff>50800</xdr:colOff>
      <xdr:row>83</xdr:row>
      <xdr:rowOff>6094</xdr:rowOff>
    </xdr:to>
    <xdr:sp macro="" textlink="">
      <xdr:nvSpPr>
        <xdr:cNvPr id="213" name="円/楕円 212"/>
        <xdr:cNvSpPr/>
      </xdr:nvSpPr>
      <xdr:spPr>
        <a:xfrm>
          <a:off x="4064000" y="141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16271</xdr:rowOff>
    </xdr:from>
    <xdr:ext cx="736600" cy="259045"/>
    <xdr:sp macro="" textlink="">
      <xdr:nvSpPr>
        <xdr:cNvPr id="214" name="テキスト ボックス 213"/>
        <xdr:cNvSpPr txBox="1"/>
      </xdr:nvSpPr>
      <xdr:spPr>
        <a:xfrm>
          <a:off x="3733800" y="1390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126,210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119951</xdr:rowOff>
    </xdr:from>
    <xdr:to>
      <xdr:col>4</xdr:col>
      <xdr:colOff>533400</xdr:colOff>
      <xdr:row>83</xdr:row>
      <xdr:rowOff>50101</xdr:rowOff>
    </xdr:to>
    <xdr:sp macro="" textlink="">
      <xdr:nvSpPr>
        <xdr:cNvPr id="215" name="円/楕円 214"/>
        <xdr:cNvSpPr/>
      </xdr:nvSpPr>
      <xdr:spPr>
        <a:xfrm>
          <a:off x="3175000" y="1417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60278</xdr:rowOff>
    </xdr:from>
    <xdr:ext cx="762000" cy="259045"/>
    <xdr:sp macro="" textlink="">
      <xdr:nvSpPr>
        <xdr:cNvPr id="216" name="テキスト ボックス 215"/>
        <xdr:cNvSpPr txBox="1"/>
      </xdr:nvSpPr>
      <xdr:spPr>
        <a:xfrm>
          <a:off x="2844800" y="1394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144,447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95819</xdr:rowOff>
    </xdr:from>
    <xdr:to>
      <xdr:col>3</xdr:col>
      <xdr:colOff>330200</xdr:colOff>
      <xdr:row>83</xdr:row>
      <xdr:rowOff>25969</xdr:rowOff>
    </xdr:to>
    <xdr:sp macro="" textlink="">
      <xdr:nvSpPr>
        <xdr:cNvPr id="217" name="円/楕円 216"/>
        <xdr:cNvSpPr/>
      </xdr:nvSpPr>
      <xdr:spPr>
        <a:xfrm>
          <a:off x="2286000" y="141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36146</xdr:rowOff>
    </xdr:from>
    <xdr:ext cx="762000" cy="259045"/>
    <xdr:sp macro="" textlink="">
      <xdr:nvSpPr>
        <xdr:cNvPr id="218" name="テキスト ボックス 217"/>
        <xdr:cNvSpPr txBox="1"/>
      </xdr:nvSpPr>
      <xdr:spPr>
        <a:xfrm>
          <a:off x="1955800" y="1392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53963</xdr:rowOff>
    </xdr:from>
    <xdr:to>
      <xdr:col>2</xdr:col>
      <xdr:colOff>127000</xdr:colOff>
      <xdr:row>82</xdr:row>
      <xdr:rowOff>155563</xdr:rowOff>
    </xdr:to>
    <xdr:sp macro="" textlink="">
      <xdr:nvSpPr>
        <xdr:cNvPr id="219" name="円/楕円 218"/>
        <xdr:cNvSpPr/>
      </xdr:nvSpPr>
      <xdr:spPr>
        <a:xfrm>
          <a:off x="1397000" y="141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165740</xdr:rowOff>
    </xdr:from>
    <xdr:ext cx="762000" cy="259045"/>
    <xdr:sp macro="" textlink="">
      <xdr:nvSpPr>
        <xdr:cNvPr id="220" name="テキスト ボックス 219"/>
        <xdr:cNvSpPr txBox="1"/>
      </xdr:nvSpPr>
      <xdr:spPr>
        <a:xfrm>
          <a:off x="1066800" y="138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４ポイント減少した。全国市平均値を３．５ポイント、類似団体平均を１．８ポイントそれぞれ下回っており、今後も引き続き各種手当の総点検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60706</xdr:rowOff>
    </xdr:to>
    <xdr:cxnSp macro="">
      <xdr:nvCxnSpPr>
        <xdr:cNvPr id="252" name="直線コネクタ 251"/>
        <xdr:cNvCxnSpPr/>
      </xdr:nvCxnSpPr>
      <xdr:spPr>
        <a:xfrm flipV="1">
          <a:off x="16179800" y="146146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60706</xdr:rowOff>
    </xdr:from>
    <xdr:to>
      <xdr:col>23</xdr:col>
      <xdr:colOff>406400</xdr:colOff>
      <xdr:row>87</xdr:row>
      <xdr:rowOff>74930</xdr:rowOff>
    </xdr:to>
    <xdr:cxnSp macro="">
      <xdr:nvCxnSpPr>
        <xdr:cNvPr id="255" name="直線コネクタ 254"/>
        <xdr:cNvCxnSpPr/>
      </xdr:nvCxnSpPr>
      <xdr:spPr>
        <a:xfrm flipV="1">
          <a:off x="15290800" y="1463395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74930</xdr:rowOff>
    </xdr:from>
    <xdr:to>
      <xdr:col>22</xdr:col>
      <xdr:colOff>203200</xdr:colOff>
      <xdr:row>87</xdr:row>
      <xdr:rowOff>89408</xdr:rowOff>
    </xdr:to>
    <xdr:cxnSp macro="">
      <xdr:nvCxnSpPr>
        <xdr:cNvPr id="258" name="直線コネクタ 257"/>
        <xdr:cNvCxnSpPr/>
      </xdr:nvCxnSpPr>
      <xdr:spPr>
        <a:xfrm flipV="1">
          <a:off x="14401800" y="149910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22098</xdr:rowOff>
    </xdr:from>
    <xdr:to>
      <xdr:col>21</xdr:col>
      <xdr:colOff>0</xdr:colOff>
      <xdr:row>87</xdr:row>
      <xdr:rowOff>89408</xdr:rowOff>
    </xdr:to>
    <xdr:cxnSp macro="">
      <xdr:nvCxnSpPr>
        <xdr:cNvPr id="261" name="直線コネクタ 260"/>
        <xdr:cNvCxnSpPr/>
      </xdr:nvCxnSpPr>
      <xdr:spPr>
        <a:xfrm>
          <a:off x="13512800" y="1459534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71" name="円/楕円 270"/>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7129</xdr:rowOff>
    </xdr:from>
    <xdr:ext cx="762000" cy="259045"/>
    <xdr:sp macro="" textlink="">
      <xdr:nvSpPr>
        <xdr:cNvPr id="272" name="給与水準   （国との比較）該当値テキスト"/>
        <xdr:cNvSpPr txBox="1"/>
      </xdr:nvSpPr>
      <xdr:spPr>
        <a:xfrm>
          <a:off x="17106900" y="144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3" name="円/楕円 272"/>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121683</xdr:rowOff>
    </xdr:from>
    <xdr:ext cx="736600" cy="259045"/>
    <xdr:sp macro="" textlink="">
      <xdr:nvSpPr>
        <xdr:cNvPr id="274" name="テキスト ボックス 273"/>
        <xdr:cNvSpPr txBox="1"/>
      </xdr:nvSpPr>
      <xdr:spPr>
        <a:xfrm>
          <a:off x="15798800" y="1435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24130</xdr:rowOff>
    </xdr:from>
    <xdr:to>
      <xdr:col>22</xdr:col>
      <xdr:colOff>254000</xdr:colOff>
      <xdr:row>87</xdr:row>
      <xdr:rowOff>125730</xdr:rowOff>
    </xdr:to>
    <xdr:sp macro="" textlink="">
      <xdr:nvSpPr>
        <xdr:cNvPr id="275" name="円/楕円 274"/>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76" name="テキスト ボックス 275"/>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38608</xdr:rowOff>
    </xdr:from>
    <xdr:to>
      <xdr:col>21</xdr:col>
      <xdr:colOff>50800</xdr:colOff>
      <xdr:row>87</xdr:row>
      <xdr:rowOff>140208</xdr:rowOff>
    </xdr:to>
    <xdr:sp macro="" textlink="">
      <xdr:nvSpPr>
        <xdr:cNvPr id="277" name="円/楕円 276"/>
        <xdr:cNvSpPr/>
      </xdr:nvSpPr>
      <xdr:spPr>
        <a:xfrm>
          <a:off x="14351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78" name="テキスト ボックス 277"/>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142748</xdr:rowOff>
    </xdr:from>
    <xdr:to>
      <xdr:col>19</xdr:col>
      <xdr:colOff>533400</xdr:colOff>
      <xdr:row>85</xdr:row>
      <xdr:rowOff>72898</xdr:rowOff>
    </xdr:to>
    <xdr:sp macro="" textlink="">
      <xdr:nvSpPr>
        <xdr:cNvPr id="279" name="円/楕円 278"/>
        <xdr:cNvSpPr/>
      </xdr:nvSpPr>
      <xdr:spPr>
        <a:xfrm>
          <a:off x="13462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83075</xdr:rowOff>
    </xdr:from>
    <xdr:ext cx="762000" cy="259045"/>
    <xdr:sp macro="" textlink="">
      <xdr:nvSpPr>
        <xdr:cNvPr id="280" name="テキスト ボックス 279"/>
        <xdr:cNvSpPr txBox="1"/>
      </xdr:nvSpPr>
      <xdr:spPr>
        <a:xfrm>
          <a:off x="13131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前年度より０．０１人減少したが、ほぼ横ばいである。職員数は前年度と比較して５人減少した。今後とも定員適正化計画を着実に実行し人員の削減に努める。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138914</xdr:rowOff>
    </xdr:from>
    <xdr:to>
      <xdr:col>24</xdr:col>
      <xdr:colOff>558800</xdr:colOff>
      <xdr:row>61</xdr:row>
      <xdr:rowOff>140063</xdr:rowOff>
    </xdr:to>
    <xdr:cxnSp macro="">
      <xdr:nvCxnSpPr>
        <xdr:cNvPr id="317" name="直線コネクタ 316"/>
        <xdr:cNvCxnSpPr/>
      </xdr:nvCxnSpPr>
      <xdr:spPr>
        <a:xfrm flipV="1">
          <a:off x="16179800" y="1059736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136616</xdr:rowOff>
    </xdr:from>
    <xdr:to>
      <xdr:col>23</xdr:col>
      <xdr:colOff>406400</xdr:colOff>
      <xdr:row>61</xdr:row>
      <xdr:rowOff>140063</xdr:rowOff>
    </xdr:to>
    <xdr:cxnSp macro="">
      <xdr:nvCxnSpPr>
        <xdr:cNvPr id="320" name="直線コネクタ 319"/>
        <xdr:cNvCxnSpPr/>
      </xdr:nvCxnSpPr>
      <xdr:spPr>
        <a:xfrm>
          <a:off x="15290800" y="105950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136616</xdr:rowOff>
    </xdr:from>
    <xdr:to>
      <xdr:col>22</xdr:col>
      <xdr:colOff>203200</xdr:colOff>
      <xdr:row>61</xdr:row>
      <xdr:rowOff>157299</xdr:rowOff>
    </xdr:to>
    <xdr:cxnSp macro="">
      <xdr:nvCxnSpPr>
        <xdr:cNvPr id="323" name="直線コネクタ 322"/>
        <xdr:cNvCxnSpPr/>
      </xdr:nvCxnSpPr>
      <xdr:spPr>
        <a:xfrm flipV="1">
          <a:off x="14401800" y="105950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144659</xdr:rowOff>
    </xdr:from>
    <xdr:to>
      <xdr:col>21</xdr:col>
      <xdr:colOff>0</xdr:colOff>
      <xdr:row>61</xdr:row>
      <xdr:rowOff>157299</xdr:rowOff>
    </xdr:to>
    <xdr:cxnSp macro="">
      <xdr:nvCxnSpPr>
        <xdr:cNvPr id="326" name="直線コネクタ 325"/>
        <xdr:cNvCxnSpPr/>
      </xdr:nvCxnSpPr>
      <xdr:spPr>
        <a:xfrm>
          <a:off x="13512800" y="1060310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0" name="テキスト ボックス 329"/>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88114</xdr:rowOff>
    </xdr:from>
    <xdr:to>
      <xdr:col>24</xdr:col>
      <xdr:colOff>609600</xdr:colOff>
      <xdr:row>62</xdr:row>
      <xdr:rowOff>18264</xdr:rowOff>
    </xdr:to>
    <xdr:sp macro="" textlink="">
      <xdr:nvSpPr>
        <xdr:cNvPr id="336" name="円/楕円 335"/>
        <xdr:cNvSpPr/>
      </xdr:nvSpPr>
      <xdr:spPr>
        <a:xfrm>
          <a:off x="169672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104641</xdr:rowOff>
    </xdr:from>
    <xdr:ext cx="762000" cy="259045"/>
    <xdr:sp macro="" textlink="">
      <xdr:nvSpPr>
        <xdr:cNvPr id="337" name="定員管理の状況該当値テキスト"/>
        <xdr:cNvSpPr txBox="1"/>
      </xdr:nvSpPr>
      <xdr:spPr>
        <a:xfrm>
          <a:off x="17106900" y="103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89263</xdr:rowOff>
    </xdr:from>
    <xdr:to>
      <xdr:col>23</xdr:col>
      <xdr:colOff>457200</xdr:colOff>
      <xdr:row>62</xdr:row>
      <xdr:rowOff>19413</xdr:rowOff>
    </xdr:to>
    <xdr:sp macro="" textlink="">
      <xdr:nvSpPr>
        <xdr:cNvPr id="338" name="円/楕円 337"/>
        <xdr:cNvSpPr/>
      </xdr:nvSpPr>
      <xdr:spPr>
        <a:xfrm>
          <a:off x="16129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29590</xdr:rowOff>
    </xdr:from>
    <xdr:ext cx="736600" cy="259045"/>
    <xdr:sp macro="" textlink="">
      <xdr:nvSpPr>
        <xdr:cNvPr id="339" name="テキスト ボックス 338"/>
        <xdr:cNvSpPr txBox="1"/>
      </xdr:nvSpPr>
      <xdr:spPr>
        <a:xfrm>
          <a:off x="15798800" y="1031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85816</xdr:rowOff>
    </xdr:from>
    <xdr:to>
      <xdr:col>22</xdr:col>
      <xdr:colOff>254000</xdr:colOff>
      <xdr:row>62</xdr:row>
      <xdr:rowOff>15966</xdr:rowOff>
    </xdr:to>
    <xdr:sp macro="" textlink="">
      <xdr:nvSpPr>
        <xdr:cNvPr id="340" name="円/楕円 339"/>
        <xdr:cNvSpPr/>
      </xdr:nvSpPr>
      <xdr:spPr>
        <a:xfrm>
          <a:off x="15240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26143</xdr:rowOff>
    </xdr:from>
    <xdr:ext cx="762000" cy="259045"/>
    <xdr:sp macro="" textlink="">
      <xdr:nvSpPr>
        <xdr:cNvPr id="341" name="テキスト ボックス 340"/>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106499</xdr:rowOff>
    </xdr:from>
    <xdr:to>
      <xdr:col>21</xdr:col>
      <xdr:colOff>50800</xdr:colOff>
      <xdr:row>62</xdr:row>
      <xdr:rowOff>36649</xdr:rowOff>
    </xdr:to>
    <xdr:sp macro="" textlink="">
      <xdr:nvSpPr>
        <xdr:cNvPr id="342" name="円/楕円 341"/>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46826</xdr:rowOff>
    </xdr:from>
    <xdr:ext cx="762000" cy="259045"/>
    <xdr:sp macro="" textlink="">
      <xdr:nvSpPr>
        <xdr:cNvPr id="343" name="テキスト ボックス 342"/>
        <xdr:cNvSpPr txBox="1"/>
      </xdr:nvSpPr>
      <xdr:spPr>
        <a:xfrm>
          <a:off x="14020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93859</xdr:rowOff>
    </xdr:from>
    <xdr:to>
      <xdr:col>19</xdr:col>
      <xdr:colOff>533400</xdr:colOff>
      <xdr:row>62</xdr:row>
      <xdr:rowOff>24009</xdr:rowOff>
    </xdr:to>
    <xdr:sp macro="" textlink="">
      <xdr:nvSpPr>
        <xdr:cNvPr id="344" name="円/楕円 343"/>
        <xdr:cNvSpPr/>
      </xdr:nvSpPr>
      <xdr:spPr>
        <a:xfrm>
          <a:off x="13462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34186</xdr:rowOff>
    </xdr:from>
    <xdr:ext cx="762000" cy="259045"/>
    <xdr:sp macro="" textlink="">
      <xdr:nvSpPr>
        <xdr:cNvPr id="345" name="テキスト ボックス 344"/>
        <xdr:cNvSpPr txBox="1"/>
      </xdr:nvSpPr>
      <xdr:spPr>
        <a:xfrm>
          <a:off x="13131800" y="1032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１．０％改善した。類似団体平均を下回る６．２％となっているが、今後、公営企業の元利償還金への繰出金、一部事務組合などの公債費への負担金等の増額が予想されることから、白石市行財政改革推進計画のもと、引き続き公債費抑制対策を講ずるなど健全な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67056</xdr:rowOff>
    </xdr:from>
    <xdr:to>
      <xdr:col>24</xdr:col>
      <xdr:colOff>558800</xdr:colOff>
      <xdr:row>37</xdr:row>
      <xdr:rowOff>91186</xdr:rowOff>
    </xdr:to>
    <xdr:cxnSp macro="">
      <xdr:nvCxnSpPr>
        <xdr:cNvPr id="377" name="直線コネクタ 376"/>
        <xdr:cNvCxnSpPr/>
      </xdr:nvCxnSpPr>
      <xdr:spPr>
        <a:xfrm flipV="1">
          <a:off x="16179800" y="641070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91186</xdr:rowOff>
    </xdr:from>
    <xdr:to>
      <xdr:col>23</xdr:col>
      <xdr:colOff>406400</xdr:colOff>
      <xdr:row>37</xdr:row>
      <xdr:rowOff>134620</xdr:rowOff>
    </xdr:to>
    <xdr:cxnSp macro="">
      <xdr:nvCxnSpPr>
        <xdr:cNvPr id="380" name="直線コネクタ 379"/>
        <xdr:cNvCxnSpPr/>
      </xdr:nvCxnSpPr>
      <xdr:spPr>
        <a:xfrm flipV="1">
          <a:off x="15290800" y="64348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134620</xdr:rowOff>
    </xdr:from>
    <xdr:to>
      <xdr:col>22</xdr:col>
      <xdr:colOff>203200</xdr:colOff>
      <xdr:row>38</xdr:row>
      <xdr:rowOff>16256</xdr:rowOff>
    </xdr:to>
    <xdr:cxnSp macro="">
      <xdr:nvCxnSpPr>
        <xdr:cNvPr id="383" name="直線コネクタ 382"/>
        <xdr:cNvCxnSpPr/>
      </xdr:nvCxnSpPr>
      <xdr:spPr>
        <a:xfrm flipV="1">
          <a:off x="14401800" y="64782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16256</xdr:rowOff>
    </xdr:from>
    <xdr:to>
      <xdr:col>21</xdr:col>
      <xdr:colOff>0</xdr:colOff>
      <xdr:row>38</xdr:row>
      <xdr:rowOff>33147</xdr:rowOff>
    </xdr:to>
    <xdr:cxnSp macro="">
      <xdr:nvCxnSpPr>
        <xdr:cNvPr id="386" name="直線コネクタ 385"/>
        <xdr:cNvCxnSpPr/>
      </xdr:nvCxnSpPr>
      <xdr:spPr>
        <a:xfrm flipV="1">
          <a:off x="13512800" y="653135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16256</xdr:rowOff>
    </xdr:from>
    <xdr:to>
      <xdr:col>24</xdr:col>
      <xdr:colOff>609600</xdr:colOff>
      <xdr:row>37</xdr:row>
      <xdr:rowOff>117856</xdr:rowOff>
    </xdr:to>
    <xdr:sp macro="" textlink="">
      <xdr:nvSpPr>
        <xdr:cNvPr id="396" name="円/楕円 395"/>
        <xdr:cNvSpPr/>
      </xdr:nvSpPr>
      <xdr:spPr>
        <a:xfrm>
          <a:off x="169672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108983</xdr:rowOff>
    </xdr:from>
    <xdr:ext cx="762000" cy="259045"/>
    <xdr:sp macro="" textlink="">
      <xdr:nvSpPr>
        <xdr:cNvPr id="397" name="公債費負担の状況該当値テキスト"/>
        <xdr:cNvSpPr txBox="1"/>
      </xdr:nvSpPr>
      <xdr:spPr>
        <a:xfrm>
          <a:off x="17106900" y="628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40386</xdr:rowOff>
    </xdr:from>
    <xdr:to>
      <xdr:col>23</xdr:col>
      <xdr:colOff>457200</xdr:colOff>
      <xdr:row>37</xdr:row>
      <xdr:rowOff>141986</xdr:rowOff>
    </xdr:to>
    <xdr:sp macro="" textlink="">
      <xdr:nvSpPr>
        <xdr:cNvPr id="398" name="円/楕円 397"/>
        <xdr:cNvSpPr/>
      </xdr:nvSpPr>
      <xdr:spPr>
        <a:xfrm>
          <a:off x="16129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152163</xdr:rowOff>
    </xdr:from>
    <xdr:ext cx="736600" cy="259045"/>
    <xdr:sp macro="" textlink="">
      <xdr:nvSpPr>
        <xdr:cNvPr id="399" name="テキスト ボックス 398"/>
        <xdr:cNvSpPr txBox="1"/>
      </xdr:nvSpPr>
      <xdr:spPr>
        <a:xfrm>
          <a:off x="15798800" y="615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83820</xdr:rowOff>
    </xdr:from>
    <xdr:to>
      <xdr:col>22</xdr:col>
      <xdr:colOff>254000</xdr:colOff>
      <xdr:row>38</xdr:row>
      <xdr:rowOff>13970</xdr:rowOff>
    </xdr:to>
    <xdr:sp macro="" textlink="">
      <xdr:nvSpPr>
        <xdr:cNvPr id="400" name="円/楕円 399"/>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24147</xdr:rowOff>
    </xdr:from>
    <xdr:ext cx="762000" cy="259045"/>
    <xdr:sp macro="" textlink="">
      <xdr:nvSpPr>
        <xdr:cNvPr id="401" name="テキスト ボックス 400"/>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136906</xdr:rowOff>
    </xdr:from>
    <xdr:to>
      <xdr:col>21</xdr:col>
      <xdr:colOff>50800</xdr:colOff>
      <xdr:row>38</xdr:row>
      <xdr:rowOff>67056</xdr:rowOff>
    </xdr:to>
    <xdr:sp macro="" textlink="">
      <xdr:nvSpPr>
        <xdr:cNvPr id="402" name="円/楕円 401"/>
        <xdr:cNvSpPr/>
      </xdr:nvSpPr>
      <xdr:spPr>
        <a:xfrm>
          <a:off x="14351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77233</xdr:rowOff>
    </xdr:from>
    <xdr:ext cx="762000" cy="259045"/>
    <xdr:sp macro="" textlink="">
      <xdr:nvSpPr>
        <xdr:cNvPr id="403" name="テキスト ボックス 402"/>
        <xdr:cNvSpPr txBox="1"/>
      </xdr:nvSpPr>
      <xdr:spPr>
        <a:xfrm>
          <a:off x="14020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153797</xdr:rowOff>
    </xdr:from>
    <xdr:to>
      <xdr:col>19</xdr:col>
      <xdr:colOff>533400</xdr:colOff>
      <xdr:row>38</xdr:row>
      <xdr:rowOff>83947</xdr:rowOff>
    </xdr:to>
    <xdr:sp macro="" textlink="">
      <xdr:nvSpPr>
        <xdr:cNvPr id="404" name="円/楕円 403"/>
        <xdr:cNvSpPr/>
      </xdr:nvSpPr>
      <xdr:spPr>
        <a:xfrm>
          <a:off x="13462000" y="6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94124</xdr:rowOff>
    </xdr:from>
    <xdr:ext cx="762000" cy="259045"/>
    <xdr:sp macro="" textlink="">
      <xdr:nvSpPr>
        <xdr:cNvPr id="405" name="テキスト ボックス 404"/>
        <xdr:cNvSpPr txBox="1"/>
      </xdr:nvSpPr>
      <xdr:spPr>
        <a:xfrm>
          <a:off x="13131800" y="626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平成２６年度決算でも将来負担は発生しなかった。しかしながら、今後は一部事務組合などの公債費への負担金等の増加が予想されることから、充当可能な財源を確保するなど健全な財政運営に努める。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156295</xdr:rowOff>
    </xdr:from>
    <xdr:to>
      <xdr:col>21</xdr:col>
      <xdr:colOff>0</xdr:colOff>
      <xdr:row>14</xdr:row>
      <xdr:rowOff>36523</xdr:rowOff>
    </xdr:to>
    <xdr:cxnSp macro="">
      <xdr:nvCxnSpPr>
        <xdr:cNvPr id="439" name="直線コネクタ 438"/>
        <xdr:cNvCxnSpPr/>
      </xdr:nvCxnSpPr>
      <xdr:spPr>
        <a:xfrm flipV="1">
          <a:off x="13512800" y="2385145"/>
          <a:ext cx="889000" cy="5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2" name="フローチャート : 判断 441"/>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3" name="テキスト ボックス 442"/>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72792</xdr:rowOff>
    </xdr:from>
    <xdr:to>
      <xdr:col>22</xdr:col>
      <xdr:colOff>254000</xdr:colOff>
      <xdr:row>15</xdr:row>
      <xdr:rowOff>2942</xdr:rowOff>
    </xdr:to>
    <xdr:sp macro="" textlink="">
      <xdr:nvSpPr>
        <xdr:cNvPr id="444" name="フローチャート : 判断 443"/>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5" name="テキスト ボックス 444"/>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6" name="フローチャート : 判断 445"/>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47" name="テキスト ボックス 446"/>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48" name="フローチャート : 判断 447"/>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49" name="テキスト ボックス 448"/>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105495</xdr:rowOff>
    </xdr:from>
    <xdr:to>
      <xdr:col>21</xdr:col>
      <xdr:colOff>50800</xdr:colOff>
      <xdr:row>14</xdr:row>
      <xdr:rowOff>35645</xdr:rowOff>
    </xdr:to>
    <xdr:sp macro="" textlink="">
      <xdr:nvSpPr>
        <xdr:cNvPr id="455" name="円/楕円 454"/>
        <xdr:cNvSpPr/>
      </xdr:nvSpPr>
      <xdr:spPr>
        <a:xfrm>
          <a:off x="14351000" y="23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45822</xdr:rowOff>
    </xdr:from>
    <xdr:ext cx="762000" cy="259045"/>
    <xdr:sp macro="" textlink="">
      <xdr:nvSpPr>
        <xdr:cNvPr id="456" name="テキスト ボックス 455"/>
        <xdr:cNvSpPr txBox="1"/>
      </xdr:nvSpPr>
      <xdr:spPr>
        <a:xfrm>
          <a:off x="14020800" y="210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157173</xdr:rowOff>
    </xdr:from>
    <xdr:to>
      <xdr:col>19</xdr:col>
      <xdr:colOff>533400</xdr:colOff>
      <xdr:row>14</xdr:row>
      <xdr:rowOff>87323</xdr:rowOff>
    </xdr:to>
    <xdr:sp macro="" textlink="">
      <xdr:nvSpPr>
        <xdr:cNvPr id="457" name="円/楕円 456"/>
        <xdr:cNvSpPr/>
      </xdr:nvSpPr>
      <xdr:spPr>
        <a:xfrm>
          <a:off x="13462000" y="23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97500</xdr:rowOff>
    </xdr:from>
    <xdr:ext cx="762000" cy="259045"/>
    <xdr:sp macro="" textlink="">
      <xdr:nvSpPr>
        <xdr:cNvPr id="458" name="テキスト ボックス 457"/>
        <xdr:cNvSpPr txBox="1"/>
      </xdr:nvSpPr>
      <xdr:spPr>
        <a:xfrm>
          <a:off x="13131800" y="215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36,124
35,965
286.48
16,633,310
15,940,495
473,117
9,444,540
10,285,231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６％増加した。人件費における経常収支比率は、類似団体平均を上回っているものの、人口千人当たりの職員数及び職員給の職員１人当たりの決算額などは類似団体平均を下回っている。今後は、白石市行財政改革推進計画の着実な実施し、類似団体平均を上回らないよう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138430</xdr:rowOff>
    </xdr:to>
    <xdr:cxnSp macro="">
      <xdr:nvCxnSpPr>
        <xdr:cNvPr id="64" name="直線コネクタ 63"/>
        <xdr:cNvCxnSpPr/>
      </xdr:nvCxnSpPr>
      <xdr:spPr>
        <a:xfrm>
          <a:off x="3987800" y="643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92710</xdr:rowOff>
    </xdr:to>
    <xdr:cxnSp macro="">
      <xdr:nvCxnSpPr>
        <xdr:cNvPr id="67" name="直線コネクタ 66"/>
        <xdr:cNvCxnSpPr/>
      </xdr:nvCxnSpPr>
      <xdr:spPr>
        <a:xfrm>
          <a:off x="3098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92710</xdr:rowOff>
    </xdr:to>
    <xdr:cxnSp macro="">
      <xdr:nvCxnSpPr>
        <xdr:cNvPr id="70" name="直線コネクタ 69"/>
        <xdr:cNvCxnSpPr/>
      </xdr:nvCxnSpPr>
      <xdr:spPr>
        <a:xfrm flipV="1">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92710</xdr:rowOff>
    </xdr:to>
    <xdr:cxnSp macro="">
      <xdr:nvCxnSpPr>
        <xdr:cNvPr id="73" name="直線コネクタ 72"/>
        <xdr:cNvCxnSpPr/>
      </xdr:nvCxnSpPr>
      <xdr:spPr>
        <a:xfrm>
          <a:off x="1320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3" name="円/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0" name="テキスト ボックス 89"/>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1" name="円/楕円 90"/>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2" name="テキスト ボックス 91"/>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５％増加した。これは、消費税８％の影響などによる。白石市行財政改革推進計画に基づき、経常経費の削減に取り組んできたが、類似団体平均を上回った。今後は白石市行財政改革推進計画に基づく削減を強化し、類似団体平均を上回らない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17</xdr:row>
      <xdr:rowOff>113393</xdr:rowOff>
    </xdr:to>
    <xdr:cxnSp macro="">
      <xdr:nvCxnSpPr>
        <xdr:cNvPr id="127" name="直線コネクタ 126"/>
        <xdr:cNvCxnSpPr/>
      </xdr:nvCxnSpPr>
      <xdr:spPr>
        <a:xfrm>
          <a:off x="15671800" y="2842986"/>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56243</xdr:rowOff>
    </xdr:from>
    <xdr:to>
      <xdr:col>22</xdr:col>
      <xdr:colOff>565150</xdr:colOff>
      <xdr:row>16</xdr:row>
      <xdr:rowOff>99786</xdr:rowOff>
    </xdr:to>
    <xdr:cxnSp macro="">
      <xdr:nvCxnSpPr>
        <xdr:cNvPr id="130" name="直線コネクタ 129"/>
        <xdr:cNvCxnSpPr/>
      </xdr:nvCxnSpPr>
      <xdr:spPr>
        <a:xfrm>
          <a:off x="14782800" y="2799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56243</xdr:rowOff>
    </xdr:to>
    <xdr:cxnSp macro="">
      <xdr:nvCxnSpPr>
        <xdr:cNvPr id="133" name="直線コネクタ 132"/>
        <xdr:cNvCxnSpPr/>
      </xdr:nvCxnSpPr>
      <xdr:spPr>
        <a:xfrm>
          <a:off x="13893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45357</xdr:rowOff>
    </xdr:to>
    <xdr:cxnSp macro="">
      <xdr:nvCxnSpPr>
        <xdr:cNvPr id="136" name="直線コネクタ 135"/>
        <xdr:cNvCxnSpPr/>
      </xdr:nvCxnSpPr>
      <xdr:spPr>
        <a:xfrm>
          <a:off x="13004800" y="275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6" name="円/楕円 145"/>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7"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48" name="円/楕円 147"/>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49" name="テキスト ボックス 148"/>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5443</xdr:rowOff>
    </xdr:from>
    <xdr:to>
      <xdr:col>21</xdr:col>
      <xdr:colOff>412750</xdr:colOff>
      <xdr:row>16</xdr:row>
      <xdr:rowOff>107043</xdr:rowOff>
    </xdr:to>
    <xdr:sp macro="" textlink="">
      <xdr:nvSpPr>
        <xdr:cNvPr id="150" name="円/楕円 149"/>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51" name="テキスト ボックス 150"/>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2" name="円/楕円 151"/>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3" name="テキスト ボックス 152"/>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６％増加した。これは生活保護費の増加などの影響による。類似団体平均を０．４％下回っているが、市単独の扶助費について支給額の減額など事業の見直しを行い、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97065</xdr:rowOff>
    </xdr:to>
    <xdr:cxnSp macro="">
      <xdr:nvCxnSpPr>
        <xdr:cNvPr id="190" name="直線コネクタ 189"/>
        <xdr:cNvCxnSpPr/>
      </xdr:nvCxnSpPr>
      <xdr:spPr>
        <a:xfrm>
          <a:off x="3987800" y="9461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42635</xdr:rowOff>
    </xdr:to>
    <xdr:cxnSp macro="">
      <xdr:nvCxnSpPr>
        <xdr:cNvPr id="193" name="直線コネクタ 192"/>
        <xdr:cNvCxnSpPr/>
      </xdr:nvCxnSpPr>
      <xdr:spPr>
        <a:xfrm flipV="1">
          <a:off x="3098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55</xdr:row>
      <xdr:rowOff>42635</xdr:rowOff>
    </xdr:to>
    <xdr:cxnSp macro="">
      <xdr:nvCxnSpPr>
        <xdr:cNvPr id="196" name="直線コネクタ 195"/>
        <xdr:cNvCxnSpPr/>
      </xdr:nvCxnSpPr>
      <xdr:spPr>
        <a:xfrm>
          <a:off x="2209800" y="9363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105228</xdr:rowOff>
    </xdr:to>
    <xdr:cxnSp macro="">
      <xdr:nvCxnSpPr>
        <xdr:cNvPr id="199" name="直線コネクタ 198"/>
        <xdr:cNvCxnSpPr/>
      </xdr:nvCxnSpPr>
      <xdr:spPr>
        <a:xfrm>
          <a:off x="1320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46265</xdr:rowOff>
    </xdr:from>
    <xdr:to>
      <xdr:col>7</xdr:col>
      <xdr:colOff>66675</xdr:colOff>
      <xdr:row>55</xdr:row>
      <xdr:rowOff>147865</xdr:rowOff>
    </xdr:to>
    <xdr:sp macro="" textlink="">
      <xdr:nvSpPr>
        <xdr:cNvPr id="209" name="円/楕円 208"/>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62792</xdr:rowOff>
    </xdr:from>
    <xdr:ext cx="762000" cy="259045"/>
    <xdr:sp macro="" textlink="">
      <xdr:nvSpPr>
        <xdr:cNvPr id="210"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1" name="円/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163285</xdr:rowOff>
    </xdr:from>
    <xdr:to>
      <xdr:col>4</xdr:col>
      <xdr:colOff>396875</xdr:colOff>
      <xdr:row>55</xdr:row>
      <xdr:rowOff>93435</xdr:rowOff>
    </xdr:to>
    <xdr:sp macro="" textlink="">
      <xdr:nvSpPr>
        <xdr:cNvPr id="213" name="円/楕円 212"/>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214" name="テキスト ボックス 213"/>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54428</xdr:rowOff>
    </xdr:from>
    <xdr:to>
      <xdr:col>3</xdr:col>
      <xdr:colOff>193675</xdr:colOff>
      <xdr:row>54</xdr:row>
      <xdr:rowOff>156028</xdr:rowOff>
    </xdr:to>
    <xdr:sp macro="" textlink="">
      <xdr:nvSpPr>
        <xdr:cNvPr id="215" name="円/楕円 214"/>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16" name="テキスト ボックス 215"/>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前年度より０．６％増加した。国民健康保険、介護保険、後期高齢者医療いずれの会計に対する繰出金も増加しており、予防事業を重点的に取り組むことにより保険給付費の削減に努める。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142240</xdr:rowOff>
    </xdr:to>
    <xdr:cxnSp macro="">
      <xdr:nvCxnSpPr>
        <xdr:cNvPr id="251" name="直線コネクタ 250"/>
        <xdr:cNvCxnSpPr/>
      </xdr:nvCxnSpPr>
      <xdr:spPr>
        <a:xfrm>
          <a:off x="15671800" y="969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96520</xdr:rowOff>
    </xdr:to>
    <xdr:cxnSp macro="">
      <xdr:nvCxnSpPr>
        <xdr:cNvPr id="254" name="直線コネクタ 253"/>
        <xdr:cNvCxnSpPr/>
      </xdr:nvCxnSpPr>
      <xdr:spPr>
        <a:xfrm>
          <a:off x="14782800" y="9583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12700</xdr:rowOff>
    </xdr:to>
    <xdr:cxnSp macro="">
      <xdr:nvCxnSpPr>
        <xdr:cNvPr id="257" name="直線コネクタ 256"/>
        <xdr:cNvCxnSpPr/>
      </xdr:nvCxnSpPr>
      <xdr:spPr>
        <a:xfrm flipV="1">
          <a:off x="13893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56</xdr:row>
      <xdr:rowOff>12700</xdr:rowOff>
    </xdr:to>
    <xdr:cxnSp macro="">
      <xdr:nvCxnSpPr>
        <xdr:cNvPr id="260" name="直線コネクタ 259"/>
        <xdr:cNvCxnSpPr/>
      </xdr:nvCxnSpPr>
      <xdr:spPr>
        <a:xfrm>
          <a:off x="13004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2" name="円/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4" name="円/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8" name="円/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前年度より３．２％増加した。補助費等における経常収支比率が類似団体平均を上回っているのは、ゴミ処理業務及び消防業務などを行う一部事務組合への負担金や、公営企業</a:t>
          </a:r>
          <a:r>
            <a:rPr kumimoji="1" lang="en-US" altLang="ja-JP" sz="1300">
              <a:latin typeface="ＭＳ Ｐゴシック"/>
            </a:rPr>
            <a:t>(</a:t>
          </a:r>
          <a:r>
            <a:rPr kumimoji="1" lang="ja-JP" altLang="en-US" sz="1300">
              <a:latin typeface="ＭＳ Ｐゴシック"/>
            </a:rPr>
            <a:t>下水道事業、病院事業など</a:t>
          </a:r>
          <a:r>
            <a:rPr kumimoji="1" lang="en-US" altLang="ja-JP" sz="1300">
              <a:latin typeface="ＭＳ Ｐゴシック"/>
            </a:rPr>
            <a:t>)</a:t>
          </a:r>
          <a:r>
            <a:rPr kumimoji="1" lang="ja-JP" altLang="en-US" sz="1300">
              <a:latin typeface="ＭＳ Ｐゴシック"/>
            </a:rPr>
            <a:t>、各種団体への補助金等が多額となっているためである。各種団体への補助金等については、白石市行財政改革推進計画に基づき、明確な基準を設けて適正化を図り、削減に努める。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8890</xdr:rowOff>
    </xdr:from>
    <xdr:to>
      <xdr:col>24</xdr:col>
      <xdr:colOff>31750</xdr:colOff>
      <xdr:row>37</xdr:row>
      <xdr:rowOff>130810</xdr:rowOff>
    </xdr:to>
    <xdr:cxnSp macro="">
      <xdr:nvCxnSpPr>
        <xdr:cNvPr id="311" name="直線コネクタ 310"/>
        <xdr:cNvCxnSpPr/>
      </xdr:nvCxnSpPr>
      <xdr:spPr>
        <a:xfrm>
          <a:off x="15671800" y="63525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43180</xdr:rowOff>
    </xdr:from>
    <xdr:to>
      <xdr:col>22</xdr:col>
      <xdr:colOff>565150</xdr:colOff>
      <xdr:row>37</xdr:row>
      <xdr:rowOff>8890</xdr:rowOff>
    </xdr:to>
    <xdr:cxnSp macro="">
      <xdr:nvCxnSpPr>
        <xdr:cNvPr id="314" name="直線コネクタ 313"/>
        <xdr:cNvCxnSpPr/>
      </xdr:nvCxnSpPr>
      <xdr:spPr>
        <a:xfrm>
          <a:off x="14782800" y="6215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43180</xdr:rowOff>
    </xdr:from>
    <xdr:to>
      <xdr:col>21</xdr:col>
      <xdr:colOff>361950</xdr:colOff>
      <xdr:row>36</xdr:row>
      <xdr:rowOff>58420</xdr:rowOff>
    </xdr:to>
    <xdr:cxnSp macro="">
      <xdr:nvCxnSpPr>
        <xdr:cNvPr id="317" name="直線コネクタ 316"/>
        <xdr:cNvCxnSpPr/>
      </xdr:nvCxnSpPr>
      <xdr:spPr>
        <a:xfrm flipV="1">
          <a:off x="13893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58420</xdr:rowOff>
    </xdr:to>
    <xdr:cxnSp macro="">
      <xdr:nvCxnSpPr>
        <xdr:cNvPr id="320" name="直線コネクタ 319"/>
        <xdr:cNvCxnSpPr/>
      </xdr:nvCxnSpPr>
      <xdr:spPr>
        <a:xfrm>
          <a:off x="13004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80010</xdr:rowOff>
    </xdr:from>
    <xdr:to>
      <xdr:col>24</xdr:col>
      <xdr:colOff>82550</xdr:colOff>
      <xdr:row>38</xdr:row>
      <xdr:rowOff>10160</xdr:rowOff>
    </xdr:to>
    <xdr:sp macro="" textlink="">
      <xdr:nvSpPr>
        <xdr:cNvPr id="330" name="円/楕円 329"/>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52087</xdr:rowOff>
    </xdr:from>
    <xdr:ext cx="762000" cy="259045"/>
    <xdr:sp macro="" textlink="">
      <xdr:nvSpPr>
        <xdr:cNvPr id="331" name="補助費等該当値テキスト"/>
        <xdr:cNvSpPr txBox="1"/>
      </xdr:nvSpPr>
      <xdr:spPr>
        <a:xfrm>
          <a:off x="16598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129540</xdr:rowOff>
    </xdr:from>
    <xdr:to>
      <xdr:col>22</xdr:col>
      <xdr:colOff>615950</xdr:colOff>
      <xdr:row>37</xdr:row>
      <xdr:rowOff>59690</xdr:rowOff>
    </xdr:to>
    <xdr:sp macro="" textlink="">
      <xdr:nvSpPr>
        <xdr:cNvPr id="332" name="円/楕円 331"/>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33" name="テキスト ボックス 332"/>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163830</xdr:rowOff>
    </xdr:from>
    <xdr:to>
      <xdr:col>21</xdr:col>
      <xdr:colOff>412750</xdr:colOff>
      <xdr:row>36</xdr:row>
      <xdr:rowOff>93980</xdr:rowOff>
    </xdr:to>
    <xdr:sp macro="" textlink="">
      <xdr:nvSpPr>
        <xdr:cNvPr id="334" name="円/楕円 333"/>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78757</xdr:rowOff>
    </xdr:from>
    <xdr:ext cx="762000" cy="259045"/>
    <xdr:sp macro="" textlink="">
      <xdr:nvSpPr>
        <xdr:cNvPr id="335" name="テキスト ボックス 334"/>
        <xdr:cNvSpPr txBox="1"/>
      </xdr:nvSpPr>
      <xdr:spPr>
        <a:xfrm>
          <a:off x="14401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6" name="円/楕円 335"/>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37" name="テキスト ボックス 336"/>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8" name="円/楕円 33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39" name="テキスト ボックス 338"/>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前年度より０．８％増加した。公債費における経常収支比率は類似団体平均を大きく下回っているが、市債の新規発行は財政状況を考慮し、公債費負担の増加とならないよう努める。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52705</xdr:rowOff>
    </xdr:from>
    <xdr:to>
      <xdr:col>7</xdr:col>
      <xdr:colOff>15875</xdr:colOff>
      <xdr:row>74</xdr:row>
      <xdr:rowOff>67945</xdr:rowOff>
    </xdr:to>
    <xdr:cxnSp macro="">
      <xdr:nvCxnSpPr>
        <xdr:cNvPr id="371" name="直線コネクタ 370"/>
        <xdr:cNvCxnSpPr/>
      </xdr:nvCxnSpPr>
      <xdr:spPr>
        <a:xfrm>
          <a:off x="3987800" y="127400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52705</xdr:rowOff>
    </xdr:from>
    <xdr:to>
      <xdr:col>5</xdr:col>
      <xdr:colOff>549275</xdr:colOff>
      <xdr:row>74</xdr:row>
      <xdr:rowOff>79375</xdr:rowOff>
    </xdr:to>
    <xdr:cxnSp macro="">
      <xdr:nvCxnSpPr>
        <xdr:cNvPr id="374" name="直線コネクタ 373"/>
        <xdr:cNvCxnSpPr/>
      </xdr:nvCxnSpPr>
      <xdr:spPr>
        <a:xfrm flipV="1">
          <a:off x="3098800" y="127400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79375</xdr:rowOff>
    </xdr:from>
    <xdr:to>
      <xdr:col>4</xdr:col>
      <xdr:colOff>346075</xdr:colOff>
      <xdr:row>74</xdr:row>
      <xdr:rowOff>115570</xdr:rowOff>
    </xdr:to>
    <xdr:cxnSp macro="">
      <xdr:nvCxnSpPr>
        <xdr:cNvPr id="377" name="直線コネクタ 376"/>
        <xdr:cNvCxnSpPr/>
      </xdr:nvCxnSpPr>
      <xdr:spPr>
        <a:xfrm flipV="1">
          <a:off x="2209800" y="12766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115570</xdr:rowOff>
    </xdr:from>
    <xdr:to>
      <xdr:col>3</xdr:col>
      <xdr:colOff>142875</xdr:colOff>
      <xdr:row>74</xdr:row>
      <xdr:rowOff>144145</xdr:rowOff>
    </xdr:to>
    <xdr:cxnSp macro="">
      <xdr:nvCxnSpPr>
        <xdr:cNvPr id="380" name="直線コネクタ 379"/>
        <xdr:cNvCxnSpPr/>
      </xdr:nvCxnSpPr>
      <xdr:spPr>
        <a:xfrm flipV="1">
          <a:off x="1320800" y="128028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17145</xdr:rowOff>
    </xdr:from>
    <xdr:to>
      <xdr:col>7</xdr:col>
      <xdr:colOff>66675</xdr:colOff>
      <xdr:row>74</xdr:row>
      <xdr:rowOff>118745</xdr:rowOff>
    </xdr:to>
    <xdr:sp macro="" textlink="">
      <xdr:nvSpPr>
        <xdr:cNvPr id="390" name="円/楕円 389"/>
        <xdr:cNvSpPr/>
      </xdr:nvSpPr>
      <xdr:spPr>
        <a:xfrm>
          <a:off x="47752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97172</xdr:rowOff>
    </xdr:from>
    <xdr:ext cx="762000" cy="259045"/>
    <xdr:sp macro="" textlink="">
      <xdr:nvSpPr>
        <xdr:cNvPr id="391" name="公債費該当値テキスト"/>
        <xdr:cNvSpPr txBox="1"/>
      </xdr:nvSpPr>
      <xdr:spPr>
        <a:xfrm>
          <a:off x="4914900" y="1261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1905</xdr:rowOff>
    </xdr:from>
    <xdr:to>
      <xdr:col>5</xdr:col>
      <xdr:colOff>600075</xdr:colOff>
      <xdr:row>74</xdr:row>
      <xdr:rowOff>103505</xdr:rowOff>
    </xdr:to>
    <xdr:sp macro="" textlink="">
      <xdr:nvSpPr>
        <xdr:cNvPr id="392" name="円/楕円 391"/>
        <xdr:cNvSpPr/>
      </xdr:nvSpPr>
      <xdr:spPr>
        <a:xfrm>
          <a:off x="3937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113682</xdr:rowOff>
    </xdr:from>
    <xdr:ext cx="736600" cy="259045"/>
    <xdr:sp macro="" textlink="">
      <xdr:nvSpPr>
        <xdr:cNvPr id="393" name="テキスト ボックス 392"/>
        <xdr:cNvSpPr txBox="1"/>
      </xdr:nvSpPr>
      <xdr:spPr>
        <a:xfrm>
          <a:off x="3606800" y="1245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28575</xdr:rowOff>
    </xdr:from>
    <xdr:to>
      <xdr:col>4</xdr:col>
      <xdr:colOff>396875</xdr:colOff>
      <xdr:row>74</xdr:row>
      <xdr:rowOff>130175</xdr:rowOff>
    </xdr:to>
    <xdr:sp macro="" textlink="">
      <xdr:nvSpPr>
        <xdr:cNvPr id="394" name="円/楕円 393"/>
        <xdr:cNvSpPr/>
      </xdr:nvSpPr>
      <xdr:spPr>
        <a:xfrm>
          <a:off x="3048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140352</xdr:rowOff>
    </xdr:from>
    <xdr:ext cx="762000" cy="259045"/>
    <xdr:sp macro="" textlink="">
      <xdr:nvSpPr>
        <xdr:cNvPr id="395" name="テキスト ボックス 394"/>
        <xdr:cNvSpPr txBox="1"/>
      </xdr:nvSpPr>
      <xdr:spPr>
        <a:xfrm>
          <a:off x="2717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64770</xdr:rowOff>
    </xdr:from>
    <xdr:to>
      <xdr:col>3</xdr:col>
      <xdr:colOff>193675</xdr:colOff>
      <xdr:row>74</xdr:row>
      <xdr:rowOff>166370</xdr:rowOff>
    </xdr:to>
    <xdr:sp macro="" textlink="">
      <xdr:nvSpPr>
        <xdr:cNvPr id="396" name="円/楕円 395"/>
        <xdr:cNvSpPr/>
      </xdr:nvSpPr>
      <xdr:spPr>
        <a:xfrm>
          <a:off x="2159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5097</xdr:rowOff>
    </xdr:from>
    <xdr:ext cx="762000" cy="259045"/>
    <xdr:sp macro="" textlink="">
      <xdr:nvSpPr>
        <xdr:cNvPr id="397" name="テキスト ボックス 396"/>
        <xdr:cNvSpPr txBox="1"/>
      </xdr:nvSpPr>
      <xdr:spPr>
        <a:xfrm>
          <a:off x="1828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93345</xdr:rowOff>
    </xdr:from>
    <xdr:to>
      <xdr:col>1</xdr:col>
      <xdr:colOff>676275</xdr:colOff>
      <xdr:row>75</xdr:row>
      <xdr:rowOff>23495</xdr:rowOff>
    </xdr:to>
    <xdr:sp macro="" textlink="">
      <xdr:nvSpPr>
        <xdr:cNvPr id="398" name="円/楕円 397"/>
        <xdr:cNvSpPr/>
      </xdr:nvSpPr>
      <xdr:spPr>
        <a:xfrm>
          <a:off x="1270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33672</xdr:rowOff>
    </xdr:from>
    <xdr:ext cx="762000" cy="259045"/>
    <xdr:sp macro="" textlink="">
      <xdr:nvSpPr>
        <xdr:cNvPr id="399" name="テキスト ボックス 398"/>
        <xdr:cNvSpPr txBox="1"/>
      </xdr:nvSpPr>
      <xdr:spPr>
        <a:xfrm>
          <a:off x="939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６．７％増加した。その他に係る経常収支比率が類似団体平均を上回ってるのは、公営企業への繰出金及び一部事務組合への負担金の増加が主な要因となっている。今後、白石外二町組合公立刈田綜合病院については「新公立病院改革プラン」策定し、経営改革に取り組み、下水道事業については、「経営戦略」を策定し、経営の効率化・健全化に取り組み、一般会計の負担を減らしていくよう努める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80</xdr:row>
      <xdr:rowOff>39370</xdr:rowOff>
    </xdr:to>
    <xdr:cxnSp macro="">
      <xdr:nvCxnSpPr>
        <xdr:cNvPr id="432" name="直線コネクタ 431"/>
        <xdr:cNvCxnSpPr/>
      </xdr:nvCxnSpPr>
      <xdr:spPr>
        <a:xfrm>
          <a:off x="15671800" y="13500100"/>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127000</xdr:rowOff>
    </xdr:to>
    <xdr:cxnSp macro="">
      <xdr:nvCxnSpPr>
        <xdr:cNvPr id="435" name="直線コネクタ 434"/>
        <xdr:cNvCxnSpPr/>
      </xdr:nvCxnSpPr>
      <xdr:spPr>
        <a:xfrm>
          <a:off x="14782800" y="132829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77</xdr:row>
      <xdr:rowOff>81280</xdr:rowOff>
    </xdr:to>
    <xdr:cxnSp macro="">
      <xdr:nvCxnSpPr>
        <xdr:cNvPr id="438" name="直線コネクタ 437"/>
        <xdr:cNvCxnSpPr/>
      </xdr:nvCxnSpPr>
      <xdr:spPr>
        <a:xfrm>
          <a:off x="13893800" y="13282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77</xdr:row>
      <xdr:rowOff>81280</xdr:rowOff>
    </xdr:to>
    <xdr:cxnSp macro="">
      <xdr:nvCxnSpPr>
        <xdr:cNvPr id="441" name="直線コネクタ 440"/>
        <xdr:cNvCxnSpPr/>
      </xdr:nvCxnSpPr>
      <xdr:spPr>
        <a:xfrm>
          <a:off x="13004800" y="131914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5" name="テキスト ボックス 444"/>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160020</xdr:rowOff>
    </xdr:from>
    <xdr:to>
      <xdr:col>24</xdr:col>
      <xdr:colOff>82550</xdr:colOff>
      <xdr:row>80</xdr:row>
      <xdr:rowOff>90170</xdr:rowOff>
    </xdr:to>
    <xdr:sp macro="" textlink="">
      <xdr:nvSpPr>
        <xdr:cNvPr id="451" name="円/楕円 450"/>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132097</xdr:rowOff>
    </xdr:from>
    <xdr:ext cx="762000" cy="259045"/>
    <xdr:sp macro="" textlink="">
      <xdr:nvSpPr>
        <xdr:cNvPr id="452" name="公債費以外該当値テキスト"/>
        <xdr:cNvSpPr txBox="1"/>
      </xdr:nvSpPr>
      <xdr:spPr>
        <a:xfrm>
          <a:off x="165989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53" name="円/楕円 452"/>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54" name="テキスト ボックス 453"/>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5" name="円/楕円 454"/>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56" name="テキスト ボックス 455"/>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7" name="円/楕円 456"/>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58" name="テキスト ボックス 457"/>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59" name="円/楕円 458"/>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60" name="テキスト ボックス 459"/>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宮城県白石市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154140</xdr:rowOff>
    </xdr:from>
    <xdr:to>
      <xdr:col>4</xdr:col>
      <xdr:colOff>1117600</xdr:colOff>
      <xdr:row>18</xdr:row>
      <xdr:rowOff>39167</xdr:rowOff>
    </xdr:to>
    <xdr:cxnSp macro="">
      <xdr:nvCxnSpPr>
        <xdr:cNvPr id="50" name="直線コネクタ 49"/>
        <xdr:cNvCxnSpPr/>
      </xdr:nvCxnSpPr>
      <xdr:spPr bwMode="auto">
        <a:xfrm flipV="1">
          <a:off x="5003800" y="3116415"/>
          <a:ext cx="647700" cy="5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153175</xdr:rowOff>
    </xdr:from>
    <xdr:to>
      <xdr:col>4</xdr:col>
      <xdr:colOff>469900</xdr:colOff>
      <xdr:row>18</xdr:row>
      <xdr:rowOff>39167</xdr:rowOff>
    </xdr:to>
    <xdr:cxnSp macro="">
      <xdr:nvCxnSpPr>
        <xdr:cNvPr id="53" name="直線コネクタ 52"/>
        <xdr:cNvCxnSpPr/>
      </xdr:nvCxnSpPr>
      <xdr:spPr bwMode="auto">
        <a:xfrm>
          <a:off x="4305300" y="3115450"/>
          <a:ext cx="698500" cy="5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153175</xdr:rowOff>
    </xdr:from>
    <xdr:to>
      <xdr:col>3</xdr:col>
      <xdr:colOff>904875</xdr:colOff>
      <xdr:row>17</xdr:row>
      <xdr:rowOff>167373</xdr:rowOff>
    </xdr:to>
    <xdr:cxnSp macro="">
      <xdr:nvCxnSpPr>
        <xdr:cNvPr id="56" name="直線コネクタ 55"/>
        <xdr:cNvCxnSpPr/>
      </xdr:nvCxnSpPr>
      <xdr:spPr bwMode="auto">
        <a:xfrm flipV="1">
          <a:off x="3606800" y="3115450"/>
          <a:ext cx="698500" cy="1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167373</xdr:rowOff>
    </xdr:from>
    <xdr:to>
      <xdr:col>3</xdr:col>
      <xdr:colOff>206375</xdr:colOff>
      <xdr:row>18</xdr:row>
      <xdr:rowOff>38278</xdr:rowOff>
    </xdr:to>
    <xdr:cxnSp macro="">
      <xdr:nvCxnSpPr>
        <xdr:cNvPr id="59" name="直線コネクタ 58"/>
        <xdr:cNvCxnSpPr/>
      </xdr:nvCxnSpPr>
      <xdr:spPr bwMode="auto">
        <a:xfrm flipV="1">
          <a:off x="2908300" y="3129648"/>
          <a:ext cx="698500" cy="4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103340</xdr:rowOff>
    </xdr:from>
    <xdr:to>
      <xdr:col>5</xdr:col>
      <xdr:colOff>34925</xdr:colOff>
      <xdr:row>18</xdr:row>
      <xdr:rowOff>33490</xdr:rowOff>
    </xdr:to>
    <xdr:sp macro="" textlink="">
      <xdr:nvSpPr>
        <xdr:cNvPr id="69" name="円/楕円 68"/>
        <xdr:cNvSpPr/>
      </xdr:nvSpPr>
      <xdr:spPr bwMode="auto">
        <a:xfrm>
          <a:off x="5600700" y="306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75417</xdr:rowOff>
    </xdr:from>
    <xdr:ext cx="762000" cy="259045"/>
    <xdr:sp macro="" textlink="">
      <xdr:nvSpPr>
        <xdr:cNvPr id="70" name="人口1人当たり決算額の推移該当値テキスト130"/>
        <xdr:cNvSpPr txBox="1"/>
      </xdr:nvSpPr>
      <xdr:spPr>
        <a:xfrm>
          <a:off x="5740400" y="30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159817</xdr:rowOff>
    </xdr:from>
    <xdr:to>
      <xdr:col>4</xdr:col>
      <xdr:colOff>520700</xdr:colOff>
      <xdr:row>18</xdr:row>
      <xdr:rowOff>89967</xdr:rowOff>
    </xdr:to>
    <xdr:sp macro="" textlink="">
      <xdr:nvSpPr>
        <xdr:cNvPr id="71" name="円/楕円 70"/>
        <xdr:cNvSpPr/>
      </xdr:nvSpPr>
      <xdr:spPr bwMode="auto">
        <a:xfrm>
          <a:off x="4953000" y="3122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74744</xdr:rowOff>
    </xdr:from>
    <xdr:ext cx="736600" cy="259045"/>
    <xdr:sp macro="" textlink="">
      <xdr:nvSpPr>
        <xdr:cNvPr id="72" name="テキスト ボックス 71"/>
        <xdr:cNvSpPr txBox="1"/>
      </xdr:nvSpPr>
      <xdr:spPr>
        <a:xfrm>
          <a:off x="4622800" y="320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102375</xdr:rowOff>
    </xdr:from>
    <xdr:to>
      <xdr:col>3</xdr:col>
      <xdr:colOff>955675</xdr:colOff>
      <xdr:row>18</xdr:row>
      <xdr:rowOff>32525</xdr:rowOff>
    </xdr:to>
    <xdr:sp macro="" textlink="">
      <xdr:nvSpPr>
        <xdr:cNvPr id="73" name="円/楕円 72"/>
        <xdr:cNvSpPr/>
      </xdr:nvSpPr>
      <xdr:spPr bwMode="auto">
        <a:xfrm>
          <a:off x="4254500" y="306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17302</xdr:rowOff>
    </xdr:from>
    <xdr:ext cx="762000" cy="259045"/>
    <xdr:sp macro="" textlink="">
      <xdr:nvSpPr>
        <xdr:cNvPr id="74" name="テキスト ボックス 73"/>
        <xdr:cNvSpPr txBox="1"/>
      </xdr:nvSpPr>
      <xdr:spPr>
        <a:xfrm>
          <a:off x="3924300" y="31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116573</xdr:rowOff>
    </xdr:from>
    <xdr:to>
      <xdr:col>3</xdr:col>
      <xdr:colOff>257175</xdr:colOff>
      <xdr:row>18</xdr:row>
      <xdr:rowOff>46723</xdr:rowOff>
    </xdr:to>
    <xdr:sp macro="" textlink="">
      <xdr:nvSpPr>
        <xdr:cNvPr id="75" name="円/楕円 74"/>
        <xdr:cNvSpPr/>
      </xdr:nvSpPr>
      <xdr:spPr bwMode="auto">
        <a:xfrm>
          <a:off x="3556000" y="307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31500</xdr:rowOff>
    </xdr:from>
    <xdr:ext cx="762000" cy="259045"/>
    <xdr:sp macro="" textlink="">
      <xdr:nvSpPr>
        <xdr:cNvPr id="76" name="テキスト ボックス 75"/>
        <xdr:cNvSpPr txBox="1"/>
      </xdr:nvSpPr>
      <xdr:spPr>
        <a:xfrm>
          <a:off x="3225800" y="316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158928</xdr:rowOff>
    </xdr:from>
    <xdr:to>
      <xdr:col>2</xdr:col>
      <xdr:colOff>692150</xdr:colOff>
      <xdr:row>18</xdr:row>
      <xdr:rowOff>89078</xdr:rowOff>
    </xdr:to>
    <xdr:sp macro="" textlink="">
      <xdr:nvSpPr>
        <xdr:cNvPr id="77" name="円/楕円 76"/>
        <xdr:cNvSpPr/>
      </xdr:nvSpPr>
      <xdr:spPr bwMode="auto">
        <a:xfrm>
          <a:off x="2857500" y="312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73855</xdr:rowOff>
    </xdr:from>
    <xdr:ext cx="762000" cy="259045"/>
    <xdr:sp macro="" textlink="">
      <xdr:nvSpPr>
        <xdr:cNvPr id="78" name="テキスト ボックス 77"/>
        <xdr:cNvSpPr txBox="1"/>
      </xdr:nvSpPr>
      <xdr:spPr>
        <a:xfrm>
          <a:off x="2527300" y="320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33872</xdr:rowOff>
    </xdr:from>
    <xdr:to>
      <xdr:col>4</xdr:col>
      <xdr:colOff>1117600</xdr:colOff>
      <xdr:row>38</xdr:row>
      <xdr:rowOff>40818</xdr:rowOff>
    </xdr:to>
    <xdr:cxnSp macro="">
      <xdr:nvCxnSpPr>
        <xdr:cNvPr id="112" name="直線コネクタ 111"/>
        <xdr:cNvCxnSpPr/>
      </xdr:nvCxnSpPr>
      <xdr:spPr bwMode="auto">
        <a:xfrm flipV="1">
          <a:off x="5003800" y="7501472"/>
          <a:ext cx="647700" cy="6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33670</xdr:rowOff>
    </xdr:from>
    <xdr:to>
      <xdr:col>4</xdr:col>
      <xdr:colOff>469900</xdr:colOff>
      <xdr:row>38</xdr:row>
      <xdr:rowOff>40818</xdr:rowOff>
    </xdr:to>
    <xdr:cxnSp macro="">
      <xdr:nvCxnSpPr>
        <xdr:cNvPr id="115" name="直線コネクタ 114"/>
        <xdr:cNvCxnSpPr/>
      </xdr:nvCxnSpPr>
      <xdr:spPr bwMode="auto">
        <a:xfrm>
          <a:off x="4305300" y="7501270"/>
          <a:ext cx="698500" cy="7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7930</xdr:rowOff>
    </xdr:from>
    <xdr:to>
      <xdr:col>3</xdr:col>
      <xdr:colOff>904875</xdr:colOff>
      <xdr:row>38</xdr:row>
      <xdr:rowOff>33670</xdr:rowOff>
    </xdr:to>
    <xdr:cxnSp macro="">
      <xdr:nvCxnSpPr>
        <xdr:cNvPr id="118" name="直線コネクタ 117"/>
        <xdr:cNvCxnSpPr/>
      </xdr:nvCxnSpPr>
      <xdr:spPr bwMode="auto">
        <a:xfrm>
          <a:off x="3606800" y="7475530"/>
          <a:ext cx="6985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339011</xdr:rowOff>
    </xdr:from>
    <xdr:to>
      <xdr:col>3</xdr:col>
      <xdr:colOff>206375</xdr:colOff>
      <xdr:row>38</xdr:row>
      <xdr:rowOff>7930</xdr:rowOff>
    </xdr:to>
    <xdr:cxnSp macro="">
      <xdr:nvCxnSpPr>
        <xdr:cNvPr id="121" name="直線コネクタ 120"/>
        <xdr:cNvCxnSpPr/>
      </xdr:nvCxnSpPr>
      <xdr:spPr bwMode="auto">
        <a:xfrm>
          <a:off x="2908300" y="7463711"/>
          <a:ext cx="698500" cy="11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12244</xdr:rowOff>
    </xdr:from>
    <xdr:ext cx="762000" cy="259045"/>
    <xdr:sp macro="" textlink="">
      <xdr:nvSpPr>
        <xdr:cNvPr id="125" name="テキスト ボックス 124"/>
        <xdr:cNvSpPr txBox="1"/>
      </xdr:nvSpPr>
      <xdr:spPr>
        <a:xfrm>
          <a:off x="25273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325972</xdr:rowOff>
    </xdr:from>
    <xdr:to>
      <xdr:col>5</xdr:col>
      <xdr:colOff>34925</xdr:colOff>
      <xdr:row>38</xdr:row>
      <xdr:rowOff>84672</xdr:rowOff>
    </xdr:to>
    <xdr:sp macro="" textlink="">
      <xdr:nvSpPr>
        <xdr:cNvPr id="131" name="円/楕円 130"/>
        <xdr:cNvSpPr/>
      </xdr:nvSpPr>
      <xdr:spPr bwMode="auto">
        <a:xfrm>
          <a:off x="5600700" y="745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332918</xdr:rowOff>
    </xdr:from>
    <xdr:to>
      <xdr:col>4</xdr:col>
      <xdr:colOff>520700</xdr:colOff>
      <xdr:row>38</xdr:row>
      <xdr:rowOff>91618</xdr:rowOff>
    </xdr:to>
    <xdr:sp macro="" textlink="">
      <xdr:nvSpPr>
        <xdr:cNvPr id="133" name="円/楕円 132"/>
        <xdr:cNvSpPr/>
      </xdr:nvSpPr>
      <xdr:spPr bwMode="auto">
        <a:xfrm>
          <a:off x="4953000" y="745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76395</xdr:rowOff>
    </xdr:from>
    <xdr:ext cx="736600" cy="259045"/>
    <xdr:sp macro="" textlink="">
      <xdr:nvSpPr>
        <xdr:cNvPr id="134" name="テキスト ボックス 133"/>
        <xdr:cNvSpPr txBox="1"/>
      </xdr:nvSpPr>
      <xdr:spPr>
        <a:xfrm>
          <a:off x="4622800" y="754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325770</xdr:rowOff>
    </xdr:from>
    <xdr:to>
      <xdr:col>3</xdr:col>
      <xdr:colOff>955675</xdr:colOff>
      <xdr:row>38</xdr:row>
      <xdr:rowOff>84470</xdr:rowOff>
    </xdr:to>
    <xdr:sp macro="" textlink="">
      <xdr:nvSpPr>
        <xdr:cNvPr id="135" name="円/楕円 134"/>
        <xdr:cNvSpPr/>
      </xdr:nvSpPr>
      <xdr:spPr bwMode="auto">
        <a:xfrm>
          <a:off x="4254500" y="7450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69247</xdr:rowOff>
    </xdr:from>
    <xdr:ext cx="762000" cy="259045"/>
    <xdr:sp macro="" textlink="">
      <xdr:nvSpPr>
        <xdr:cNvPr id="136" name="テキスト ボックス 135"/>
        <xdr:cNvSpPr txBox="1"/>
      </xdr:nvSpPr>
      <xdr:spPr>
        <a:xfrm>
          <a:off x="3924300" y="753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300030</xdr:rowOff>
    </xdr:from>
    <xdr:to>
      <xdr:col>3</xdr:col>
      <xdr:colOff>257175</xdr:colOff>
      <xdr:row>38</xdr:row>
      <xdr:rowOff>58730</xdr:rowOff>
    </xdr:to>
    <xdr:sp macro="" textlink="">
      <xdr:nvSpPr>
        <xdr:cNvPr id="137" name="円/楕円 136"/>
        <xdr:cNvSpPr/>
      </xdr:nvSpPr>
      <xdr:spPr bwMode="auto">
        <a:xfrm>
          <a:off x="3556000" y="7424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43507</xdr:rowOff>
    </xdr:from>
    <xdr:ext cx="762000" cy="259045"/>
    <xdr:sp macro="" textlink="">
      <xdr:nvSpPr>
        <xdr:cNvPr id="138" name="テキスト ボックス 137"/>
        <xdr:cNvSpPr txBox="1"/>
      </xdr:nvSpPr>
      <xdr:spPr>
        <a:xfrm>
          <a:off x="3225800" y="751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288211</xdr:rowOff>
    </xdr:from>
    <xdr:to>
      <xdr:col>2</xdr:col>
      <xdr:colOff>692150</xdr:colOff>
      <xdr:row>38</xdr:row>
      <xdr:rowOff>46911</xdr:rowOff>
    </xdr:to>
    <xdr:sp macro="" textlink="">
      <xdr:nvSpPr>
        <xdr:cNvPr id="139" name="円/楕円 138"/>
        <xdr:cNvSpPr/>
      </xdr:nvSpPr>
      <xdr:spPr bwMode="auto">
        <a:xfrm>
          <a:off x="2857500" y="741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31688</xdr:rowOff>
    </xdr:from>
    <xdr:ext cx="762000" cy="259045"/>
    <xdr:sp macro="" textlink="">
      <xdr:nvSpPr>
        <xdr:cNvPr id="140" name="テキスト ボックス 139"/>
        <xdr:cNvSpPr txBox="1"/>
      </xdr:nvSpPr>
      <xdr:spPr>
        <a:xfrm>
          <a:off x="2527300" y="749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前年度に引き続き実質単年度収支比率が赤字となっているが、財政調整基金の取崩しにより、実質収支は黒字となっている。</a:t>
          </a:r>
        </a:p>
        <a:p>
          <a:r>
            <a:rPr kumimoji="1" lang="ja-JP" altLang="en-US" sz="1200">
              <a:latin typeface="ＭＳ ゴシック" pitchFamily="49" charset="-128"/>
              <a:ea typeface="ＭＳ ゴシック" pitchFamily="49" charset="-128"/>
            </a:rPr>
            <a:t>また、標準財政規模に対する財政調整基金残高の比率は、前年度まで増加傾向にあったが、歳計剰余金等の積立金を上回る金額を取り崩したものの、標準財政規模が縮小したことから前年度と同じ比率となっている。実質単年度収支比率が赤字となる年度も多く、財政調整基金の取り崩しによる財政運営を強いられていることから、市税収入等の財源確保や白石市行財政改革推進計画に基づき、経常経費の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全会計において赤字となる会計はなく、黒字の多くが一般会計及び水道事業会計によるものである。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及び組合等が起こした地方債の元利償還金に対する負担金が減少したものの、臨時財政対策債の償還期間の短縮等により元利償還金が増加したことなどから、前年度より増加した。今後、算入公債費等が減少する見込みであるため、公営企業債の元利償還金に対する繰入金及び組合等が起こした地方債の元利償還金等に対する負担金等が増加しないよう、各企業会計等についても白石市行財政改革推進計画に基づき、経常経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負担見込額及び組合等負担等見込額の減少並びに充当可能基金の増加などにより前年度よりさらに分子が減少している。しかしながら、公営企業債等繰入見込額及び組合等負担等見込額は依然として高い水準にあることから、組合等への負担状況にも注意を図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16633310</v>
      </c>
      <c r="BO4" s="349"/>
      <c r="BP4" s="349"/>
      <c r="BQ4" s="349"/>
      <c r="BR4" s="349"/>
      <c r="BS4" s="349"/>
      <c r="BT4" s="349"/>
      <c r="BU4" s="350"/>
      <c r="BV4" s="348">
        <v>16053744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15940495</v>
      </c>
      <c r="BO5" s="386"/>
      <c r="BP5" s="386"/>
      <c r="BQ5" s="386"/>
      <c r="BR5" s="386"/>
      <c r="BS5" s="386"/>
      <c r="BT5" s="386"/>
      <c r="BU5" s="387"/>
      <c r="BV5" s="385">
        <v>15187401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95.6</v>
      </c>
      <c r="CU5" s="383"/>
      <c r="CV5" s="383"/>
      <c r="CW5" s="383"/>
      <c r="CX5" s="383"/>
      <c r="CY5" s="383"/>
      <c r="CZ5" s="383"/>
      <c r="DA5" s="384"/>
      <c r="DB5" s="382">
        <v>88.1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692815</v>
      </c>
      <c r="BO6" s="386"/>
      <c r="BP6" s="386"/>
      <c r="BQ6" s="386"/>
      <c r="BR6" s="386"/>
      <c r="BS6" s="386"/>
      <c r="BT6" s="386"/>
      <c r="BU6" s="387"/>
      <c r="BV6" s="385">
        <v>866343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102.5</v>
      </c>
      <c r="CU6" s="423"/>
      <c r="CV6" s="423"/>
      <c r="CW6" s="423"/>
      <c r="CX6" s="423"/>
      <c r="CY6" s="423"/>
      <c r="CZ6" s="423"/>
      <c r="DA6" s="424"/>
      <c r="DB6" s="422">
        <v>95.9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219698</v>
      </c>
      <c r="BO7" s="386"/>
      <c r="BP7" s="386"/>
      <c r="BQ7" s="386"/>
      <c r="BR7" s="386"/>
      <c r="BS7" s="386"/>
      <c r="BT7" s="386"/>
      <c r="BU7" s="387"/>
      <c r="BV7" s="385">
        <v>206123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9444540</v>
      </c>
      <c r="CU7" s="386"/>
      <c r="CV7" s="386"/>
      <c r="CW7" s="386"/>
      <c r="CX7" s="386"/>
      <c r="CY7" s="386"/>
      <c r="CZ7" s="386"/>
      <c r="DA7" s="387"/>
      <c r="DB7" s="385">
        <v>9553987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473117</v>
      </c>
      <c r="BO8" s="386"/>
      <c r="BP8" s="386"/>
      <c r="BQ8" s="386"/>
      <c r="BR8" s="386"/>
      <c r="BS8" s="386"/>
      <c r="BT8" s="386"/>
      <c r="BU8" s="387"/>
      <c r="BV8" s="385">
        <v>660220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37422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-187103</v>
      </c>
      <c r="BO9" s="386"/>
      <c r="BP9" s="386"/>
      <c r="BQ9" s="386"/>
      <c r="BR9" s="386"/>
      <c r="BS9" s="386"/>
      <c r="BT9" s="386"/>
      <c r="BU9" s="387"/>
      <c r="BV9" s="385">
        <v>-150200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v>
      </c>
      <c r="CU9" s="383"/>
      <c r="CV9" s="383"/>
      <c r="CW9" s="383"/>
      <c r="CX9" s="383"/>
      <c r="CY9" s="383"/>
      <c r="CZ9" s="383"/>
      <c r="DA9" s="384"/>
      <c r="DB9" s="382">
        <v>10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39492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2017</v>
      </c>
      <c r="BO10" s="386"/>
      <c r="BP10" s="386"/>
      <c r="BQ10" s="386"/>
      <c r="BR10" s="386"/>
      <c r="BS10" s="386"/>
      <c r="BT10" s="386"/>
      <c r="BU10" s="387"/>
      <c r="BV10" s="385">
        <v>119063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7211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36124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365161</v>
      </c>
      <c r="BO12" s="386"/>
      <c r="BP12" s="386"/>
      <c r="BQ12" s="386"/>
      <c r="BR12" s="386"/>
      <c r="BS12" s="386"/>
      <c r="BT12" s="386"/>
      <c r="BU12" s="387"/>
      <c r="BV12" s="385">
        <v>11528</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35965</v>
      </c>
      <c r="S13" s="467"/>
      <c r="T13" s="467"/>
      <c r="U13" s="467"/>
      <c r="V13" s="468"/>
      <c r="W13" s="401" t="s">
        <v>123</v>
      </c>
      <c r="X13" s="402"/>
      <c r="Y13" s="402"/>
      <c r="Z13" s="402"/>
      <c r="AA13" s="402"/>
      <c r="AB13" s="392"/>
      <c r="AC13" s="436">
        <v>1025</v>
      </c>
      <c r="AD13" s="437"/>
      <c r="AE13" s="437"/>
      <c r="AF13" s="437"/>
      <c r="AG13" s="476"/>
      <c r="AH13" s="436">
        <v>1399</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-550247</v>
      </c>
      <c r="BO13" s="386"/>
      <c r="BP13" s="386"/>
      <c r="BQ13" s="386"/>
      <c r="BR13" s="386"/>
      <c r="BS13" s="386"/>
      <c r="BT13" s="386"/>
      <c r="BU13" s="387"/>
      <c r="BV13" s="385">
        <v>-35454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6.2</v>
      </c>
      <c r="CU13" s="383"/>
      <c r="CV13" s="383"/>
      <c r="CW13" s="383"/>
      <c r="CX13" s="383"/>
      <c r="CY13" s="383"/>
      <c r="CZ13" s="383"/>
      <c r="DA13" s="384"/>
      <c r="DB13" s="382">
        <v>7.2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36623</v>
      </c>
      <c r="S14" s="467"/>
      <c r="T14" s="467"/>
      <c r="U14" s="467"/>
      <c r="V14" s="468"/>
      <c r="W14" s="375"/>
      <c r="X14" s="376"/>
      <c r="Y14" s="376"/>
      <c r="Z14" s="376"/>
      <c r="AA14" s="376"/>
      <c r="AB14" s="365"/>
      <c r="AC14" s="469">
        <v>6.2</v>
      </c>
      <c r="AD14" s="470"/>
      <c r="AE14" s="470"/>
      <c r="AF14" s="470"/>
      <c r="AG14" s="471"/>
      <c r="AH14" s="469">
        <v>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36459</v>
      </c>
      <c r="S15" s="467"/>
      <c r="T15" s="467"/>
      <c r="U15" s="467"/>
      <c r="V15" s="468"/>
      <c r="W15" s="401" t="s">
        <v>129</v>
      </c>
      <c r="X15" s="402"/>
      <c r="Y15" s="402"/>
      <c r="Z15" s="402"/>
      <c r="AA15" s="402"/>
      <c r="AB15" s="392"/>
      <c r="AC15" s="436">
        <v>5988</v>
      </c>
      <c r="AD15" s="437"/>
      <c r="AE15" s="437"/>
      <c r="AF15" s="437"/>
      <c r="AG15" s="476"/>
      <c r="AH15" s="436">
        <v>7056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3583411</v>
      </c>
      <c r="BO15" s="349"/>
      <c r="BP15" s="349"/>
      <c r="BQ15" s="349"/>
      <c r="BR15" s="349"/>
      <c r="BS15" s="349"/>
      <c r="BT15" s="349"/>
      <c r="BU15" s="350"/>
      <c r="BV15" s="348">
        <v>3567600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36</v>
      </c>
      <c r="AD16" s="470"/>
      <c r="AE16" s="470"/>
      <c r="AF16" s="470"/>
      <c r="AG16" s="471"/>
      <c r="AH16" s="469">
        <v>36.9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7778653</v>
      </c>
      <c r="BO16" s="386"/>
      <c r="BP16" s="386"/>
      <c r="BQ16" s="386"/>
      <c r="BR16" s="386"/>
      <c r="BS16" s="386"/>
      <c r="BT16" s="386"/>
      <c r="BU16" s="387"/>
      <c r="BV16" s="385">
        <v>7866937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9624</v>
      </c>
      <c r="AD17" s="437"/>
      <c r="AE17" s="437"/>
      <c r="AF17" s="437"/>
      <c r="AG17" s="476"/>
      <c r="AH17" s="436">
        <v>10485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4590404</v>
      </c>
      <c r="BO17" s="386"/>
      <c r="BP17" s="386"/>
      <c r="BQ17" s="386"/>
      <c r="BR17" s="386"/>
      <c r="BS17" s="386"/>
      <c r="BT17" s="386"/>
      <c r="BU17" s="387"/>
      <c r="BV17" s="385">
        <v>4590342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286.48</v>
      </c>
      <c r="M18" s="498"/>
      <c r="N18" s="498"/>
      <c r="O18" s="498"/>
      <c r="P18" s="498"/>
      <c r="Q18" s="498"/>
      <c r="R18" s="499"/>
      <c r="S18" s="499"/>
      <c r="T18" s="499"/>
      <c r="U18" s="499"/>
      <c r="V18" s="500"/>
      <c r="W18" s="403"/>
      <c r="X18" s="404"/>
      <c r="Y18" s="404"/>
      <c r="Z18" s="404"/>
      <c r="AA18" s="404"/>
      <c r="AB18" s="395"/>
      <c r="AC18" s="501">
        <v>57.8</v>
      </c>
      <c r="AD18" s="502"/>
      <c r="AE18" s="502"/>
      <c r="AF18" s="502"/>
      <c r="AG18" s="503"/>
      <c r="AH18" s="501">
        <v>54.8</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8977130</v>
      </c>
      <c r="BO18" s="386"/>
      <c r="BP18" s="386"/>
      <c r="BQ18" s="386"/>
      <c r="BR18" s="386"/>
      <c r="BS18" s="386"/>
      <c r="BT18" s="386"/>
      <c r="BU18" s="387"/>
      <c r="BV18" s="385">
        <v>8362307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131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12179520</v>
      </c>
      <c r="BO19" s="386"/>
      <c r="BP19" s="386"/>
      <c r="BQ19" s="386"/>
      <c r="BR19" s="386"/>
      <c r="BS19" s="386"/>
      <c r="BT19" s="386"/>
      <c r="BU19" s="387"/>
      <c r="BV19" s="385">
        <v>11578580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12532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10285231</v>
      </c>
      <c r="BO23" s="386"/>
      <c r="BP23" s="386"/>
      <c r="BQ23" s="386"/>
      <c r="BR23" s="386"/>
      <c r="BS23" s="386"/>
      <c r="BT23" s="386"/>
      <c r="BU23" s="387"/>
      <c r="BV23" s="385">
        <v>10472634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8541</v>
      </c>
      <c r="R24" s="437"/>
      <c r="S24" s="437"/>
      <c r="T24" s="437"/>
      <c r="U24" s="437"/>
      <c r="V24" s="476"/>
      <c r="W24" s="531"/>
      <c r="X24" s="519"/>
      <c r="Y24" s="520"/>
      <c r="Z24" s="435" t="s">
        <v>152</v>
      </c>
      <c r="AA24" s="415"/>
      <c r="AB24" s="415"/>
      <c r="AC24" s="415"/>
      <c r="AD24" s="415"/>
      <c r="AE24" s="415"/>
      <c r="AF24" s="415"/>
      <c r="AG24" s="416"/>
      <c r="AH24" s="436">
        <v>300</v>
      </c>
      <c r="AI24" s="437"/>
      <c r="AJ24" s="437"/>
      <c r="AK24" s="437"/>
      <c r="AL24" s="476"/>
      <c r="AM24" s="436">
        <v>919500</v>
      </c>
      <c r="AN24" s="437"/>
      <c r="AO24" s="437"/>
      <c r="AP24" s="437"/>
      <c r="AQ24" s="437"/>
      <c r="AR24" s="476"/>
      <c r="AS24" s="436">
        <v>3065</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8528896</v>
      </c>
      <c r="BO24" s="386"/>
      <c r="BP24" s="386"/>
      <c r="BQ24" s="386"/>
      <c r="BR24" s="386"/>
      <c r="BS24" s="386"/>
      <c r="BT24" s="386"/>
      <c r="BU24" s="387"/>
      <c r="BV24" s="385">
        <v>9100982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7239</v>
      </c>
      <c r="R25" s="437"/>
      <c r="S25" s="437"/>
      <c r="T25" s="437"/>
      <c r="U25" s="437"/>
      <c r="V25" s="476"/>
      <c r="W25" s="531"/>
      <c r="X25" s="519"/>
      <c r="Y25" s="520"/>
      <c r="Z25" s="435" t="s">
        <v>155</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4570830</v>
      </c>
      <c r="BO25" s="349"/>
      <c r="BP25" s="349"/>
      <c r="BQ25" s="349"/>
      <c r="BR25" s="349"/>
      <c r="BS25" s="349"/>
      <c r="BT25" s="349"/>
      <c r="BU25" s="350"/>
      <c r="BV25" s="348">
        <v>1932836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6070</v>
      </c>
      <c r="R26" s="437"/>
      <c r="S26" s="437"/>
      <c r="T26" s="437"/>
      <c r="U26" s="437"/>
      <c r="V26" s="476"/>
      <c r="W26" s="531"/>
      <c r="X26" s="519"/>
      <c r="Y26" s="520"/>
      <c r="Z26" s="435" t="s">
        <v>158</v>
      </c>
      <c r="AA26" s="541"/>
      <c r="AB26" s="541"/>
      <c r="AC26" s="541"/>
      <c r="AD26" s="541"/>
      <c r="AE26" s="541"/>
      <c r="AF26" s="541"/>
      <c r="AG26" s="542"/>
      <c r="AH26" s="436">
        <v>32</v>
      </c>
      <c r="AI26" s="437"/>
      <c r="AJ26" s="437"/>
      <c r="AK26" s="437"/>
      <c r="AL26" s="476"/>
      <c r="AM26" s="436">
        <v>88448</v>
      </c>
      <c r="AN26" s="437"/>
      <c r="AO26" s="437"/>
      <c r="AP26" s="437"/>
      <c r="AQ26" s="437"/>
      <c r="AR26" s="476"/>
      <c r="AS26" s="436">
        <v>2764</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4436</v>
      </c>
      <c r="R27" s="437"/>
      <c r="S27" s="437"/>
      <c r="T27" s="437"/>
      <c r="U27" s="437"/>
      <c r="V27" s="476"/>
      <c r="W27" s="531"/>
      <c r="X27" s="519"/>
      <c r="Y27" s="520"/>
      <c r="Z27" s="435" t="s">
        <v>161</v>
      </c>
      <c r="AA27" s="415"/>
      <c r="AB27" s="415"/>
      <c r="AC27" s="415"/>
      <c r="AD27" s="415"/>
      <c r="AE27" s="415"/>
      <c r="AF27" s="415"/>
      <c r="AG27" s="416"/>
      <c r="AH27" s="436">
        <v>17</v>
      </c>
      <c r="AI27" s="437"/>
      <c r="AJ27" s="437"/>
      <c r="AK27" s="437"/>
      <c r="AL27" s="476"/>
      <c r="AM27" s="436">
        <v>51563</v>
      </c>
      <c r="AN27" s="437"/>
      <c r="AO27" s="437"/>
      <c r="AP27" s="437"/>
      <c r="AQ27" s="437"/>
      <c r="AR27" s="476"/>
      <c r="AS27" s="436">
        <v>3033</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825352</v>
      </c>
      <c r="BO27" s="555"/>
      <c r="BP27" s="555"/>
      <c r="BQ27" s="555"/>
      <c r="BR27" s="555"/>
      <c r="BS27" s="555"/>
      <c r="BT27" s="555"/>
      <c r="BU27" s="556"/>
      <c r="BV27" s="554">
        <v>825086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3744</v>
      </c>
      <c r="R28" s="437"/>
      <c r="S28" s="437"/>
      <c r="T28" s="437"/>
      <c r="U28" s="437"/>
      <c r="V28" s="476"/>
      <c r="W28" s="531"/>
      <c r="X28" s="519"/>
      <c r="Y28" s="520"/>
      <c r="Z28" s="435" t="s">
        <v>164</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2787830</v>
      </c>
      <c r="BO28" s="349"/>
      <c r="BP28" s="349"/>
      <c r="BQ28" s="349"/>
      <c r="BR28" s="349"/>
      <c r="BS28" s="349"/>
      <c r="BT28" s="349"/>
      <c r="BU28" s="350"/>
      <c r="BV28" s="348">
        <v>2819974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3519</v>
      </c>
      <c r="R29" s="437"/>
      <c r="S29" s="437"/>
      <c r="T29" s="437"/>
      <c r="U29" s="437"/>
      <c r="V29" s="476"/>
      <c r="W29" s="532"/>
      <c r="X29" s="533"/>
      <c r="Y29" s="534"/>
      <c r="Z29" s="435" t="s">
        <v>168</v>
      </c>
      <c r="AA29" s="415"/>
      <c r="AB29" s="415"/>
      <c r="AC29" s="415"/>
      <c r="AD29" s="415"/>
      <c r="AE29" s="415"/>
      <c r="AF29" s="415"/>
      <c r="AG29" s="416"/>
      <c r="AH29" s="436">
        <v>317</v>
      </c>
      <c r="AI29" s="437"/>
      <c r="AJ29" s="437"/>
      <c r="AK29" s="437"/>
      <c r="AL29" s="476"/>
      <c r="AM29" s="436">
        <v>971063</v>
      </c>
      <c r="AN29" s="437"/>
      <c r="AO29" s="437"/>
      <c r="AP29" s="437"/>
      <c r="AQ29" s="437"/>
      <c r="AR29" s="476"/>
      <c r="AS29" s="436">
        <v>3063</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964138</v>
      </c>
      <c r="BO29" s="386"/>
      <c r="BP29" s="386"/>
      <c r="BQ29" s="386"/>
      <c r="BR29" s="386"/>
      <c r="BS29" s="386"/>
      <c r="BT29" s="386"/>
      <c r="BU29" s="387"/>
      <c r="BV29" s="385">
        <v>963939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95.2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4070292</v>
      </c>
      <c r="BO30" s="555"/>
      <c r="BP30" s="555"/>
      <c r="BQ30" s="555"/>
      <c r="BR30" s="555"/>
      <c r="BS30" s="555"/>
      <c r="BT30" s="555"/>
      <c r="BU30" s="556"/>
      <c r="BV30" s="554">
        <v>4227549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白石市水道事業会計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宮城県市町村職員退職手当組合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白石市土地開発公社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白石市下水道事業会計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宮城県市町村非常勤消防団員補償報償組合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（公財）白石市文化体育振興財団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宮城県市町村自治振興センター</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宮城県後期高齢者医療広域連合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うち一般会計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うち宮城県後期高齢者医療事業会計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白石市外二町組合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うち一般会計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うち公立綜合刈田病院事業会計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仙南地域広域行政事務組合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508</v>
      </c>
      <c r="J40" s="79" t="s">
        <v>509</v>
      </c>
      <c r="K40" s="79" t="s">
        <v>510</v>
      </c>
      <c r="L40" s="79" t="s">
        <v>511</v>
      </c>
      <c r="M40" s="80" t="s">
        <v>512</v>
      </c>
    </row>
    <row r="41" spans="2:13" ht="27.75" customHeight="1">
      <c r="B41" s="1170" t="s">
        <v>24</v>
      </c>
      <c r="C41" s="1171"/>
      <c r="D41" s="81"/>
      <c r="E41" s="1176" t="s">
        <v>25</v>
      </c>
      <c r="F41" s="1176"/>
      <c r="G41" s="1176"/>
      <c r="H41" s="1177"/>
      <c r="I41" s="82">
        <v>11290</v>
      </c>
      <c r="J41" s="83">
        <v>10859</v>
      </c>
      <c r="K41" s="83">
        <v>10461</v>
      </c>
      <c r="L41" s="83">
        <v>10473</v>
      </c>
      <c r="M41" s="84">
        <v>10285</v>
      </c>
    </row>
    <row r="42" spans="2:13" ht="27.75" customHeight="1">
      <c r="B42" s="1172"/>
      <c r="C42" s="1173"/>
      <c r="D42" s="85"/>
      <c r="E42" s="1178" t="s">
        <v>26</v>
      </c>
      <c r="F42" s="1178"/>
      <c r="G42" s="1178"/>
      <c r="H42" s="1179"/>
      <c r="I42" s="86" t="s">
        <v>470</v>
      </c>
      <c r="J42" s="87" t="s">
        <v>470</v>
      </c>
      <c r="K42" s="87" t="s">
        <v>470</v>
      </c>
      <c r="L42" s="87" t="s">
        <v>470</v>
      </c>
      <c r="M42" s="88" t="s">
        <v>470</v>
      </c>
    </row>
    <row r="43" spans="2:13" ht="27.75" customHeight="1">
      <c r="B43" s="1172"/>
      <c r="C43" s="1173"/>
      <c r="D43" s="85"/>
      <c r="E43" s="1178" t="s">
        <v>27</v>
      </c>
      <c r="F43" s="1178"/>
      <c r="G43" s="1178"/>
      <c r="H43" s="1179"/>
      <c r="I43" s="86">
        <v>7244</v>
      </c>
      <c r="J43" s="87">
        <v>6601</v>
      </c>
      <c r="K43" s="87">
        <v>5975</v>
      </c>
      <c r="L43" s="87">
        <v>5764</v>
      </c>
      <c r="M43" s="88">
        <v>6031</v>
      </c>
    </row>
    <row r="44" spans="2:13" ht="27.75" customHeight="1">
      <c r="B44" s="1172"/>
      <c r="C44" s="1173"/>
      <c r="D44" s="85"/>
      <c r="E44" s="1178" t="s">
        <v>28</v>
      </c>
      <c r="F44" s="1178"/>
      <c r="G44" s="1178"/>
      <c r="H44" s="1179"/>
      <c r="I44" s="86">
        <v>6717</v>
      </c>
      <c r="J44" s="87">
        <v>6155</v>
      </c>
      <c r="K44" s="87">
        <v>5600</v>
      </c>
      <c r="L44" s="87">
        <v>5231</v>
      </c>
      <c r="M44" s="88">
        <v>5000</v>
      </c>
    </row>
    <row r="45" spans="2:13" ht="27.75" customHeight="1">
      <c r="B45" s="1172"/>
      <c r="C45" s="1173"/>
      <c r="D45" s="85"/>
      <c r="E45" s="1178" t="s">
        <v>29</v>
      </c>
      <c r="F45" s="1178"/>
      <c r="G45" s="1178"/>
      <c r="H45" s="1179"/>
      <c r="I45" s="86">
        <v>3789</v>
      </c>
      <c r="J45" s="87">
        <v>3693</v>
      </c>
      <c r="K45" s="87">
        <v>3645</v>
      </c>
      <c r="L45" s="87">
        <v>3502</v>
      </c>
      <c r="M45" s="88">
        <v>3243</v>
      </c>
    </row>
    <row r="46" spans="2:13" ht="27.75" customHeight="1">
      <c r="B46" s="1172"/>
      <c r="C46" s="1173"/>
      <c r="D46" s="85"/>
      <c r="E46" s="1178" t="s">
        <v>30</v>
      </c>
      <c r="F46" s="1178"/>
      <c r="G46" s="1178"/>
      <c r="H46" s="1179"/>
      <c r="I46" s="86">
        <v>8</v>
      </c>
      <c r="J46" s="87">
        <v>7</v>
      </c>
      <c r="K46" s="87">
        <v>2</v>
      </c>
      <c r="L46" s="87">
        <v>3</v>
      </c>
      <c r="M46" s="88">
        <v>3</v>
      </c>
    </row>
    <row r="47" spans="2:13" ht="27.75" customHeight="1">
      <c r="B47" s="1172"/>
      <c r="C47" s="1173"/>
      <c r="D47" s="85"/>
      <c r="E47" s="1178" t="s">
        <v>31</v>
      </c>
      <c r="F47" s="1178"/>
      <c r="G47" s="1178"/>
      <c r="H47" s="1179"/>
      <c r="I47" s="86" t="s">
        <v>470</v>
      </c>
      <c r="J47" s="87" t="s">
        <v>470</v>
      </c>
      <c r="K47" s="87" t="s">
        <v>470</v>
      </c>
      <c r="L47" s="87" t="s">
        <v>470</v>
      </c>
      <c r="M47" s="88" t="s">
        <v>470</v>
      </c>
    </row>
    <row r="48" spans="2:13" ht="27.75" customHeight="1">
      <c r="B48" s="1174"/>
      <c r="C48" s="1175"/>
      <c r="D48" s="85"/>
      <c r="E48" s="1178" t="s">
        <v>32</v>
      </c>
      <c r="F48" s="1178"/>
      <c r="G48" s="1178"/>
      <c r="H48" s="1179"/>
      <c r="I48" s="86" t="s">
        <v>470</v>
      </c>
      <c r="J48" s="87" t="s">
        <v>470</v>
      </c>
      <c r="K48" s="87" t="s">
        <v>470</v>
      </c>
      <c r="L48" s="87" t="s">
        <v>470</v>
      </c>
      <c r="M48" s="88" t="s">
        <v>470</v>
      </c>
    </row>
    <row r="49" spans="2:13" ht="27.75" customHeight="1">
      <c r="B49" s="1180" t="s">
        <v>33</v>
      </c>
      <c r="C49" s="1181"/>
      <c r="D49" s="89"/>
      <c r="E49" s="1178" t="s">
        <v>34</v>
      </c>
      <c r="F49" s="1178"/>
      <c r="G49" s="1178"/>
      <c r="H49" s="1179"/>
      <c r="I49" s="86">
        <v>6343</v>
      </c>
      <c r="J49" s="87">
        <v>7269</v>
      </c>
      <c r="K49" s="87">
        <v>8138</v>
      </c>
      <c r="L49" s="87">
        <v>9051</v>
      </c>
      <c r="M49" s="88">
        <v>9250</v>
      </c>
    </row>
    <row r="50" spans="2:13" ht="27.75" customHeight="1">
      <c r="B50" s="1172"/>
      <c r="C50" s="1173"/>
      <c r="D50" s="85"/>
      <c r="E50" s="1178" t="s">
        <v>35</v>
      </c>
      <c r="F50" s="1178"/>
      <c r="G50" s="1178"/>
      <c r="H50" s="1179"/>
      <c r="I50" s="86">
        <v>1831</v>
      </c>
      <c r="J50" s="87">
        <v>1757</v>
      </c>
      <c r="K50" s="87">
        <v>1721</v>
      </c>
      <c r="L50" s="87">
        <v>1629</v>
      </c>
      <c r="M50" s="88">
        <v>1486</v>
      </c>
    </row>
    <row r="51" spans="2:13" ht="27.75" customHeight="1">
      <c r="B51" s="1174"/>
      <c r="C51" s="1175"/>
      <c r="D51" s="85"/>
      <c r="E51" s="1178" t="s">
        <v>36</v>
      </c>
      <c r="F51" s="1178"/>
      <c r="G51" s="1178"/>
      <c r="H51" s="1179"/>
      <c r="I51" s="86">
        <v>18153</v>
      </c>
      <c r="J51" s="87">
        <v>17685</v>
      </c>
      <c r="K51" s="87">
        <v>17111</v>
      </c>
      <c r="L51" s="87">
        <v>17285</v>
      </c>
      <c r="M51" s="88">
        <v>17990</v>
      </c>
    </row>
    <row r="52" spans="2:13" ht="27.75" customHeight="1" thickBot="1">
      <c r="B52" s="1182" t="s">
        <v>37</v>
      </c>
      <c r="C52" s="1183"/>
      <c r="D52" s="90"/>
      <c r="E52" s="1184" t="s">
        <v>38</v>
      </c>
      <c r="F52" s="1184"/>
      <c r="G52" s="1184"/>
      <c r="H52" s="1185"/>
      <c r="I52" s="91">
        <v>2721</v>
      </c>
      <c r="J52" s="92">
        <v>603</v>
      </c>
      <c r="K52" s="92">
        <v>-1286</v>
      </c>
      <c r="L52" s="92">
        <v>-2991</v>
      </c>
      <c r="M52" s="93">
        <v>-4164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507</v>
      </c>
      <c r="G2" s="111"/>
      <c r="H2" s="112"/>
    </row>
    <row r="3" spans="1:8">
      <c r="A3" s="108" t="s">
        <v>500</v>
      </c>
      <c r="B3" s="113"/>
      <c r="C3" s="114"/>
      <c r="D3" s="115">
        <v>23803</v>
      </c>
      <c r="E3" s="116"/>
      <c r="F3" s="117">
        <v>86381</v>
      </c>
      <c r="G3" s="118"/>
      <c r="H3" s="119"/>
    </row>
    <row r="4" spans="1:8">
      <c r="A4" s="120"/>
      <c r="B4" s="121"/>
      <c r="C4" s="122"/>
      <c r="D4" s="123">
        <v>16360</v>
      </c>
      <c r="E4" s="124"/>
      <c r="F4" s="125">
        <v>41242</v>
      </c>
      <c r="G4" s="126"/>
      <c r="H4" s="127"/>
    </row>
    <row r="5" spans="1:8">
      <c r="A5" s="108" t="s">
        <v>502</v>
      </c>
      <c r="B5" s="113"/>
      <c r="C5" s="114"/>
      <c r="D5" s="115">
        <v>26815</v>
      </c>
      <c r="E5" s="116"/>
      <c r="F5" s="117">
        <v>67201</v>
      </c>
      <c r="G5" s="118"/>
      <c r="H5" s="119"/>
    </row>
    <row r="6" spans="1:8">
      <c r="A6" s="120"/>
      <c r="B6" s="121"/>
      <c r="C6" s="122"/>
      <c r="D6" s="123">
        <v>13320</v>
      </c>
      <c r="E6" s="124"/>
      <c r="F6" s="125">
        <v>35210</v>
      </c>
      <c r="G6" s="126"/>
      <c r="H6" s="127"/>
    </row>
    <row r="7" spans="1:8">
      <c r="A7" s="108" t="s">
        <v>503</v>
      </c>
      <c r="B7" s="113"/>
      <c r="C7" s="114"/>
      <c r="D7" s="115">
        <v>25872</v>
      </c>
      <c r="E7" s="116"/>
      <c r="F7" s="117">
        <v>75709</v>
      </c>
      <c r="G7" s="118"/>
      <c r="H7" s="119"/>
    </row>
    <row r="8" spans="1:8">
      <c r="A8" s="120"/>
      <c r="B8" s="121"/>
      <c r="C8" s="122"/>
      <c r="D8" s="123">
        <v>6125</v>
      </c>
      <c r="E8" s="124"/>
      <c r="F8" s="125">
        <v>35212</v>
      </c>
      <c r="G8" s="126"/>
      <c r="H8" s="127"/>
    </row>
    <row r="9" spans="1:8">
      <c r="A9" s="108" t="s">
        <v>504</v>
      </c>
      <c r="B9" s="113"/>
      <c r="C9" s="114"/>
      <c r="D9" s="115">
        <v>40542</v>
      </c>
      <c r="E9" s="116"/>
      <c r="F9" s="117">
        <v>90961</v>
      </c>
      <c r="G9" s="118"/>
      <c r="H9" s="119"/>
    </row>
    <row r="10" spans="1:8">
      <c r="A10" s="120"/>
      <c r="B10" s="121"/>
      <c r="C10" s="122"/>
      <c r="D10" s="123">
        <v>13657</v>
      </c>
      <c r="E10" s="124"/>
      <c r="F10" s="125">
        <v>37720</v>
      </c>
      <c r="G10" s="126"/>
      <c r="H10" s="127"/>
    </row>
    <row r="11" spans="1:8">
      <c r="A11" s="108" t="s">
        <v>505</v>
      </c>
      <c r="B11" s="113"/>
      <c r="C11" s="114"/>
      <c r="D11" s="115">
        <v>52888</v>
      </c>
      <c r="E11" s="116"/>
      <c r="F11" s="117">
        <v>106614</v>
      </c>
      <c r="G11" s="118"/>
      <c r="H11" s="119"/>
    </row>
    <row r="12" spans="1:8">
      <c r="A12" s="120"/>
      <c r="B12" s="121"/>
      <c r="C12" s="128"/>
      <c r="D12" s="123">
        <v>25223</v>
      </c>
      <c r="E12" s="124"/>
      <c r="F12" s="125">
        <v>45545</v>
      </c>
      <c r="G12" s="126"/>
      <c r="H12" s="127"/>
    </row>
    <row r="13" spans="1:8">
      <c r="A13" s="108"/>
      <c r="B13" s="113"/>
      <c r="C13" s="129"/>
      <c r="D13" s="130">
        <v>33984</v>
      </c>
      <c r="E13" s="131"/>
      <c r="F13" s="132">
        <v>85373</v>
      </c>
      <c r="G13" s="133"/>
      <c r="H13" s="119"/>
    </row>
    <row r="14" spans="1:8">
      <c r="A14" s="120"/>
      <c r="B14" s="121"/>
      <c r="C14" s="122"/>
      <c r="D14" s="123">
        <v>14937</v>
      </c>
      <c r="E14" s="124"/>
      <c r="F14" s="125">
        <v>38986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5.08</v>
      </c>
      <c r="C19" s="134">
        <f>ROUND(VALUE(SUBSTITUTE(実質収支比率等に係る経年分析!G$48,"▲","-")),2)</f>
        <v>7.88</v>
      </c>
      <c r="D19" s="134">
        <f>ROUND(VALUE(SUBSTITUTE(実質収支比率等に係る経年分析!H$48,"▲","-")),2)</f>
        <v>8.4600000000000009</v>
      </c>
      <c r="E19" s="134">
        <f>ROUND(VALUE(SUBSTITUTE(実質収支比率等に係る経年分析!I$48,"▲","-")),2)</f>
        <v>6.91</v>
      </c>
      <c r="F19" s="134">
        <f>ROUND(VALUE(SUBSTITUTE(実質収支比率等に係る経年分析!J$48,"▲","-")),2)</f>
        <v>5.01</v>
      </c>
    </row>
    <row r="20" spans="1:11">
      <c r="A20" s="134" t="s">
        <v>43</v>
      </c>
      <c r="B20" s="134">
        <f>ROUND(VALUE(SUBSTITUTE(実質収支比率等に係る経年分析!F$47,"▲","-")),2)</f>
        <v>19.32</v>
      </c>
      <c r="C20" s="134">
        <f>ROUND(VALUE(SUBSTITUTE(実質収支比率等に係る経年分析!G$47,"▲","-")),2)</f>
        <v>16.829999999999998</v>
      </c>
      <c r="D20" s="134">
        <f>ROUND(VALUE(SUBSTITUTE(実質収支比率等に係る経年分析!H$47,"▲","-")),2)</f>
        <v>24.09</v>
      </c>
      <c r="E20" s="134">
        <f>ROUND(VALUE(SUBSTITUTE(実質収支比率等に係る経年分析!I$47,"▲","-")),2)</f>
        <v>29.52</v>
      </c>
      <c r="F20" s="134">
        <f>ROUND(VALUE(SUBSTITUTE(実質収支比率等に係る経年分析!J$47,"▲","-")),2)</f>
        <v>29.52</v>
      </c>
    </row>
    <row r="21" spans="1:11">
      <c r="A21" s="134" t="s">
        <v>44</v>
      </c>
      <c r="B21" s="134">
        <f>IF(ISNUMBER(VALUE(SUBSTITUTE(実質収支比率等に係る経年分析!F$49,"▲","-"))),ROUND(VALUE(SUBSTITUTE(実質収支比率等に係る経年分析!F$49,"▲","-")),2),NA())</f>
        <v>2</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3.48</v>
      </c>
      <c r="E21" s="134">
        <f>IF(ISNUMBER(VALUE(SUBSTITUTE(実質収支比率等に係る経年分析!I$49,"▲","-"))),ROUND(VALUE(SUBSTITUTE(実質収支比率等に係る経年分析!I$49,"▲","-")),2),NA())</f>
        <v>-0.37</v>
      </c>
      <c r="F21" s="134">
        <f>IF(ISNUMBER(VALUE(SUBSTITUTE(実質収支比率等に係る経年分析!J$49,"▲","-"))),ROUND(VALUE(SUBSTITUTE(実質収支比率等に係る経年分析!J$49,"▲","-")),2),NA())</f>
        <v>-5.83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0.87</v>
      </c>
    </row>
    <row r="33" spans="1:16">
      <c r="A33" s="135" t="str">
        <f>IF(連結実質赤字比率に係る赤字・黒字の構成分析!C$37="",NA(),連結実質赤字比率に係る赤字・黒字の構成分析!C$37)</f>
        <v>白石市下水道事業会計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1.1200000000000001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8.4600000000000009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v>
      </c>
    </row>
    <row r="36" spans="1:16">
      <c r="A36" s="135" t="str">
        <f>IF(連結実質赤字比率に係る赤字・黒字の構成分析!C$34="",NA(),連結実質赤字比率に係る赤字・黒字の構成分析!C$34)</f>
        <v>白石市水道事業会計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1732</v>
      </c>
      <c r="E42" s="136"/>
      <c r="F42" s="136"/>
      <c r="G42" s="136">
        <f>'実質公債費比率（分子）の構造'!L$52</f>
        <v>1704</v>
      </c>
      <c r="H42" s="136"/>
      <c r="I42" s="136"/>
      <c r="J42" s="136">
        <f>'実質公債費比率（分子）の構造'!M$52</f>
        <v>1655</v>
      </c>
      <c r="K42" s="136"/>
      <c r="L42" s="136"/>
      <c r="M42" s="136">
        <f>'実質公債費比率（分子）の構造'!N$52</f>
        <v>1597</v>
      </c>
      <c r="N42" s="136"/>
      <c r="O42" s="136"/>
      <c r="P42" s="136">
        <f>'実質公債費比率（分子）の構造'!O$52</f>
        <v>1569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557</v>
      </c>
      <c r="C45" s="136"/>
      <c r="D45" s="136"/>
      <c r="E45" s="136">
        <f>'実質公債費比率（分子）の構造'!L$49</f>
        <v>590</v>
      </c>
      <c r="F45" s="136"/>
      <c r="G45" s="136"/>
      <c r="H45" s="136">
        <f>'実質公債費比率（分子）の構造'!M$49</f>
        <v>522</v>
      </c>
      <c r="I45" s="136"/>
      <c r="J45" s="136"/>
      <c r="K45" s="136">
        <f>'実質公債費比率（分子）の構造'!N$49</f>
        <v>513</v>
      </c>
      <c r="L45" s="136"/>
      <c r="M45" s="136"/>
      <c r="N45" s="136">
        <f>'実質公債費比率（分子）の構造'!O$49</f>
        <v>477</v>
      </c>
      <c r="O45" s="136"/>
      <c r="P45" s="136"/>
    </row>
    <row r="46" spans="1:16">
      <c r="A46" s="136" t="s">
        <v>55</v>
      </c>
      <c r="B46" s="136">
        <f>'実質公債費比率（分子）の構造'!K$48</f>
        <v>355</v>
      </c>
      <c r="C46" s="136"/>
      <c r="D46" s="136"/>
      <c r="E46" s="136">
        <f>'実質公債費比率（分子）の構造'!L$48</f>
        <v>328</v>
      </c>
      <c r="F46" s="136"/>
      <c r="G46" s="136"/>
      <c r="H46" s="136">
        <f>'実質公債費比率（分子）の構造'!M$48</f>
        <v>299</v>
      </c>
      <c r="I46" s="136"/>
      <c r="J46" s="136"/>
      <c r="K46" s="136">
        <f>'実質公債費比率（分子）の構造'!N$48</f>
        <v>330</v>
      </c>
      <c r="L46" s="136"/>
      <c r="M46" s="136"/>
      <c r="N46" s="136">
        <f>'実質公債費比率（分子）の構造'!O$48</f>
        <v>344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1735</v>
      </c>
      <c r="C49" s="136"/>
      <c r="D49" s="136"/>
      <c r="E49" s="136">
        <f>'実質公債費比率（分子）の構造'!L$45</f>
        <v>1575</v>
      </c>
      <c r="F49" s="136"/>
      <c r="G49" s="136"/>
      <c r="H49" s="136">
        <f>'実質公債費比率（分子）の構造'!M$45</f>
        <v>1366</v>
      </c>
      <c r="I49" s="136"/>
      <c r="J49" s="136"/>
      <c r="K49" s="136">
        <f>'実質公債費比率（分子）の構造'!N$45</f>
        <v>1215</v>
      </c>
      <c r="L49" s="136"/>
      <c r="M49" s="136"/>
      <c r="N49" s="136">
        <f>'実質公債費比率（分子）の構造'!O$45</f>
        <v>1269</v>
      </c>
      <c r="O49" s="136"/>
      <c r="P49" s="136"/>
    </row>
    <row r="50" spans="1:16">
      <c r="A50" s="136" t="s">
        <v>59</v>
      </c>
      <c r="B50" s="136" t="e">
        <f>NA()</f>
        <v>#N/A</v>
      </c>
      <c r="C50" s="136">
        <f>IF(ISNUMBER('実質公債費比率（分子）の構造'!K$53),'実質公債費比率（分子）の構造'!K$53,NA())</f>
        <v>916</v>
      </c>
      <c r="D50" s="136" t="e">
        <f>NA()</f>
        <v>#N/A</v>
      </c>
      <c r="E50" s="136" t="e">
        <f>NA()</f>
        <v>#N/A</v>
      </c>
      <c r="F50" s="136">
        <f>IF(ISNUMBER('実質公債費比率（分子）の構造'!L$53),'実質公債費比率（分子）の構造'!L$53,NA())</f>
        <v>790</v>
      </c>
      <c r="G50" s="136" t="e">
        <f>NA()</f>
        <v>#N/A</v>
      </c>
      <c r="H50" s="136" t="e">
        <f>NA()</f>
        <v>#N/A</v>
      </c>
      <c r="I50" s="136">
        <f>IF(ISNUMBER('実質公債費比率（分子）の構造'!M$53),'実質公債費比率（分子）の構造'!M$53,NA())</f>
        <v>533</v>
      </c>
      <c r="J50" s="136" t="e">
        <f>NA()</f>
        <v>#N/A</v>
      </c>
      <c r="K50" s="136" t="e">
        <f>NA()</f>
        <v>#N/A</v>
      </c>
      <c r="L50" s="136">
        <f>IF(ISNUMBER('実質公債費比率（分子）の構造'!N$53),'実質公債費比率（分子）の構造'!N$53,NA())</f>
        <v>461</v>
      </c>
      <c r="M50" s="136" t="e">
        <f>NA()</f>
        <v>#N/A</v>
      </c>
      <c r="N50" s="136" t="e">
        <f>NA()</f>
        <v>#N/A</v>
      </c>
      <c r="O50" s="136">
        <f>IF(ISNUMBER('実質公債費比率（分子）の構造'!O$53),'実質公債費比率（分子）の構造'!O$53,NA())</f>
        <v>521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18153</v>
      </c>
      <c r="E56" s="135"/>
      <c r="F56" s="135"/>
      <c r="G56" s="135">
        <f>'将来負担比率（分子）の構造'!J$51</f>
        <v>17685</v>
      </c>
      <c r="H56" s="135"/>
      <c r="I56" s="135"/>
      <c r="J56" s="135">
        <f>'将来負担比率（分子）の構造'!K$51</f>
        <v>17111</v>
      </c>
      <c r="K56" s="135"/>
      <c r="L56" s="135"/>
      <c r="M56" s="135">
        <f>'将来負担比率（分子）の構造'!L$51</f>
        <v>17285</v>
      </c>
      <c r="N56" s="135"/>
      <c r="O56" s="135"/>
      <c r="P56" s="135">
        <f>'将来負担比率（分子）の構造'!M$51</f>
        <v>17990</v>
      </c>
    </row>
    <row r="57" spans="1:16">
      <c r="A57" s="135" t="s">
        <v>35</v>
      </c>
      <c r="B57" s="135"/>
      <c r="C57" s="135"/>
      <c r="D57" s="135">
        <f>'将来負担比率（分子）の構造'!I$50</f>
        <v>1831</v>
      </c>
      <c r="E57" s="135"/>
      <c r="F57" s="135"/>
      <c r="G57" s="135">
        <f>'将来負担比率（分子）の構造'!J$50</f>
        <v>1757</v>
      </c>
      <c r="H57" s="135"/>
      <c r="I57" s="135"/>
      <c r="J57" s="135">
        <f>'将来負担比率（分子）の構造'!K$50</f>
        <v>1721</v>
      </c>
      <c r="K57" s="135"/>
      <c r="L57" s="135"/>
      <c r="M57" s="135">
        <f>'将来負担比率（分子）の構造'!L$50</f>
        <v>1629</v>
      </c>
      <c r="N57" s="135"/>
      <c r="O57" s="135"/>
      <c r="P57" s="135">
        <f>'将来負担比率（分子）の構造'!M$50</f>
        <v>1486</v>
      </c>
    </row>
    <row r="58" spans="1:16">
      <c r="A58" s="135" t="s">
        <v>34</v>
      </c>
      <c r="B58" s="135"/>
      <c r="C58" s="135"/>
      <c r="D58" s="135">
        <f>'将来負担比率（分子）の構造'!I$49</f>
        <v>6343</v>
      </c>
      <c r="E58" s="135"/>
      <c r="F58" s="135"/>
      <c r="G58" s="135">
        <f>'将来負担比率（分子）の構造'!J$49</f>
        <v>7269</v>
      </c>
      <c r="H58" s="135"/>
      <c r="I58" s="135"/>
      <c r="J58" s="135">
        <f>'将来負担比率（分子）の構造'!K$49</f>
        <v>8138</v>
      </c>
      <c r="K58" s="135"/>
      <c r="L58" s="135"/>
      <c r="M58" s="135">
        <f>'将来負担比率（分子）の構造'!L$49</f>
        <v>9051</v>
      </c>
      <c r="N58" s="135"/>
      <c r="O58" s="135"/>
      <c r="P58" s="135">
        <f>'将来負担比率（分子）の構造'!M$49</f>
        <v>9250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7</v>
      </c>
      <c r="F61" s="135"/>
      <c r="G61" s="135"/>
      <c r="H61" s="135">
        <f>'将来負担比率（分子）の構造'!K$46</f>
        <v>2</v>
      </c>
      <c r="I61" s="135"/>
      <c r="J61" s="135"/>
      <c r="K61" s="135">
        <f>'将来負担比率（分子）の構造'!L$46</f>
        <v>3</v>
      </c>
      <c r="L61" s="135"/>
      <c r="M61" s="135"/>
      <c r="N61" s="135">
        <f>'将来負担比率（分子）の構造'!M$46</f>
        <v>3</v>
      </c>
      <c r="O61" s="135"/>
      <c r="P61" s="135"/>
    </row>
    <row r="62" spans="1:16">
      <c r="A62" s="135" t="s">
        <v>29</v>
      </c>
      <c r="B62" s="135">
        <f>'将来負担比率（分子）の構造'!I$45</f>
        <v>3789</v>
      </c>
      <c r="C62" s="135"/>
      <c r="D62" s="135"/>
      <c r="E62" s="135">
        <f>'将来負担比率（分子）の構造'!J$45</f>
        <v>3693</v>
      </c>
      <c r="F62" s="135"/>
      <c r="G62" s="135"/>
      <c r="H62" s="135">
        <f>'将来負担比率（分子）の構造'!K$45</f>
        <v>3645</v>
      </c>
      <c r="I62" s="135"/>
      <c r="J62" s="135"/>
      <c r="K62" s="135">
        <f>'将来負担比率（分子）の構造'!L$45</f>
        <v>3502</v>
      </c>
      <c r="L62" s="135"/>
      <c r="M62" s="135"/>
      <c r="N62" s="135">
        <f>'将来負担比率（分子）の構造'!M$45</f>
        <v>3243</v>
      </c>
      <c r="O62" s="135"/>
      <c r="P62" s="135"/>
    </row>
    <row r="63" spans="1:16">
      <c r="A63" s="135" t="s">
        <v>28</v>
      </c>
      <c r="B63" s="135">
        <f>'将来負担比率（分子）の構造'!I$44</f>
        <v>6717</v>
      </c>
      <c r="C63" s="135"/>
      <c r="D63" s="135"/>
      <c r="E63" s="135">
        <f>'将来負担比率（分子）の構造'!J$44</f>
        <v>6155</v>
      </c>
      <c r="F63" s="135"/>
      <c r="G63" s="135"/>
      <c r="H63" s="135">
        <f>'将来負担比率（分子）の構造'!K$44</f>
        <v>5600</v>
      </c>
      <c r="I63" s="135"/>
      <c r="J63" s="135"/>
      <c r="K63" s="135">
        <f>'将来負担比率（分子）の構造'!L$44</f>
        <v>5231</v>
      </c>
      <c r="L63" s="135"/>
      <c r="M63" s="135"/>
      <c r="N63" s="135">
        <f>'将来負担比率（分子）の構造'!M$44</f>
        <v>5000</v>
      </c>
      <c r="O63" s="135"/>
      <c r="P63" s="135"/>
    </row>
    <row r="64" spans="1:16">
      <c r="A64" s="135" t="s">
        <v>27</v>
      </c>
      <c r="B64" s="135">
        <f>'将来負担比率（分子）の構造'!I$43</f>
        <v>7244</v>
      </c>
      <c r="C64" s="135"/>
      <c r="D64" s="135"/>
      <c r="E64" s="135">
        <f>'将来負担比率（分子）の構造'!J$43</f>
        <v>6601</v>
      </c>
      <c r="F64" s="135"/>
      <c r="G64" s="135"/>
      <c r="H64" s="135">
        <f>'将来負担比率（分子）の構造'!K$43</f>
        <v>5975</v>
      </c>
      <c r="I64" s="135"/>
      <c r="J64" s="135"/>
      <c r="K64" s="135">
        <f>'将来負担比率（分子）の構造'!L$43</f>
        <v>5764</v>
      </c>
      <c r="L64" s="135"/>
      <c r="M64" s="135"/>
      <c r="N64" s="135">
        <f>'将来負担比率（分子）の構造'!M$43</f>
        <v>6031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11290</v>
      </c>
      <c r="C66" s="135"/>
      <c r="D66" s="135"/>
      <c r="E66" s="135">
        <f>'将来負担比率（分子）の構造'!J$41</f>
        <v>10859</v>
      </c>
      <c r="F66" s="135"/>
      <c r="G66" s="135"/>
      <c r="H66" s="135">
        <f>'将来負担比率（分子）の構造'!K$41</f>
        <v>10461</v>
      </c>
      <c r="I66" s="135"/>
      <c r="J66" s="135"/>
      <c r="K66" s="135">
        <f>'将来負担比率（分子）の構造'!L$41</f>
        <v>10473</v>
      </c>
      <c r="L66" s="135"/>
      <c r="M66" s="135"/>
      <c r="N66" s="135">
        <f>'将来負担比率（分子）の構造'!M$41</f>
        <v>10285</v>
      </c>
      <c r="O66" s="135"/>
      <c r="P66" s="135"/>
    </row>
    <row r="67" spans="1:16">
      <c r="A67" s="135" t="s">
        <v>63</v>
      </c>
      <c r="B67" s="135" t="e">
        <f>NA()</f>
        <v>#N/A</v>
      </c>
      <c r="C67" s="135">
        <f>IF(ISNUMBER('将来負担比率（分子）の構造'!I$52), IF('将来負担比率（分子）の構造'!I$52 &lt; 0, 0, '将来負担比率（分子）の構造'!I$52), NA())</f>
        <v>2721</v>
      </c>
      <c r="D67" s="135" t="e">
        <f>NA()</f>
        <v>#N/A</v>
      </c>
      <c r="E67" s="135" t="e">
        <f>NA()</f>
        <v>#N/A</v>
      </c>
      <c r="F67" s="135">
        <f>IF(ISNUMBER('将来負担比率（分子）の構造'!J$52), IF('将来負担比率（分子）の構造'!J$52 &lt; 0, 0, '将来負担比率（分子）の構造'!J$52), NA())</f>
        <v>603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3953569</v>
      </c>
      <c r="S5" s="583"/>
      <c r="T5" s="583"/>
      <c r="U5" s="583"/>
      <c r="V5" s="583"/>
      <c r="W5" s="583"/>
      <c r="X5" s="583"/>
      <c r="Y5" s="584"/>
      <c r="Z5" s="585">
        <v>23.8</v>
      </c>
      <c r="AA5" s="585"/>
      <c r="AB5" s="585"/>
      <c r="AC5" s="585"/>
      <c r="AD5" s="586">
        <v>3830217</v>
      </c>
      <c r="AE5" s="586"/>
      <c r="AF5" s="586"/>
      <c r="AG5" s="586"/>
      <c r="AH5" s="586"/>
      <c r="AI5" s="586"/>
      <c r="AJ5" s="586"/>
      <c r="AK5" s="586"/>
      <c r="AL5" s="587">
        <v>43.7</v>
      </c>
      <c r="AM5" s="588"/>
      <c r="AN5" s="588"/>
      <c r="AO5" s="589"/>
      <c r="AP5" s="579" t="s">
        <v>206</v>
      </c>
      <c r="AQ5" s="580"/>
      <c r="AR5" s="580"/>
      <c r="AS5" s="580"/>
      <c r="AT5" s="580"/>
      <c r="AU5" s="580"/>
      <c r="AV5" s="580"/>
      <c r="AW5" s="580"/>
      <c r="AX5" s="580"/>
      <c r="AY5" s="580"/>
      <c r="AZ5" s="580"/>
      <c r="BA5" s="580"/>
      <c r="BB5" s="580"/>
      <c r="BC5" s="580"/>
      <c r="BD5" s="580"/>
      <c r="BE5" s="580"/>
      <c r="BF5" s="581"/>
      <c r="BG5" s="593">
        <v>3820784</v>
      </c>
      <c r="BH5" s="594"/>
      <c r="BI5" s="594"/>
      <c r="BJ5" s="594"/>
      <c r="BK5" s="594"/>
      <c r="BL5" s="594"/>
      <c r="BM5" s="594"/>
      <c r="BN5" s="595"/>
      <c r="BO5" s="596">
        <v>96.6</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174729</v>
      </c>
      <c r="S6" s="594"/>
      <c r="T6" s="594"/>
      <c r="U6" s="594"/>
      <c r="V6" s="594"/>
      <c r="W6" s="594"/>
      <c r="X6" s="594"/>
      <c r="Y6" s="595"/>
      <c r="Z6" s="596">
        <v>1.1000000000000001</v>
      </c>
      <c r="AA6" s="596"/>
      <c r="AB6" s="596"/>
      <c r="AC6" s="596"/>
      <c r="AD6" s="597">
        <v>174729</v>
      </c>
      <c r="AE6" s="597"/>
      <c r="AF6" s="597"/>
      <c r="AG6" s="597"/>
      <c r="AH6" s="597"/>
      <c r="AI6" s="597"/>
      <c r="AJ6" s="597"/>
      <c r="AK6" s="597"/>
      <c r="AL6" s="598">
        <v>2</v>
      </c>
      <c r="AM6" s="599"/>
      <c r="AN6" s="599"/>
      <c r="AO6" s="600"/>
      <c r="AP6" s="590" t="s">
        <v>212</v>
      </c>
      <c r="AQ6" s="591"/>
      <c r="AR6" s="591"/>
      <c r="AS6" s="591"/>
      <c r="AT6" s="591"/>
      <c r="AU6" s="591"/>
      <c r="AV6" s="591"/>
      <c r="AW6" s="591"/>
      <c r="AX6" s="591"/>
      <c r="AY6" s="591"/>
      <c r="AZ6" s="591"/>
      <c r="BA6" s="591"/>
      <c r="BB6" s="591"/>
      <c r="BC6" s="591"/>
      <c r="BD6" s="591"/>
      <c r="BE6" s="591"/>
      <c r="BF6" s="592"/>
      <c r="BG6" s="593">
        <v>3820784</v>
      </c>
      <c r="BH6" s="594"/>
      <c r="BI6" s="594"/>
      <c r="BJ6" s="594"/>
      <c r="BK6" s="594"/>
      <c r="BL6" s="594"/>
      <c r="BM6" s="594"/>
      <c r="BN6" s="595"/>
      <c r="BO6" s="596">
        <v>96.6</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180834</v>
      </c>
      <c r="CS6" s="594"/>
      <c r="CT6" s="594"/>
      <c r="CU6" s="594"/>
      <c r="CV6" s="594"/>
      <c r="CW6" s="594"/>
      <c r="CX6" s="594"/>
      <c r="CY6" s="595"/>
      <c r="CZ6" s="596">
        <v>1.1000000000000001</v>
      </c>
      <c r="DA6" s="596"/>
      <c r="DB6" s="596"/>
      <c r="DC6" s="596"/>
      <c r="DD6" s="602" t="s">
        <v>207</v>
      </c>
      <c r="DE6" s="594"/>
      <c r="DF6" s="594"/>
      <c r="DG6" s="594"/>
      <c r="DH6" s="594"/>
      <c r="DI6" s="594"/>
      <c r="DJ6" s="594"/>
      <c r="DK6" s="594"/>
      <c r="DL6" s="594"/>
      <c r="DM6" s="594"/>
      <c r="DN6" s="594"/>
      <c r="DO6" s="594"/>
      <c r="DP6" s="595"/>
      <c r="DQ6" s="602">
        <v>180834</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6554</v>
      </c>
      <c r="S7" s="594"/>
      <c r="T7" s="594"/>
      <c r="U7" s="594"/>
      <c r="V7" s="594"/>
      <c r="W7" s="594"/>
      <c r="X7" s="594"/>
      <c r="Y7" s="595"/>
      <c r="Z7" s="596">
        <v>0</v>
      </c>
      <c r="AA7" s="596"/>
      <c r="AB7" s="596"/>
      <c r="AC7" s="596"/>
      <c r="AD7" s="597">
        <v>6554</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1587171</v>
      </c>
      <c r="BH7" s="594"/>
      <c r="BI7" s="594"/>
      <c r="BJ7" s="594"/>
      <c r="BK7" s="594"/>
      <c r="BL7" s="594"/>
      <c r="BM7" s="594"/>
      <c r="BN7" s="595"/>
      <c r="BO7" s="596">
        <v>40.1</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1770818</v>
      </c>
      <c r="CS7" s="594"/>
      <c r="CT7" s="594"/>
      <c r="CU7" s="594"/>
      <c r="CV7" s="594"/>
      <c r="CW7" s="594"/>
      <c r="CX7" s="594"/>
      <c r="CY7" s="595"/>
      <c r="CZ7" s="596">
        <v>11.1</v>
      </c>
      <c r="DA7" s="596"/>
      <c r="DB7" s="596"/>
      <c r="DC7" s="596"/>
      <c r="DD7" s="602">
        <v>236359</v>
      </c>
      <c r="DE7" s="594"/>
      <c r="DF7" s="594"/>
      <c r="DG7" s="594"/>
      <c r="DH7" s="594"/>
      <c r="DI7" s="594"/>
      <c r="DJ7" s="594"/>
      <c r="DK7" s="594"/>
      <c r="DL7" s="594"/>
      <c r="DM7" s="594"/>
      <c r="DN7" s="594"/>
      <c r="DO7" s="594"/>
      <c r="DP7" s="595"/>
      <c r="DQ7" s="602">
        <v>1614724</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16678</v>
      </c>
      <c r="S8" s="594"/>
      <c r="T8" s="594"/>
      <c r="U8" s="594"/>
      <c r="V8" s="594"/>
      <c r="W8" s="594"/>
      <c r="X8" s="594"/>
      <c r="Y8" s="595"/>
      <c r="Z8" s="596">
        <v>0.1</v>
      </c>
      <c r="AA8" s="596"/>
      <c r="AB8" s="596"/>
      <c r="AC8" s="596"/>
      <c r="AD8" s="597">
        <v>16678</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56484</v>
      </c>
      <c r="BH8" s="594"/>
      <c r="BI8" s="594"/>
      <c r="BJ8" s="594"/>
      <c r="BK8" s="594"/>
      <c r="BL8" s="594"/>
      <c r="BM8" s="594"/>
      <c r="BN8" s="595"/>
      <c r="BO8" s="596">
        <v>1.4</v>
      </c>
      <c r="BP8" s="596"/>
      <c r="BQ8" s="596"/>
      <c r="BR8" s="596"/>
      <c r="BS8" s="602" t="s">
        <v>111</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4689206</v>
      </c>
      <c r="CS8" s="594"/>
      <c r="CT8" s="594"/>
      <c r="CU8" s="594"/>
      <c r="CV8" s="594"/>
      <c r="CW8" s="594"/>
      <c r="CX8" s="594"/>
      <c r="CY8" s="595"/>
      <c r="CZ8" s="596">
        <v>29.4</v>
      </c>
      <c r="DA8" s="596"/>
      <c r="DB8" s="596"/>
      <c r="DC8" s="596"/>
      <c r="DD8" s="602">
        <v>141759</v>
      </c>
      <c r="DE8" s="594"/>
      <c r="DF8" s="594"/>
      <c r="DG8" s="594"/>
      <c r="DH8" s="594"/>
      <c r="DI8" s="594"/>
      <c r="DJ8" s="594"/>
      <c r="DK8" s="594"/>
      <c r="DL8" s="594"/>
      <c r="DM8" s="594"/>
      <c r="DN8" s="594"/>
      <c r="DO8" s="594"/>
      <c r="DP8" s="595"/>
      <c r="DQ8" s="602">
        <v>2605477</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9302</v>
      </c>
      <c r="S9" s="594"/>
      <c r="T9" s="594"/>
      <c r="U9" s="594"/>
      <c r="V9" s="594"/>
      <c r="W9" s="594"/>
      <c r="X9" s="594"/>
      <c r="Y9" s="595"/>
      <c r="Z9" s="596">
        <v>0.1</v>
      </c>
      <c r="AA9" s="596"/>
      <c r="AB9" s="596"/>
      <c r="AC9" s="596"/>
      <c r="AD9" s="597">
        <v>9302</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1255098</v>
      </c>
      <c r="BH9" s="594"/>
      <c r="BI9" s="594"/>
      <c r="BJ9" s="594"/>
      <c r="BK9" s="594"/>
      <c r="BL9" s="594"/>
      <c r="BM9" s="594"/>
      <c r="BN9" s="595"/>
      <c r="BO9" s="596">
        <v>31.7</v>
      </c>
      <c r="BP9" s="596"/>
      <c r="BQ9" s="596"/>
      <c r="BR9" s="596"/>
      <c r="BS9" s="602" t="s">
        <v>111</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2441874</v>
      </c>
      <c r="CS9" s="594"/>
      <c r="CT9" s="594"/>
      <c r="CU9" s="594"/>
      <c r="CV9" s="594"/>
      <c r="CW9" s="594"/>
      <c r="CX9" s="594"/>
      <c r="CY9" s="595"/>
      <c r="CZ9" s="596">
        <v>15.3</v>
      </c>
      <c r="DA9" s="596"/>
      <c r="DB9" s="596"/>
      <c r="DC9" s="596"/>
      <c r="DD9" s="602">
        <v>72388</v>
      </c>
      <c r="DE9" s="594"/>
      <c r="DF9" s="594"/>
      <c r="DG9" s="594"/>
      <c r="DH9" s="594"/>
      <c r="DI9" s="594"/>
      <c r="DJ9" s="594"/>
      <c r="DK9" s="594"/>
      <c r="DL9" s="594"/>
      <c r="DM9" s="594"/>
      <c r="DN9" s="594"/>
      <c r="DO9" s="594"/>
      <c r="DP9" s="595"/>
      <c r="DQ9" s="602">
        <v>2329839</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409704</v>
      </c>
      <c r="S10" s="594"/>
      <c r="T10" s="594"/>
      <c r="U10" s="594"/>
      <c r="V10" s="594"/>
      <c r="W10" s="594"/>
      <c r="X10" s="594"/>
      <c r="Y10" s="595"/>
      <c r="Z10" s="596">
        <v>2.5</v>
      </c>
      <c r="AA10" s="596"/>
      <c r="AB10" s="596"/>
      <c r="AC10" s="596"/>
      <c r="AD10" s="597">
        <v>409704</v>
      </c>
      <c r="AE10" s="597"/>
      <c r="AF10" s="597"/>
      <c r="AG10" s="597"/>
      <c r="AH10" s="597"/>
      <c r="AI10" s="597"/>
      <c r="AJ10" s="597"/>
      <c r="AK10" s="597"/>
      <c r="AL10" s="598">
        <v>4.7</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98191</v>
      </c>
      <c r="BH10" s="594"/>
      <c r="BI10" s="594"/>
      <c r="BJ10" s="594"/>
      <c r="BK10" s="594"/>
      <c r="BL10" s="594"/>
      <c r="BM10" s="594"/>
      <c r="BN10" s="595"/>
      <c r="BO10" s="596">
        <v>2.5</v>
      </c>
      <c r="BP10" s="596"/>
      <c r="BQ10" s="596"/>
      <c r="BR10" s="596"/>
      <c r="BS10" s="602" t="s">
        <v>111</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232584</v>
      </c>
      <c r="CS10" s="594"/>
      <c r="CT10" s="594"/>
      <c r="CU10" s="594"/>
      <c r="CV10" s="594"/>
      <c r="CW10" s="594"/>
      <c r="CX10" s="594"/>
      <c r="CY10" s="595"/>
      <c r="CZ10" s="596">
        <v>1.5</v>
      </c>
      <c r="DA10" s="596"/>
      <c r="DB10" s="596"/>
      <c r="DC10" s="596"/>
      <c r="DD10" s="602" t="s">
        <v>111</v>
      </c>
      <c r="DE10" s="594"/>
      <c r="DF10" s="594"/>
      <c r="DG10" s="594"/>
      <c r="DH10" s="594"/>
      <c r="DI10" s="594"/>
      <c r="DJ10" s="594"/>
      <c r="DK10" s="594"/>
      <c r="DL10" s="594"/>
      <c r="DM10" s="594"/>
      <c r="DN10" s="594"/>
      <c r="DO10" s="594"/>
      <c r="DP10" s="595"/>
      <c r="DQ10" s="602">
        <v>2276</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8017</v>
      </c>
      <c r="S11" s="594"/>
      <c r="T11" s="594"/>
      <c r="U11" s="594"/>
      <c r="V11" s="594"/>
      <c r="W11" s="594"/>
      <c r="X11" s="594"/>
      <c r="Y11" s="595"/>
      <c r="Z11" s="596">
        <v>0</v>
      </c>
      <c r="AA11" s="596"/>
      <c r="AB11" s="596"/>
      <c r="AC11" s="596"/>
      <c r="AD11" s="597">
        <v>8017</v>
      </c>
      <c r="AE11" s="597"/>
      <c r="AF11" s="597"/>
      <c r="AG11" s="597"/>
      <c r="AH11" s="597"/>
      <c r="AI11" s="597"/>
      <c r="AJ11" s="597"/>
      <c r="AK11" s="597"/>
      <c r="AL11" s="598">
        <v>0.1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177398</v>
      </c>
      <c r="BH11" s="594"/>
      <c r="BI11" s="594"/>
      <c r="BJ11" s="594"/>
      <c r="BK11" s="594"/>
      <c r="BL11" s="594"/>
      <c r="BM11" s="594"/>
      <c r="BN11" s="595"/>
      <c r="BO11" s="596">
        <v>4.5</v>
      </c>
      <c r="BP11" s="596"/>
      <c r="BQ11" s="596"/>
      <c r="BR11" s="596"/>
      <c r="BS11" s="602" t="s">
        <v>111</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631220</v>
      </c>
      <c r="CS11" s="594"/>
      <c r="CT11" s="594"/>
      <c r="CU11" s="594"/>
      <c r="CV11" s="594"/>
      <c r="CW11" s="594"/>
      <c r="CX11" s="594"/>
      <c r="CY11" s="595"/>
      <c r="CZ11" s="596">
        <v>4</v>
      </c>
      <c r="DA11" s="596"/>
      <c r="DB11" s="596"/>
      <c r="DC11" s="596"/>
      <c r="DD11" s="602">
        <v>174033</v>
      </c>
      <c r="DE11" s="594"/>
      <c r="DF11" s="594"/>
      <c r="DG11" s="594"/>
      <c r="DH11" s="594"/>
      <c r="DI11" s="594"/>
      <c r="DJ11" s="594"/>
      <c r="DK11" s="594"/>
      <c r="DL11" s="594"/>
      <c r="DM11" s="594"/>
      <c r="DN11" s="594"/>
      <c r="DO11" s="594"/>
      <c r="DP11" s="595"/>
      <c r="DQ11" s="602">
        <v>290611</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1890059</v>
      </c>
      <c r="BH12" s="594"/>
      <c r="BI12" s="594"/>
      <c r="BJ12" s="594"/>
      <c r="BK12" s="594"/>
      <c r="BL12" s="594"/>
      <c r="BM12" s="594"/>
      <c r="BN12" s="595"/>
      <c r="BO12" s="596">
        <v>47.8</v>
      </c>
      <c r="BP12" s="596"/>
      <c r="BQ12" s="596"/>
      <c r="BR12" s="596"/>
      <c r="BS12" s="602" t="s">
        <v>111</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620173</v>
      </c>
      <c r="CS12" s="594"/>
      <c r="CT12" s="594"/>
      <c r="CU12" s="594"/>
      <c r="CV12" s="594"/>
      <c r="CW12" s="594"/>
      <c r="CX12" s="594"/>
      <c r="CY12" s="595"/>
      <c r="CZ12" s="596">
        <v>3.9</v>
      </c>
      <c r="DA12" s="596"/>
      <c r="DB12" s="596"/>
      <c r="DC12" s="596"/>
      <c r="DD12" s="602">
        <v>166734</v>
      </c>
      <c r="DE12" s="594"/>
      <c r="DF12" s="594"/>
      <c r="DG12" s="594"/>
      <c r="DH12" s="594"/>
      <c r="DI12" s="594"/>
      <c r="DJ12" s="594"/>
      <c r="DK12" s="594"/>
      <c r="DL12" s="594"/>
      <c r="DM12" s="594"/>
      <c r="DN12" s="594"/>
      <c r="DO12" s="594"/>
      <c r="DP12" s="595"/>
      <c r="DQ12" s="602">
        <v>320180</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32843</v>
      </c>
      <c r="S13" s="594"/>
      <c r="T13" s="594"/>
      <c r="U13" s="594"/>
      <c r="V13" s="594"/>
      <c r="W13" s="594"/>
      <c r="X13" s="594"/>
      <c r="Y13" s="595"/>
      <c r="Z13" s="596">
        <v>0.2</v>
      </c>
      <c r="AA13" s="596"/>
      <c r="AB13" s="596"/>
      <c r="AC13" s="596"/>
      <c r="AD13" s="597">
        <v>32843</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1883089</v>
      </c>
      <c r="BH13" s="594"/>
      <c r="BI13" s="594"/>
      <c r="BJ13" s="594"/>
      <c r="BK13" s="594"/>
      <c r="BL13" s="594"/>
      <c r="BM13" s="594"/>
      <c r="BN13" s="595"/>
      <c r="BO13" s="596">
        <v>47.6</v>
      </c>
      <c r="BP13" s="596"/>
      <c r="BQ13" s="596"/>
      <c r="BR13" s="596"/>
      <c r="BS13" s="602" t="s">
        <v>111</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1705748</v>
      </c>
      <c r="CS13" s="594"/>
      <c r="CT13" s="594"/>
      <c r="CU13" s="594"/>
      <c r="CV13" s="594"/>
      <c r="CW13" s="594"/>
      <c r="CX13" s="594"/>
      <c r="CY13" s="595"/>
      <c r="CZ13" s="596">
        <v>10.7</v>
      </c>
      <c r="DA13" s="596"/>
      <c r="DB13" s="596"/>
      <c r="DC13" s="596"/>
      <c r="DD13" s="602">
        <v>671062</v>
      </c>
      <c r="DE13" s="594"/>
      <c r="DF13" s="594"/>
      <c r="DG13" s="594"/>
      <c r="DH13" s="594"/>
      <c r="DI13" s="594"/>
      <c r="DJ13" s="594"/>
      <c r="DK13" s="594"/>
      <c r="DL13" s="594"/>
      <c r="DM13" s="594"/>
      <c r="DN13" s="594"/>
      <c r="DO13" s="594"/>
      <c r="DP13" s="595"/>
      <c r="DQ13" s="602">
        <v>1204709</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83345</v>
      </c>
      <c r="BH14" s="594"/>
      <c r="BI14" s="594"/>
      <c r="BJ14" s="594"/>
      <c r="BK14" s="594"/>
      <c r="BL14" s="594"/>
      <c r="BM14" s="594"/>
      <c r="BN14" s="595"/>
      <c r="BO14" s="596">
        <v>2.1</v>
      </c>
      <c r="BP14" s="596"/>
      <c r="BQ14" s="596"/>
      <c r="BR14" s="596"/>
      <c r="BS14" s="602" t="s">
        <v>111</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771171</v>
      </c>
      <c r="CS14" s="594"/>
      <c r="CT14" s="594"/>
      <c r="CU14" s="594"/>
      <c r="CV14" s="594"/>
      <c r="CW14" s="594"/>
      <c r="CX14" s="594"/>
      <c r="CY14" s="595"/>
      <c r="CZ14" s="596">
        <v>4.8</v>
      </c>
      <c r="DA14" s="596"/>
      <c r="DB14" s="596"/>
      <c r="DC14" s="596"/>
      <c r="DD14" s="602">
        <v>284332</v>
      </c>
      <c r="DE14" s="594"/>
      <c r="DF14" s="594"/>
      <c r="DG14" s="594"/>
      <c r="DH14" s="594"/>
      <c r="DI14" s="594"/>
      <c r="DJ14" s="594"/>
      <c r="DK14" s="594"/>
      <c r="DL14" s="594"/>
      <c r="DM14" s="594"/>
      <c r="DN14" s="594"/>
      <c r="DO14" s="594"/>
      <c r="DP14" s="595"/>
      <c r="DQ14" s="602">
        <v>488296</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10653</v>
      </c>
      <c r="S15" s="594"/>
      <c r="T15" s="594"/>
      <c r="U15" s="594"/>
      <c r="V15" s="594"/>
      <c r="W15" s="594"/>
      <c r="X15" s="594"/>
      <c r="Y15" s="595"/>
      <c r="Z15" s="596">
        <v>0.1</v>
      </c>
      <c r="AA15" s="596"/>
      <c r="AB15" s="596"/>
      <c r="AC15" s="596"/>
      <c r="AD15" s="597">
        <v>10653</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260209</v>
      </c>
      <c r="BH15" s="594"/>
      <c r="BI15" s="594"/>
      <c r="BJ15" s="594"/>
      <c r="BK15" s="594"/>
      <c r="BL15" s="594"/>
      <c r="BM15" s="594"/>
      <c r="BN15" s="595"/>
      <c r="BO15" s="596">
        <v>6.6</v>
      </c>
      <c r="BP15" s="596"/>
      <c r="BQ15" s="596"/>
      <c r="BR15" s="596"/>
      <c r="BS15" s="602" t="s">
        <v>111</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1452008</v>
      </c>
      <c r="CS15" s="594"/>
      <c r="CT15" s="594"/>
      <c r="CU15" s="594"/>
      <c r="CV15" s="594"/>
      <c r="CW15" s="594"/>
      <c r="CX15" s="594"/>
      <c r="CY15" s="595"/>
      <c r="CZ15" s="596">
        <v>9.1</v>
      </c>
      <c r="DA15" s="596"/>
      <c r="DB15" s="596"/>
      <c r="DC15" s="596"/>
      <c r="DD15" s="602">
        <v>163870</v>
      </c>
      <c r="DE15" s="594"/>
      <c r="DF15" s="594"/>
      <c r="DG15" s="594"/>
      <c r="DH15" s="594"/>
      <c r="DI15" s="594"/>
      <c r="DJ15" s="594"/>
      <c r="DK15" s="594"/>
      <c r="DL15" s="594"/>
      <c r="DM15" s="594"/>
      <c r="DN15" s="594"/>
      <c r="DO15" s="594"/>
      <c r="DP15" s="595"/>
      <c r="DQ15" s="602">
        <v>1222557</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5592798</v>
      </c>
      <c r="S16" s="594"/>
      <c r="T16" s="594"/>
      <c r="U16" s="594"/>
      <c r="V16" s="594"/>
      <c r="W16" s="594"/>
      <c r="X16" s="594"/>
      <c r="Y16" s="595"/>
      <c r="Z16" s="596">
        <v>33.6</v>
      </c>
      <c r="AA16" s="596"/>
      <c r="AB16" s="596"/>
      <c r="AC16" s="596"/>
      <c r="AD16" s="597">
        <v>4225722</v>
      </c>
      <c r="AE16" s="597"/>
      <c r="AF16" s="597"/>
      <c r="AG16" s="597"/>
      <c r="AH16" s="597"/>
      <c r="AI16" s="597"/>
      <c r="AJ16" s="597"/>
      <c r="AK16" s="597"/>
      <c r="AL16" s="598">
        <v>48.3</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175967</v>
      </c>
      <c r="CS16" s="594"/>
      <c r="CT16" s="594"/>
      <c r="CU16" s="594"/>
      <c r="CV16" s="594"/>
      <c r="CW16" s="594"/>
      <c r="CX16" s="594"/>
      <c r="CY16" s="595"/>
      <c r="CZ16" s="596">
        <v>1.1000000000000001</v>
      </c>
      <c r="DA16" s="596"/>
      <c r="DB16" s="596"/>
      <c r="DC16" s="596"/>
      <c r="DD16" s="602" t="s">
        <v>111</v>
      </c>
      <c r="DE16" s="594"/>
      <c r="DF16" s="594"/>
      <c r="DG16" s="594"/>
      <c r="DH16" s="594"/>
      <c r="DI16" s="594"/>
      <c r="DJ16" s="594"/>
      <c r="DK16" s="594"/>
      <c r="DL16" s="594"/>
      <c r="DM16" s="594"/>
      <c r="DN16" s="594"/>
      <c r="DO16" s="594"/>
      <c r="DP16" s="595"/>
      <c r="DQ16" s="602">
        <v>11778</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4225722</v>
      </c>
      <c r="S17" s="594"/>
      <c r="T17" s="594"/>
      <c r="U17" s="594"/>
      <c r="V17" s="594"/>
      <c r="W17" s="594"/>
      <c r="X17" s="594"/>
      <c r="Y17" s="595"/>
      <c r="Z17" s="596">
        <v>25.4</v>
      </c>
      <c r="AA17" s="596"/>
      <c r="AB17" s="596"/>
      <c r="AC17" s="596"/>
      <c r="AD17" s="597">
        <v>4225722</v>
      </c>
      <c r="AE17" s="597"/>
      <c r="AF17" s="597"/>
      <c r="AG17" s="597"/>
      <c r="AH17" s="597"/>
      <c r="AI17" s="597"/>
      <c r="AJ17" s="597"/>
      <c r="AK17" s="597"/>
      <c r="AL17" s="598">
        <v>48.3</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1268892</v>
      </c>
      <c r="CS17" s="594"/>
      <c r="CT17" s="594"/>
      <c r="CU17" s="594"/>
      <c r="CV17" s="594"/>
      <c r="CW17" s="594"/>
      <c r="CX17" s="594"/>
      <c r="CY17" s="595"/>
      <c r="CZ17" s="596">
        <v>8</v>
      </c>
      <c r="DA17" s="596"/>
      <c r="DB17" s="596"/>
      <c r="DC17" s="596"/>
      <c r="DD17" s="602" t="s">
        <v>111</v>
      </c>
      <c r="DE17" s="594"/>
      <c r="DF17" s="594"/>
      <c r="DG17" s="594"/>
      <c r="DH17" s="594"/>
      <c r="DI17" s="594"/>
      <c r="DJ17" s="594"/>
      <c r="DK17" s="594"/>
      <c r="DL17" s="594"/>
      <c r="DM17" s="594"/>
      <c r="DN17" s="594"/>
      <c r="DO17" s="594"/>
      <c r="DP17" s="595"/>
      <c r="DQ17" s="602">
        <v>1215424</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568281</v>
      </c>
      <c r="S18" s="594"/>
      <c r="T18" s="594"/>
      <c r="U18" s="594"/>
      <c r="V18" s="594"/>
      <c r="W18" s="594"/>
      <c r="X18" s="594"/>
      <c r="Y18" s="595"/>
      <c r="Z18" s="596">
        <v>3.4</v>
      </c>
      <c r="AA18" s="596"/>
      <c r="AB18" s="596"/>
      <c r="AC18" s="596"/>
      <c r="AD18" s="597" t="s">
        <v>111</v>
      </c>
      <c r="AE18" s="597"/>
      <c r="AF18" s="597"/>
      <c r="AG18" s="597"/>
      <c r="AH18" s="597"/>
      <c r="AI18" s="597"/>
      <c r="AJ18" s="597"/>
      <c r="AK18" s="597"/>
      <c r="AL18" s="598" t="s">
        <v>111</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798795</v>
      </c>
      <c r="S19" s="594"/>
      <c r="T19" s="594"/>
      <c r="U19" s="594"/>
      <c r="V19" s="594"/>
      <c r="W19" s="594"/>
      <c r="X19" s="594"/>
      <c r="Y19" s="595"/>
      <c r="Z19" s="596">
        <v>4.8</v>
      </c>
      <c r="AA19" s="596"/>
      <c r="AB19" s="596"/>
      <c r="AC19" s="596"/>
      <c r="AD19" s="597" t="s">
        <v>111</v>
      </c>
      <c r="AE19" s="597"/>
      <c r="AF19" s="597"/>
      <c r="AG19" s="597"/>
      <c r="AH19" s="597"/>
      <c r="AI19" s="597"/>
      <c r="AJ19" s="597"/>
      <c r="AK19" s="597"/>
      <c r="AL19" s="598" t="s">
        <v>111</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132785</v>
      </c>
      <c r="BH19" s="594"/>
      <c r="BI19" s="594"/>
      <c r="BJ19" s="594"/>
      <c r="BK19" s="594"/>
      <c r="BL19" s="594"/>
      <c r="BM19" s="594"/>
      <c r="BN19" s="595"/>
      <c r="BO19" s="596">
        <v>3.4</v>
      </c>
      <c r="BP19" s="596"/>
      <c r="BQ19" s="596"/>
      <c r="BR19" s="596"/>
      <c r="BS19" s="602" t="s">
        <v>111</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10214847</v>
      </c>
      <c r="S20" s="594"/>
      <c r="T20" s="594"/>
      <c r="U20" s="594"/>
      <c r="V20" s="594"/>
      <c r="W20" s="594"/>
      <c r="X20" s="594"/>
      <c r="Y20" s="595"/>
      <c r="Z20" s="596">
        <v>61.4</v>
      </c>
      <c r="AA20" s="596"/>
      <c r="AB20" s="596"/>
      <c r="AC20" s="596"/>
      <c r="AD20" s="597">
        <v>8724419</v>
      </c>
      <c r="AE20" s="597"/>
      <c r="AF20" s="597"/>
      <c r="AG20" s="597"/>
      <c r="AH20" s="597"/>
      <c r="AI20" s="597"/>
      <c r="AJ20" s="597"/>
      <c r="AK20" s="597"/>
      <c r="AL20" s="598">
        <v>99.6</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132785</v>
      </c>
      <c r="BH20" s="594"/>
      <c r="BI20" s="594"/>
      <c r="BJ20" s="594"/>
      <c r="BK20" s="594"/>
      <c r="BL20" s="594"/>
      <c r="BM20" s="594"/>
      <c r="BN20" s="595"/>
      <c r="BO20" s="596">
        <v>3.4</v>
      </c>
      <c r="BP20" s="596"/>
      <c r="BQ20" s="596"/>
      <c r="BR20" s="596"/>
      <c r="BS20" s="602" t="s">
        <v>111</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15940495</v>
      </c>
      <c r="CS20" s="594"/>
      <c r="CT20" s="594"/>
      <c r="CU20" s="594"/>
      <c r="CV20" s="594"/>
      <c r="CW20" s="594"/>
      <c r="CX20" s="594"/>
      <c r="CY20" s="595"/>
      <c r="CZ20" s="596">
        <v>100</v>
      </c>
      <c r="DA20" s="596"/>
      <c r="DB20" s="596"/>
      <c r="DC20" s="596"/>
      <c r="DD20" s="602">
        <v>1910537</v>
      </c>
      <c r="DE20" s="594"/>
      <c r="DF20" s="594"/>
      <c r="DG20" s="594"/>
      <c r="DH20" s="594"/>
      <c r="DI20" s="594"/>
      <c r="DJ20" s="594"/>
      <c r="DK20" s="594"/>
      <c r="DL20" s="594"/>
      <c r="DM20" s="594"/>
      <c r="DN20" s="594"/>
      <c r="DO20" s="594"/>
      <c r="DP20" s="595"/>
      <c r="DQ20" s="602">
        <v>11486705</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4173</v>
      </c>
      <c r="S21" s="594"/>
      <c r="T21" s="594"/>
      <c r="U21" s="594"/>
      <c r="V21" s="594"/>
      <c r="W21" s="594"/>
      <c r="X21" s="594"/>
      <c r="Y21" s="595"/>
      <c r="Z21" s="596">
        <v>0</v>
      </c>
      <c r="AA21" s="596"/>
      <c r="AB21" s="596"/>
      <c r="AC21" s="596"/>
      <c r="AD21" s="597">
        <v>4173</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9433</v>
      </c>
      <c r="BH21" s="594"/>
      <c r="BI21" s="594"/>
      <c r="BJ21" s="594"/>
      <c r="BK21" s="594"/>
      <c r="BL21" s="594"/>
      <c r="BM21" s="594"/>
      <c r="BN21" s="595"/>
      <c r="BO21" s="596">
        <v>0.2</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46379</v>
      </c>
      <c r="S22" s="594"/>
      <c r="T22" s="594"/>
      <c r="U22" s="594"/>
      <c r="V22" s="594"/>
      <c r="W22" s="594"/>
      <c r="X22" s="594"/>
      <c r="Y22" s="595"/>
      <c r="Z22" s="596">
        <v>0.3</v>
      </c>
      <c r="AA22" s="596"/>
      <c r="AB22" s="596"/>
      <c r="AC22" s="596"/>
      <c r="AD22" s="597" t="s">
        <v>111</v>
      </c>
      <c r="AE22" s="597"/>
      <c r="AF22" s="597"/>
      <c r="AG22" s="597"/>
      <c r="AH22" s="597"/>
      <c r="AI22" s="597"/>
      <c r="AJ22" s="597"/>
      <c r="AK22" s="597"/>
      <c r="AL22" s="598" t="s">
        <v>111</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303519</v>
      </c>
      <c r="S23" s="594"/>
      <c r="T23" s="594"/>
      <c r="U23" s="594"/>
      <c r="V23" s="594"/>
      <c r="W23" s="594"/>
      <c r="X23" s="594"/>
      <c r="Y23" s="595"/>
      <c r="Z23" s="596">
        <v>1.8</v>
      </c>
      <c r="AA23" s="596"/>
      <c r="AB23" s="596"/>
      <c r="AC23" s="596"/>
      <c r="AD23" s="597">
        <v>21648</v>
      </c>
      <c r="AE23" s="597"/>
      <c r="AF23" s="597"/>
      <c r="AG23" s="597"/>
      <c r="AH23" s="597"/>
      <c r="AI23" s="597"/>
      <c r="AJ23" s="597"/>
      <c r="AK23" s="597"/>
      <c r="AL23" s="598">
        <v>0.2</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123352</v>
      </c>
      <c r="BH23" s="594"/>
      <c r="BI23" s="594"/>
      <c r="BJ23" s="594"/>
      <c r="BK23" s="594"/>
      <c r="BL23" s="594"/>
      <c r="BM23" s="594"/>
      <c r="BN23" s="595"/>
      <c r="BO23" s="596">
        <v>3.1</v>
      </c>
      <c r="BP23" s="596"/>
      <c r="BQ23" s="596"/>
      <c r="BR23" s="596"/>
      <c r="BS23" s="602" t="s">
        <v>111</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24900</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6141001</v>
      </c>
      <c r="CS24" s="583"/>
      <c r="CT24" s="583"/>
      <c r="CU24" s="583"/>
      <c r="CV24" s="583"/>
      <c r="CW24" s="583"/>
      <c r="CX24" s="583"/>
      <c r="CY24" s="584"/>
      <c r="CZ24" s="620">
        <v>38.5</v>
      </c>
      <c r="DA24" s="621"/>
      <c r="DB24" s="621"/>
      <c r="DC24" s="622"/>
      <c r="DD24" s="619">
        <v>4398810</v>
      </c>
      <c r="DE24" s="583"/>
      <c r="DF24" s="583"/>
      <c r="DG24" s="583"/>
      <c r="DH24" s="583"/>
      <c r="DI24" s="583"/>
      <c r="DJ24" s="583"/>
      <c r="DK24" s="584"/>
      <c r="DL24" s="619">
        <v>4353847</v>
      </c>
      <c r="DM24" s="583"/>
      <c r="DN24" s="583"/>
      <c r="DO24" s="583"/>
      <c r="DP24" s="583"/>
      <c r="DQ24" s="583"/>
      <c r="DR24" s="583"/>
      <c r="DS24" s="583"/>
      <c r="DT24" s="583"/>
      <c r="DU24" s="583"/>
      <c r="DV24" s="584"/>
      <c r="DW24" s="587">
        <v>46.4</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1969890</v>
      </c>
      <c r="S25" s="594"/>
      <c r="T25" s="594"/>
      <c r="U25" s="594"/>
      <c r="V25" s="594"/>
      <c r="W25" s="594"/>
      <c r="X25" s="594"/>
      <c r="Y25" s="595"/>
      <c r="Z25" s="596">
        <v>11.8</v>
      </c>
      <c r="AA25" s="596"/>
      <c r="AB25" s="596"/>
      <c r="AC25" s="596"/>
      <c r="AD25" s="597" t="s">
        <v>111</v>
      </c>
      <c r="AE25" s="597"/>
      <c r="AF25" s="597"/>
      <c r="AG25" s="597"/>
      <c r="AH25" s="597"/>
      <c r="AI25" s="597"/>
      <c r="AJ25" s="597"/>
      <c r="AK25" s="597"/>
      <c r="AL25" s="598" t="s">
        <v>111</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2677974</v>
      </c>
      <c r="CS25" s="625"/>
      <c r="CT25" s="625"/>
      <c r="CU25" s="625"/>
      <c r="CV25" s="625"/>
      <c r="CW25" s="625"/>
      <c r="CX25" s="625"/>
      <c r="CY25" s="626"/>
      <c r="CZ25" s="627">
        <v>16.8</v>
      </c>
      <c r="DA25" s="628"/>
      <c r="DB25" s="628"/>
      <c r="DC25" s="629"/>
      <c r="DD25" s="602">
        <v>2471416</v>
      </c>
      <c r="DE25" s="625"/>
      <c r="DF25" s="625"/>
      <c r="DG25" s="625"/>
      <c r="DH25" s="625"/>
      <c r="DI25" s="625"/>
      <c r="DJ25" s="625"/>
      <c r="DK25" s="626"/>
      <c r="DL25" s="602">
        <v>2428012</v>
      </c>
      <c r="DM25" s="625"/>
      <c r="DN25" s="625"/>
      <c r="DO25" s="625"/>
      <c r="DP25" s="625"/>
      <c r="DQ25" s="625"/>
      <c r="DR25" s="625"/>
      <c r="DS25" s="625"/>
      <c r="DT25" s="625"/>
      <c r="DU25" s="625"/>
      <c r="DV25" s="626"/>
      <c r="DW25" s="598">
        <v>25.9</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1702154</v>
      </c>
      <c r="CS26" s="594"/>
      <c r="CT26" s="594"/>
      <c r="CU26" s="594"/>
      <c r="CV26" s="594"/>
      <c r="CW26" s="594"/>
      <c r="CX26" s="594"/>
      <c r="CY26" s="595"/>
      <c r="CZ26" s="627">
        <v>10.7</v>
      </c>
      <c r="DA26" s="628"/>
      <c r="DB26" s="628"/>
      <c r="DC26" s="629"/>
      <c r="DD26" s="602">
        <v>1526449</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1266146</v>
      </c>
      <c r="S27" s="594"/>
      <c r="T27" s="594"/>
      <c r="U27" s="594"/>
      <c r="V27" s="594"/>
      <c r="W27" s="594"/>
      <c r="X27" s="594"/>
      <c r="Y27" s="595"/>
      <c r="Z27" s="596">
        <v>7.6</v>
      </c>
      <c r="AA27" s="596"/>
      <c r="AB27" s="596"/>
      <c r="AC27" s="596"/>
      <c r="AD27" s="597" t="s">
        <v>111</v>
      </c>
      <c r="AE27" s="597"/>
      <c r="AF27" s="597"/>
      <c r="AG27" s="597"/>
      <c r="AH27" s="597"/>
      <c r="AI27" s="597"/>
      <c r="AJ27" s="597"/>
      <c r="AK27" s="597"/>
      <c r="AL27" s="598" t="s">
        <v>111</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3953569</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2194135</v>
      </c>
      <c r="CS27" s="625"/>
      <c r="CT27" s="625"/>
      <c r="CU27" s="625"/>
      <c r="CV27" s="625"/>
      <c r="CW27" s="625"/>
      <c r="CX27" s="625"/>
      <c r="CY27" s="626"/>
      <c r="CZ27" s="627">
        <v>13.8</v>
      </c>
      <c r="DA27" s="628"/>
      <c r="DB27" s="628"/>
      <c r="DC27" s="629"/>
      <c r="DD27" s="602">
        <v>711970</v>
      </c>
      <c r="DE27" s="625"/>
      <c r="DF27" s="625"/>
      <c r="DG27" s="625"/>
      <c r="DH27" s="625"/>
      <c r="DI27" s="625"/>
      <c r="DJ27" s="625"/>
      <c r="DK27" s="626"/>
      <c r="DL27" s="602">
        <v>710411</v>
      </c>
      <c r="DM27" s="625"/>
      <c r="DN27" s="625"/>
      <c r="DO27" s="625"/>
      <c r="DP27" s="625"/>
      <c r="DQ27" s="625"/>
      <c r="DR27" s="625"/>
      <c r="DS27" s="625"/>
      <c r="DT27" s="625"/>
      <c r="DU27" s="625"/>
      <c r="DV27" s="626"/>
      <c r="DW27" s="598">
        <v>7.6</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70279</v>
      </c>
      <c r="S28" s="594"/>
      <c r="T28" s="594"/>
      <c r="U28" s="594"/>
      <c r="V28" s="594"/>
      <c r="W28" s="594"/>
      <c r="X28" s="594"/>
      <c r="Y28" s="595"/>
      <c r="Z28" s="596">
        <v>0.4</v>
      </c>
      <c r="AA28" s="596"/>
      <c r="AB28" s="596"/>
      <c r="AC28" s="596"/>
      <c r="AD28" s="597">
        <v>6744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1268892</v>
      </c>
      <c r="CS28" s="594"/>
      <c r="CT28" s="594"/>
      <c r="CU28" s="594"/>
      <c r="CV28" s="594"/>
      <c r="CW28" s="594"/>
      <c r="CX28" s="594"/>
      <c r="CY28" s="595"/>
      <c r="CZ28" s="627">
        <v>8</v>
      </c>
      <c r="DA28" s="628"/>
      <c r="DB28" s="628"/>
      <c r="DC28" s="629"/>
      <c r="DD28" s="602">
        <v>1215424</v>
      </c>
      <c r="DE28" s="594"/>
      <c r="DF28" s="594"/>
      <c r="DG28" s="594"/>
      <c r="DH28" s="594"/>
      <c r="DI28" s="594"/>
      <c r="DJ28" s="594"/>
      <c r="DK28" s="595"/>
      <c r="DL28" s="602">
        <v>1215424</v>
      </c>
      <c r="DM28" s="594"/>
      <c r="DN28" s="594"/>
      <c r="DO28" s="594"/>
      <c r="DP28" s="594"/>
      <c r="DQ28" s="594"/>
      <c r="DR28" s="594"/>
      <c r="DS28" s="594"/>
      <c r="DT28" s="594"/>
      <c r="DU28" s="594"/>
      <c r="DV28" s="595"/>
      <c r="DW28" s="598">
        <v>12.9</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14551</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58</v>
      </c>
      <c r="CG29" s="608"/>
      <c r="CH29" s="608"/>
      <c r="CI29" s="608"/>
      <c r="CJ29" s="608"/>
      <c r="CK29" s="608"/>
      <c r="CL29" s="608"/>
      <c r="CM29" s="608"/>
      <c r="CN29" s="608"/>
      <c r="CO29" s="608"/>
      <c r="CP29" s="608"/>
      <c r="CQ29" s="609"/>
      <c r="CR29" s="593">
        <v>1268892</v>
      </c>
      <c r="CS29" s="625"/>
      <c r="CT29" s="625"/>
      <c r="CU29" s="625"/>
      <c r="CV29" s="625"/>
      <c r="CW29" s="625"/>
      <c r="CX29" s="625"/>
      <c r="CY29" s="626"/>
      <c r="CZ29" s="627">
        <v>8</v>
      </c>
      <c r="DA29" s="628"/>
      <c r="DB29" s="628"/>
      <c r="DC29" s="629"/>
      <c r="DD29" s="602">
        <v>1215424</v>
      </c>
      <c r="DE29" s="625"/>
      <c r="DF29" s="625"/>
      <c r="DG29" s="625"/>
      <c r="DH29" s="625"/>
      <c r="DI29" s="625"/>
      <c r="DJ29" s="625"/>
      <c r="DK29" s="626"/>
      <c r="DL29" s="602">
        <v>1215424</v>
      </c>
      <c r="DM29" s="625"/>
      <c r="DN29" s="625"/>
      <c r="DO29" s="625"/>
      <c r="DP29" s="625"/>
      <c r="DQ29" s="625"/>
      <c r="DR29" s="625"/>
      <c r="DS29" s="625"/>
      <c r="DT29" s="625"/>
      <c r="DU29" s="625"/>
      <c r="DV29" s="626"/>
      <c r="DW29" s="598">
        <v>12.9</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716218</v>
      </c>
      <c r="S30" s="594"/>
      <c r="T30" s="594"/>
      <c r="U30" s="594"/>
      <c r="V30" s="594"/>
      <c r="W30" s="594"/>
      <c r="X30" s="594"/>
      <c r="Y30" s="595"/>
      <c r="Z30" s="596">
        <v>4.3</v>
      </c>
      <c r="AA30" s="596"/>
      <c r="AB30" s="596"/>
      <c r="AC30" s="596"/>
      <c r="AD30" s="597" t="s">
        <v>111</v>
      </c>
      <c r="AE30" s="597"/>
      <c r="AF30" s="597"/>
      <c r="AG30" s="597"/>
      <c r="AH30" s="597"/>
      <c r="AI30" s="597"/>
      <c r="AJ30" s="597"/>
      <c r="AK30" s="597"/>
      <c r="AL30" s="598" t="s">
        <v>111</v>
      </c>
      <c r="AM30" s="599"/>
      <c r="AN30" s="599"/>
      <c r="AO30" s="600"/>
      <c r="AP30" s="639" t="s">
        <v>287</v>
      </c>
      <c r="AQ30" s="640"/>
      <c r="AR30" s="640"/>
      <c r="AS30" s="640"/>
      <c r="AT30" s="645" t="s">
        <v>288</v>
      </c>
      <c r="AU30" s="182"/>
      <c r="AV30" s="182"/>
      <c r="AW30" s="182"/>
      <c r="AX30" s="579" t="s">
        <v>168</v>
      </c>
      <c r="AY30" s="580"/>
      <c r="AZ30" s="580"/>
      <c r="BA30" s="580"/>
      <c r="BB30" s="580"/>
      <c r="BC30" s="580"/>
      <c r="BD30" s="580"/>
      <c r="BE30" s="580"/>
      <c r="BF30" s="581"/>
      <c r="BG30" s="651">
        <v>98.2</v>
      </c>
      <c r="BH30" s="652"/>
      <c r="BI30" s="652"/>
      <c r="BJ30" s="652"/>
      <c r="BK30" s="652"/>
      <c r="BL30" s="652"/>
      <c r="BM30" s="588">
        <v>91</v>
      </c>
      <c r="BN30" s="652"/>
      <c r="BO30" s="652"/>
      <c r="BP30" s="652"/>
      <c r="BQ30" s="653"/>
      <c r="BR30" s="651">
        <v>98.3</v>
      </c>
      <c r="BS30" s="652"/>
      <c r="BT30" s="652"/>
      <c r="BU30" s="652"/>
      <c r="BV30" s="652"/>
      <c r="BW30" s="652"/>
      <c r="BX30" s="588">
        <v>90.8</v>
      </c>
      <c r="BY30" s="652"/>
      <c r="BZ30" s="652"/>
      <c r="CA30" s="652"/>
      <c r="CB30" s="653"/>
      <c r="CD30" s="656"/>
      <c r="CE30" s="657"/>
      <c r="CF30" s="607" t="s">
        <v>289</v>
      </c>
      <c r="CG30" s="608"/>
      <c r="CH30" s="608"/>
      <c r="CI30" s="608"/>
      <c r="CJ30" s="608"/>
      <c r="CK30" s="608"/>
      <c r="CL30" s="608"/>
      <c r="CM30" s="608"/>
      <c r="CN30" s="608"/>
      <c r="CO30" s="608"/>
      <c r="CP30" s="608"/>
      <c r="CQ30" s="609"/>
      <c r="CR30" s="593">
        <v>1126917</v>
      </c>
      <c r="CS30" s="594"/>
      <c r="CT30" s="594"/>
      <c r="CU30" s="594"/>
      <c r="CV30" s="594"/>
      <c r="CW30" s="594"/>
      <c r="CX30" s="594"/>
      <c r="CY30" s="595"/>
      <c r="CZ30" s="627">
        <v>7.1</v>
      </c>
      <c r="DA30" s="628"/>
      <c r="DB30" s="628"/>
      <c r="DC30" s="629"/>
      <c r="DD30" s="602">
        <v>1081280</v>
      </c>
      <c r="DE30" s="594"/>
      <c r="DF30" s="594"/>
      <c r="DG30" s="594"/>
      <c r="DH30" s="594"/>
      <c r="DI30" s="594"/>
      <c r="DJ30" s="594"/>
      <c r="DK30" s="595"/>
      <c r="DL30" s="602">
        <v>1081280</v>
      </c>
      <c r="DM30" s="594"/>
      <c r="DN30" s="594"/>
      <c r="DO30" s="594"/>
      <c r="DP30" s="594"/>
      <c r="DQ30" s="594"/>
      <c r="DR30" s="594"/>
      <c r="DS30" s="594"/>
      <c r="DT30" s="594"/>
      <c r="DU30" s="594"/>
      <c r="DV30" s="595"/>
      <c r="DW30" s="598">
        <v>11.5</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535343</v>
      </c>
      <c r="S31" s="594"/>
      <c r="T31" s="594"/>
      <c r="U31" s="594"/>
      <c r="V31" s="594"/>
      <c r="W31" s="594"/>
      <c r="X31" s="594"/>
      <c r="Y31" s="595"/>
      <c r="Z31" s="596">
        <v>3.2</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98.4</v>
      </c>
      <c r="BH31" s="625"/>
      <c r="BI31" s="625"/>
      <c r="BJ31" s="625"/>
      <c r="BK31" s="625"/>
      <c r="BL31" s="625"/>
      <c r="BM31" s="599">
        <v>93.5</v>
      </c>
      <c r="BN31" s="649"/>
      <c r="BO31" s="649"/>
      <c r="BP31" s="649"/>
      <c r="BQ31" s="650"/>
      <c r="BR31" s="648">
        <v>98.2</v>
      </c>
      <c r="BS31" s="625"/>
      <c r="BT31" s="625"/>
      <c r="BU31" s="625"/>
      <c r="BV31" s="625"/>
      <c r="BW31" s="625"/>
      <c r="BX31" s="599">
        <v>93.1</v>
      </c>
      <c r="BY31" s="649"/>
      <c r="BZ31" s="649"/>
      <c r="CA31" s="649"/>
      <c r="CB31" s="650"/>
      <c r="CD31" s="656"/>
      <c r="CE31" s="657"/>
      <c r="CF31" s="607" t="s">
        <v>293</v>
      </c>
      <c r="CG31" s="608"/>
      <c r="CH31" s="608"/>
      <c r="CI31" s="608"/>
      <c r="CJ31" s="608"/>
      <c r="CK31" s="608"/>
      <c r="CL31" s="608"/>
      <c r="CM31" s="608"/>
      <c r="CN31" s="608"/>
      <c r="CO31" s="608"/>
      <c r="CP31" s="608"/>
      <c r="CQ31" s="609"/>
      <c r="CR31" s="593">
        <v>141975</v>
      </c>
      <c r="CS31" s="625"/>
      <c r="CT31" s="625"/>
      <c r="CU31" s="625"/>
      <c r="CV31" s="625"/>
      <c r="CW31" s="625"/>
      <c r="CX31" s="625"/>
      <c r="CY31" s="626"/>
      <c r="CZ31" s="627">
        <v>0.9</v>
      </c>
      <c r="DA31" s="628"/>
      <c r="DB31" s="628"/>
      <c r="DC31" s="629"/>
      <c r="DD31" s="602">
        <v>134144</v>
      </c>
      <c r="DE31" s="625"/>
      <c r="DF31" s="625"/>
      <c r="DG31" s="625"/>
      <c r="DH31" s="625"/>
      <c r="DI31" s="625"/>
      <c r="DJ31" s="625"/>
      <c r="DK31" s="626"/>
      <c r="DL31" s="602">
        <v>134144</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527551</v>
      </c>
      <c r="S32" s="594"/>
      <c r="T32" s="594"/>
      <c r="U32" s="594"/>
      <c r="V32" s="594"/>
      <c r="W32" s="594"/>
      <c r="X32" s="594"/>
      <c r="Y32" s="595"/>
      <c r="Z32" s="596">
        <v>3.2</v>
      </c>
      <c r="AA32" s="596"/>
      <c r="AB32" s="596"/>
      <c r="AC32" s="596"/>
      <c r="AD32" s="597">
        <v>831</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97.9</v>
      </c>
      <c r="BH32" s="661"/>
      <c r="BI32" s="661"/>
      <c r="BJ32" s="661"/>
      <c r="BK32" s="661"/>
      <c r="BL32" s="661"/>
      <c r="BM32" s="662">
        <v>88.4</v>
      </c>
      <c r="BN32" s="661"/>
      <c r="BO32" s="661"/>
      <c r="BP32" s="661"/>
      <c r="BQ32" s="663"/>
      <c r="BR32" s="660">
        <v>98.1</v>
      </c>
      <c r="BS32" s="661"/>
      <c r="BT32" s="661"/>
      <c r="BU32" s="661"/>
      <c r="BV32" s="661"/>
      <c r="BW32" s="661"/>
      <c r="BX32" s="662">
        <v>88.3</v>
      </c>
      <c r="BY32" s="661"/>
      <c r="BZ32" s="661"/>
      <c r="CA32" s="661"/>
      <c r="CB32" s="663"/>
      <c r="CD32" s="658"/>
      <c r="CE32" s="659"/>
      <c r="CF32" s="607" t="s">
        <v>296</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939514</v>
      </c>
      <c r="S33" s="594"/>
      <c r="T33" s="594"/>
      <c r="U33" s="594"/>
      <c r="V33" s="594"/>
      <c r="W33" s="594"/>
      <c r="X33" s="594"/>
      <c r="Y33" s="595"/>
      <c r="Z33" s="596">
        <v>5.6</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7712990</v>
      </c>
      <c r="CS33" s="625"/>
      <c r="CT33" s="625"/>
      <c r="CU33" s="625"/>
      <c r="CV33" s="625"/>
      <c r="CW33" s="625"/>
      <c r="CX33" s="625"/>
      <c r="CY33" s="626"/>
      <c r="CZ33" s="627">
        <v>48.4</v>
      </c>
      <c r="DA33" s="628"/>
      <c r="DB33" s="628"/>
      <c r="DC33" s="629"/>
      <c r="DD33" s="602">
        <v>6231726</v>
      </c>
      <c r="DE33" s="625"/>
      <c r="DF33" s="625"/>
      <c r="DG33" s="625"/>
      <c r="DH33" s="625"/>
      <c r="DI33" s="625"/>
      <c r="DJ33" s="625"/>
      <c r="DK33" s="626"/>
      <c r="DL33" s="602">
        <v>4623283</v>
      </c>
      <c r="DM33" s="625"/>
      <c r="DN33" s="625"/>
      <c r="DO33" s="625"/>
      <c r="DP33" s="625"/>
      <c r="DQ33" s="625"/>
      <c r="DR33" s="625"/>
      <c r="DS33" s="625"/>
      <c r="DT33" s="625"/>
      <c r="DU33" s="625"/>
      <c r="DV33" s="626"/>
      <c r="DW33" s="598">
        <v>49.3</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2082318</v>
      </c>
      <c r="CS34" s="594"/>
      <c r="CT34" s="594"/>
      <c r="CU34" s="594"/>
      <c r="CV34" s="594"/>
      <c r="CW34" s="594"/>
      <c r="CX34" s="594"/>
      <c r="CY34" s="595"/>
      <c r="CZ34" s="627">
        <v>13.1</v>
      </c>
      <c r="DA34" s="628"/>
      <c r="DB34" s="628"/>
      <c r="DC34" s="629"/>
      <c r="DD34" s="602">
        <v>1446054</v>
      </c>
      <c r="DE34" s="594"/>
      <c r="DF34" s="594"/>
      <c r="DG34" s="594"/>
      <c r="DH34" s="594"/>
      <c r="DI34" s="594"/>
      <c r="DJ34" s="594"/>
      <c r="DK34" s="595"/>
      <c r="DL34" s="602">
        <v>1307217</v>
      </c>
      <c r="DM34" s="594"/>
      <c r="DN34" s="594"/>
      <c r="DO34" s="594"/>
      <c r="DP34" s="594"/>
      <c r="DQ34" s="594"/>
      <c r="DR34" s="594"/>
      <c r="DS34" s="594"/>
      <c r="DT34" s="594"/>
      <c r="DU34" s="594"/>
      <c r="DV34" s="595"/>
      <c r="DW34" s="598">
        <v>13.9</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628414</v>
      </c>
      <c r="S35" s="594"/>
      <c r="T35" s="594"/>
      <c r="U35" s="594"/>
      <c r="V35" s="594"/>
      <c r="W35" s="594"/>
      <c r="X35" s="594"/>
      <c r="Y35" s="595"/>
      <c r="Z35" s="596">
        <v>3.8</v>
      </c>
      <c r="AA35" s="596"/>
      <c r="AB35" s="596"/>
      <c r="AC35" s="596"/>
      <c r="AD35" s="597" t="s">
        <v>111</v>
      </c>
      <c r="AE35" s="597"/>
      <c r="AF35" s="597"/>
      <c r="AG35" s="597"/>
      <c r="AH35" s="597"/>
      <c r="AI35" s="597"/>
      <c r="AJ35" s="597"/>
      <c r="AK35" s="597"/>
      <c r="AL35" s="598" t="s">
        <v>111</v>
      </c>
      <c r="AM35" s="599"/>
      <c r="AN35" s="599"/>
      <c r="AO35" s="600"/>
      <c r="AP35" s="186"/>
      <c r="AQ35" s="604" t="s">
        <v>304</v>
      </c>
      <c r="AR35" s="605"/>
      <c r="AS35" s="605"/>
      <c r="AT35" s="605"/>
      <c r="AU35" s="605"/>
      <c r="AV35" s="605"/>
      <c r="AW35" s="605"/>
      <c r="AX35" s="605"/>
      <c r="AY35" s="606"/>
      <c r="AZ35" s="582">
        <v>3302679</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245847</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183800</v>
      </c>
      <c r="CS35" s="625"/>
      <c r="CT35" s="625"/>
      <c r="CU35" s="625"/>
      <c r="CV35" s="625"/>
      <c r="CW35" s="625"/>
      <c r="CX35" s="625"/>
      <c r="CY35" s="626"/>
      <c r="CZ35" s="627">
        <v>1.2</v>
      </c>
      <c r="DA35" s="628"/>
      <c r="DB35" s="628"/>
      <c r="DC35" s="629"/>
      <c r="DD35" s="602">
        <v>164372</v>
      </c>
      <c r="DE35" s="625"/>
      <c r="DF35" s="625"/>
      <c r="DG35" s="625"/>
      <c r="DH35" s="625"/>
      <c r="DI35" s="625"/>
      <c r="DJ35" s="625"/>
      <c r="DK35" s="626"/>
      <c r="DL35" s="602">
        <v>162690</v>
      </c>
      <c r="DM35" s="625"/>
      <c r="DN35" s="625"/>
      <c r="DO35" s="625"/>
      <c r="DP35" s="625"/>
      <c r="DQ35" s="625"/>
      <c r="DR35" s="625"/>
      <c r="DS35" s="625"/>
      <c r="DT35" s="625"/>
      <c r="DU35" s="625"/>
      <c r="DV35" s="626"/>
      <c r="DW35" s="598">
        <v>1.7</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16633310</v>
      </c>
      <c r="S36" s="666"/>
      <c r="T36" s="666"/>
      <c r="U36" s="666"/>
      <c r="V36" s="666"/>
      <c r="W36" s="666"/>
      <c r="X36" s="666"/>
      <c r="Y36" s="667"/>
      <c r="Z36" s="668">
        <v>100</v>
      </c>
      <c r="AA36" s="668"/>
      <c r="AB36" s="668"/>
      <c r="AC36" s="668"/>
      <c r="AD36" s="669">
        <v>8757815</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1143695</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156107</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3191325</v>
      </c>
      <c r="CS36" s="594"/>
      <c r="CT36" s="594"/>
      <c r="CU36" s="594"/>
      <c r="CV36" s="594"/>
      <c r="CW36" s="594"/>
      <c r="CX36" s="594"/>
      <c r="CY36" s="595"/>
      <c r="CZ36" s="627">
        <v>20</v>
      </c>
      <c r="DA36" s="628"/>
      <c r="DB36" s="628"/>
      <c r="DC36" s="629"/>
      <c r="DD36" s="602">
        <v>2828211</v>
      </c>
      <c r="DE36" s="594"/>
      <c r="DF36" s="594"/>
      <c r="DG36" s="594"/>
      <c r="DH36" s="594"/>
      <c r="DI36" s="594"/>
      <c r="DJ36" s="594"/>
      <c r="DK36" s="595"/>
      <c r="DL36" s="602">
        <v>2030696</v>
      </c>
      <c r="DM36" s="594"/>
      <c r="DN36" s="594"/>
      <c r="DO36" s="594"/>
      <c r="DP36" s="594"/>
      <c r="DQ36" s="594"/>
      <c r="DR36" s="594"/>
      <c r="DS36" s="594"/>
      <c r="DT36" s="594"/>
      <c r="DU36" s="594"/>
      <c r="DV36" s="595"/>
      <c r="DW36" s="598">
        <v>21.6</v>
      </c>
      <c r="DX36" s="623"/>
      <c r="DY36" s="623"/>
      <c r="DZ36" s="623"/>
      <c r="EA36" s="623"/>
      <c r="EB36" s="623"/>
      <c r="EC36" s="624"/>
    </row>
    <row r="37" spans="2:133" ht="11.25" customHeight="1">
      <c r="AQ37" s="672" t="s">
        <v>311</v>
      </c>
      <c r="AR37" s="673"/>
      <c r="AS37" s="673"/>
      <c r="AT37" s="673"/>
      <c r="AU37" s="673"/>
      <c r="AV37" s="673"/>
      <c r="AW37" s="673"/>
      <c r="AX37" s="673"/>
      <c r="AY37" s="674"/>
      <c r="AZ37" s="593">
        <v>706821</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5555</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1063946</v>
      </c>
      <c r="CS37" s="625"/>
      <c r="CT37" s="625"/>
      <c r="CU37" s="625"/>
      <c r="CV37" s="625"/>
      <c r="CW37" s="625"/>
      <c r="CX37" s="625"/>
      <c r="CY37" s="626"/>
      <c r="CZ37" s="627">
        <v>6.7</v>
      </c>
      <c r="DA37" s="628"/>
      <c r="DB37" s="628"/>
      <c r="DC37" s="629"/>
      <c r="DD37" s="602">
        <v>1063722</v>
      </c>
      <c r="DE37" s="625"/>
      <c r="DF37" s="625"/>
      <c r="DG37" s="625"/>
      <c r="DH37" s="625"/>
      <c r="DI37" s="625"/>
      <c r="DJ37" s="625"/>
      <c r="DK37" s="626"/>
      <c r="DL37" s="602">
        <v>855315</v>
      </c>
      <c r="DM37" s="625"/>
      <c r="DN37" s="625"/>
      <c r="DO37" s="625"/>
      <c r="DP37" s="625"/>
      <c r="DQ37" s="625"/>
      <c r="DR37" s="625"/>
      <c r="DS37" s="625"/>
      <c r="DT37" s="625"/>
      <c r="DU37" s="625"/>
      <c r="DV37" s="626"/>
      <c r="DW37" s="598">
        <v>9.1</v>
      </c>
      <c r="DX37" s="623"/>
      <c r="DY37" s="623"/>
      <c r="DZ37" s="623"/>
      <c r="EA37" s="623"/>
      <c r="EB37" s="623"/>
      <c r="EC37" s="624"/>
    </row>
    <row r="38" spans="2:133" ht="11.25" customHeight="1">
      <c r="AQ38" s="672" t="s">
        <v>314</v>
      </c>
      <c r="AR38" s="673"/>
      <c r="AS38" s="673"/>
      <c r="AT38" s="673"/>
      <c r="AU38" s="673"/>
      <c r="AV38" s="673"/>
      <c r="AW38" s="673"/>
      <c r="AX38" s="673"/>
      <c r="AY38" s="674"/>
      <c r="AZ38" s="593">
        <v>48840</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9262</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1403323</v>
      </c>
      <c r="CS38" s="594"/>
      <c r="CT38" s="594"/>
      <c r="CU38" s="594"/>
      <c r="CV38" s="594"/>
      <c r="CW38" s="594"/>
      <c r="CX38" s="594"/>
      <c r="CY38" s="595"/>
      <c r="CZ38" s="627">
        <v>8.8000000000000007</v>
      </c>
      <c r="DA38" s="628"/>
      <c r="DB38" s="628"/>
      <c r="DC38" s="629"/>
      <c r="DD38" s="602">
        <v>1199318</v>
      </c>
      <c r="DE38" s="594"/>
      <c r="DF38" s="594"/>
      <c r="DG38" s="594"/>
      <c r="DH38" s="594"/>
      <c r="DI38" s="594"/>
      <c r="DJ38" s="594"/>
      <c r="DK38" s="595"/>
      <c r="DL38" s="602">
        <v>1122680</v>
      </c>
      <c r="DM38" s="594"/>
      <c r="DN38" s="594"/>
      <c r="DO38" s="594"/>
      <c r="DP38" s="594"/>
      <c r="DQ38" s="594"/>
      <c r="DR38" s="594"/>
      <c r="DS38" s="594"/>
      <c r="DT38" s="594"/>
      <c r="DU38" s="594"/>
      <c r="DV38" s="595"/>
      <c r="DW38" s="598">
        <v>12</v>
      </c>
      <c r="DX38" s="623"/>
      <c r="DY38" s="623"/>
      <c r="DZ38" s="623"/>
      <c r="EA38" s="623"/>
      <c r="EB38" s="623"/>
      <c r="EC38" s="624"/>
    </row>
    <row r="39" spans="2:133" ht="11.25" customHeight="1">
      <c r="AQ39" s="672" t="s">
        <v>317</v>
      </c>
      <c r="AR39" s="673"/>
      <c r="AS39" s="673"/>
      <c r="AT39" s="673"/>
      <c r="AU39" s="673"/>
      <c r="AV39" s="673"/>
      <c r="AW39" s="673"/>
      <c r="AX39" s="673"/>
      <c r="AY39" s="674"/>
      <c r="AZ39" s="593" t="s">
        <v>111</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91</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117054</v>
      </c>
      <c r="CS39" s="625"/>
      <c r="CT39" s="625"/>
      <c r="CU39" s="625"/>
      <c r="CV39" s="625"/>
      <c r="CW39" s="625"/>
      <c r="CX39" s="625"/>
      <c r="CY39" s="626"/>
      <c r="CZ39" s="627">
        <v>0.7</v>
      </c>
      <c r="DA39" s="628"/>
      <c r="DB39" s="628"/>
      <c r="DC39" s="629"/>
      <c r="DD39" s="602">
        <v>111001</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317417</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113</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735170</v>
      </c>
      <c r="CS40" s="594"/>
      <c r="CT40" s="594"/>
      <c r="CU40" s="594"/>
      <c r="CV40" s="594"/>
      <c r="CW40" s="594"/>
      <c r="CX40" s="594"/>
      <c r="CY40" s="595"/>
      <c r="CZ40" s="627">
        <v>4.5999999999999996</v>
      </c>
      <c r="DA40" s="628"/>
      <c r="DB40" s="628"/>
      <c r="DC40" s="629"/>
      <c r="DD40" s="602">
        <v>482770</v>
      </c>
      <c r="DE40" s="594"/>
      <c r="DF40" s="594"/>
      <c r="DG40" s="594"/>
      <c r="DH40" s="594"/>
      <c r="DI40" s="594"/>
      <c r="DJ40" s="594"/>
      <c r="DK40" s="595"/>
      <c r="DL40" s="602" t="s">
        <v>111</v>
      </c>
      <c r="DM40" s="594"/>
      <c r="DN40" s="594"/>
      <c r="DO40" s="594"/>
      <c r="DP40" s="594"/>
      <c r="DQ40" s="594"/>
      <c r="DR40" s="594"/>
      <c r="DS40" s="594"/>
      <c r="DT40" s="594"/>
      <c r="DU40" s="594"/>
      <c r="DV40" s="595"/>
      <c r="DW40" s="598" t="s">
        <v>111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1085906</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306</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2086504</v>
      </c>
      <c r="CS42" s="594"/>
      <c r="CT42" s="594"/>
      <c r="CU42" s="594"/>
      <c r="CV42" s="594"/>
      <c r="CW42" s="594"/>
      <c r="CX42" s="594"/>
      <c r="CY42" s="595"/>
      <c r="CZ42" s="627">
        <v>13.1</v>
      </c>
      <c r="DA42" s="676"/>
      <c r="DB42" s="676"/>
      <c r="DC42" s="677"/>
      <c r="DD42" s="602">
        <v>856169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69207</v>
      </c>
      <c r="CS43" s="625"/>
      <c r="CT43" s="625"/>
      <c r="CU43" s="625"/>
      <c r="CV43" s="625"/>
      <c r="CW43" s="625"/>
      <c r="CX43" s="625"/>
      <c r="CY43" s="626"/>
      <c r="CZ43" s="627">
        <v>0.4</v>
      </c>
      <c r="DA43" s="628"/>
      <c r="DB43" s="628"/>
      <c r="DC43" s="629"/>
      <c r="DD43" s="602">
        <v>69207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285</v>
      </c>
      <c r="CE44" s="700"/>
      <c r="CF44" s="590" t="s">
        <v>332</v>
      </c>
      <c r="CG44" s="591"/>
      <c r="CH44" s="591"/>
      <c r="CI44" s="591"/>
      <c r="CJ44" s="591"/>
      <c r="CK44" s="591"/>
      <c r="CL44" s="591"/>
      <c r="CM44" s="591"/>
      <c r="CN44" s="591"/>
      <c r="CO44" s="591"/>
      <c r="CP44" s="591"/>
      <c r="CQ44" s="592"/>
      <c r="CR44" s="593">
        <v>1910537</v>
      </c>
      <c r="CS44" s="594"/>
      <c r="CT44" s="594"/>
      <c r="CU44" s="594"/>
      <c r="CV44" s="594"/>
      <c r="CW44" s="594"/>
      <c r="CX44" s="594"/>
      <c r="CY44" s="595"/>
      <c r="CZ44" s="627">
        <v>12</v>
      </c>
      <c r="DA44" s="676"/>
      <c r="DB44" s="676"/>
      <c r="DC44" s="677"/>
      <c r="DD44" s="602">
        <v>844391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997339</v>
      </c>
      <c r="CS45" s="625"/>
      <c r="CT45" s="625"/>
      <c r="CU45" s="625"/>
      <c r="CV45" s="625"/>
      <c r="CW45" s="625"/>
      <c r="CX45" s="625"/>
      <c r="CY45" s="626"/>
      <c r="CZ45" s="627">
        <v>6.3</v>
      </c>
      <c r="DA45" s="628"/>
      <c r="DB45" s="628"/>
      <c r="DC45" s="629"/>
      <c r="DD45" s="602">
        <v>100142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911143</v>
      </c>
      <c r="CS46" s="594"/>
      <c r="CT46" s="594"/>
      <c r="CU46" s="594"/>
      <c r="CV46" s="594"/>
      <c r="CW46" s="594"/>
      <c r="CX46" s="594"/>
      <c r="CY46" s="595"/>
      <c r="CZ46" s="627">
        <v>5.7</v>
      </c>
      <c r="DA46" s="676"/>
      <c r="DB46" s="676"/>
      <c r="DC46" s="677"/>
      <c r="DD46" s="602">
        <v>743994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175967</v>
      </c>
      <c r="CS47" s="625"/>
      <c r="CT47" s="625"/>
      <c r="CU47" s="625"/>
      <c r="CV47" s="625"/>
      <c r="CW47" s="625"/>
      <c r="CX47" s="625"/>
      <c r="CY47" s="626"/>
      <c r="CZ47" s="627">
        <v>1.1000000000000001</v>
      </c>
      <c r="DA47" s="628"/>
      <c r="DB47" s="628"/>
      <c r="DC47" s="629"/>
      <c r="DD47" s="602">
        <v>11778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337</v>
      </c>
      <c r="CS48" s="594"/>
      <c r="CT48" s="594"/>
      <c r="CU48" s="594"/>
      <c r="CV48" s="594"/>
      <c r="CW48" s="594"/>
      <c r="CX48" s="594"/>
      <c r="CY48" s="595"/>
      <c r="CZ48" s="627" t="s">
        <v>337</v>
      </c>
      <c r="DA48" s="676"/>
      <c r="DB48" s="676"/>
      <c r="DC48" s="677"/>
      <c r="DD48" s="602" t="s">
        <v>337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15940495</v>
      </c>
      <c r="CS49" s="661"/>
      <c r="CT49" s="661"/>
      <c r="CU49" s="661"/>
      <c r="CV49" s="661"/>
      <c r="CW49" s="661"/>
      <c r="CX49" s="661"/>
      <c r="CY49" s="688"/>
      <c r="CZ49" s="689">
        <v>100</v>
      </c>
      <c r="DA49" s="690"/>
      <c r="DB49" s="690"/>
      <c r="DC49" s="691"/>
      <c r="DD49" s="692">
        <v>11486705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16640</v>
      </c>
      <c r="R7" s="723"/>
      <c r="S7" s="723"/>
      <c r="T7" s="723"/>
      <c r="U7" s="723"/>
      <c r="V7" s="723">
        <v>15947</v>
      </c>
      <c r="W7" s="723"/>
      <c r="X7" s="723"/>
      <c r="Y7" s="723"/>
      <c r="Z7" s="723"/>
      <c r="AA7" s="723">
        <v>693</v>
      </c>
      <c r="AB7" s="723"/>
      <c r="AC7" s="723"/>
      <c r="AD7" s="723"/>
      <c r="AE7" s="724"/>
      <c r="AF7" s="725">
        <v>473</v>
      </c>
      <c r="AG7" s="726"/>
      <c r="AH7" s="726"/>
      <c r="AI7" s="726"/>
      <c r="AJ7" s="727"/>
      <c r="AK7" s="762">
        <v>668</v>
      </c>
      <c r="AL7" s="763"/>
      <c r="AM7" s="763"/>
      <c r="AN7" s="763"/>
      <c r="AO7" s="763"/>
      <c r="AP7" s="763">
        <v>10285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-1</v>
      </c>
      <c r="CI7" s="760"/>
      <c r="CJ7" s="760"/>
      <c r="CK7" s="760"/>
      <c r="CL7" s="761"/>
      <c r="CM7" s="759">
        <v>533</v>
      </c>
      <c r="CN7" s="760"/>
      <c r="CO7" s="760"/>
      <c r="CP7" s="760"/>
      <c r="CQ7" s="761"/>
      <c r="CR7" s="759">
        <v>20</v>
      </c>
      <c r="CS7" s="760"/>
      <c r="CT7" s="760"/>
      <c r="CU7" s="760"/>
      <c r="CV7" s="761"/>
      <c r="CW7" s="759" t="s">
        <v>470</v>
      </c>
      <c r="CX7" s="760"/>
      <c r="CY7" s="760"/>
      <c r="CZ7" s="760"/>
      <c r="DA7" s="761"/>
      <c r="DB7" s="759" t="s">
        <v>470</v>
      </c>
      <c r="DC7" s="760"/>
      <c r="DD7" s="760"/>
      <c r="DE7" s="760"/>
      <c r="DF7" s="761"/>
      <c r="DG7" s="759" t="s">
        <v>470</v>
      </c>
      <c r="DH7" s="760"/>
      <c r="DI7" s="760"/>
      <c r="DJ7" s="760"/>
      <c r="DK7" s="761"/>
      <c r="DL7" s="759" t="s">
        <v>470</v>
      </c>
      <c r="DM7" s="760"/>
      <c r="DN7" s="760"/>
      <c r="DO7" s="760"/>
      <c r="DP7" s="761"/>
      <c r="DQ7" s="759" t="s">
        <v>470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536</v>
      </c>
      <c r="BT8" s="757"/>
      <c r="BU8" s="757"/>
      <c r="BV8" s="757"/>
      <c r="BW8" s="757"/>
      <c r="BX8" s="757"/>
      <c r="BY8" s="757"/>
      <c r="BZ8" s="757"/>
      <c r="CA8" s="757"/>
      <c r="CB8" s="757"/>
      <c r="CC8" s="757"/>
      <c r="CD8" s="757"/>
      <c r="CE8" s="757"/>
      <c r="CF8" s="757"/>
      <c r="CG8" s="758"/>
      <c r="CH8" s="769">
        <v>2</v>
      </c>
      <c r="CI8" s="770"/>
      <c r="CJ8" s="770"/>
      <c r="CK8" s="770"/>
      <c r="CL8" s="771"/>
      <c r="CM8" s="769">
        <v>776</v>
      </c>
      <c r="CN8" s="770"/>
      <c r="CO8" s="770"/>
      <c r="CP8" s="770"/>
      <c r="CQ8" s="771"/>
      <c r="CR8" s="769">
        <v>200</v>
      </c>
      <c r="CS8" s="770"/>
      <c r="CT8" s="770"/>
      <c r="CU8" s="770"/>
      <c r="CV8" s="771"/>
      <c r="CW8" s="769" t="s">
        <v>470</v>
      </c>
      <c r="CX8" s="770"/>
      <c r="CY8" s="770"/>
      <c r="CZ8" s="770"/>
      <c r="DA8" s="771"/>
      <c r="DB8" s="769" t="s">
        <v>470</v>
      </c>
      <c r="DC8" s="770"/>
      <c r="DD8" s="770"/>
      <c r="DE8" s="770"/>
      <c r="DF8" s="771"/>
      <c r="DG8" s="769" t="s">
        <v>470</v>
      </c>
      <c r="DH8" s="770"/>
      <c r="DI8" s="770"/>
      <c r="DJ8" s="770"/>
      <c r="DK8" s="771"/>
      <c r="DL8" s="769" t="s">
        <v>470</v>
      </c>
      <c r="DM8" s="770"/>
      <c r="DN8" s="770"/>
      <c r="DO8" s="770"/>
      <c r="DP8" s="771"/>
      <c r="DQ8" s="769" t="s">
        <v>470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473</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4384</v>
      </c>
      <c r="R28" s="811"/>
      <c r="S28" s="811"/>
      <c r="T28" s="811"/>
      <c r="U28" s="811"/>
      <c r="V28" s="811">
        <v>4138</v>
      </c>
      <c r="W28" s="811"/>
      <c r="X28" s="811"/>
      <c r="Y28" s="811"/>
      <c r="Z28" s="811"/>
      <c r="AA28" s="811">
        <v>246</v>
      </c>
      <c r="AB28" s="811"/>
      <c r="AC28" s="811"/>
      <c r="AD28" s="811"/>
      <c r="AE28" s="812"/>
      <c r="AF28" s="813">
        <v>246</v>
      </c>
      <c r="AG28" s="811"/>
      <c r="AH28" s="811"/>
      <c r="AI28" s="811"/>
      <c r="AJ28" s="814"/>
      <c r="AK28" s="815">
        <v>288</v>
      </c>
      <c r="AL28" s="807"/>
      <c r="AM28" s="807"/>
      <c r="AN28" s="807"/>
      <c r="AO28" s="807"/>
      <c r="AP28" s="807" t="s">
        <v>524</v>
      </c>
      <c r="AQ28" s="807"/>
      <c r="AR28" s="807"/>
      <c r="AS28" s="807"/>
      <c r="AT28" s="807"/>
      <c r="AU28" s="806" t="s">
        <v>524</v>
      </c>
      <c r="AV28" s="807"/>
      <c r="AW28" s="807"/>
      <c r="AX28" s="807"/>
      <c r="AY28" s="807"/>
      <c r="AZ28" s="806" t="s">
        <v>524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3383</v>
      </c>
      <c r="R29" s="747"/>
      <c r="S29" s="747"/>
      <c r="T29" s="747"/>
      <c r="U29" s="747"/>
      <c r="V29" s="747">
        <v>3299</v>
      </c>
      <c r="W29" s="747"/>
      <c r="X29" s="747"/>
      <c r="Y29" s="747"/>
      <c r="Z29" s="747"/>
      <c r="AA29" s="747">
        <v>84</v>
      </c>
      <c r="AB29" s="747"/>
      <c r="AC29" s="747"/>
      <c r="AD29" s="747"/>
      <c r="AE29" s="748"/>
      <c r="AF29" s="749">
        <v>83</v>
      </c>
      <c r="AG29" s="750"/>
      <c r="AH29" s="750"/>
      <c r="AI29" s="750"/>
      <c r="AJ29" s="751"/>
      <c r="AK29" s="818">
        <v>542</v>
      </c>
      <c r="AL29" s="819"/>
      <c r="AM29" s="819"/>
      <c r="AN29" s="819"/>
      <c r="AO29" s="819"/>
      <c r="AP29" s="820" t="s">
        <v>525</v>
      </c>
      <c r="AQ29" s="821"/>
      <c r="AR29" s="821"/>
      <c r="AS29" s="821"/>
      <c r="AT29" s="818"/>
      <c r="AU29" s="820" t="s">
        <v>525</v>
      </c>
      <c r="AV29" s="821"/>
      <c r="AW29" s="821"/>
      <c r="AX29" s="821"/>
      <c r="AY29" s="818"/>
      <c r="AZ29" s="820" t="s">
        <v>525</v>
      </c>
      <c r="BA29" s="821"/>
      <c r="BB29" s="821"/>
      <c r="BC29" s="821"/>
      <c r="BD29" s="818"/>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387</v>
      </c>
      <c r="R30" s="747"/>
      <c r="S30" s="747"/>
      <c r="T30" s="747"/>
      <c r="U30" s="747"/>
      <c r="V30" s="747">
        <v>365</v>
      </c>
      <c r="W30" s="747"/>
      <c r="X30" s="747"/>
      <c r="Y30" s="747"/>
      <c r="Z30" s="747"/>
      <c r="AA30" s="747">
        <v>21</v>
      </c>
      <c r="AB30" s="747"/>
      <c r="AC30" s="747"/>
      <c r="AD30" s="747"/>
      <c r="AE30" s="748"/>
      <c r="AF30" s="749">
        <v>21</v>
      </c>
      <c r="AG30" s="750"/>
      <c r="AH30" s="750"/>
      <c r="AI30" s="750"/>
      <c r="AJ30" s="751"/>
      <c r="AK30" s="818">
        <v>109</v>
      </c>
      <c r="AL30" s="819"/>
      <c r="AM30" s="819"/>
      <c r="AN30" s="819"/>
      <c r="AO30" s="819"/>
      <c r="AP30" s="820" t="s">
        <v>525</v>
      </c>
      <c r="AQ30" s="821"/>
      <c r="AR30" s="821"/>
      <c r="AS30" s="821"/>
      <c r="AT30" s="818"/>
      <c r="AU30" s="820" t="s">
        <v>525</v>
      </c>
      <c r="AV30" s="821"/>
      <c r="AW30" s="821"/>
      <c r="AX30" s="821"/>
      <c r="AY30" s="818"/>
      <c r="AZ30" s="820" t="s">
        <v>525</v>
      </c>
      <c r="BA30" s="821"/>
      <c r="BB30" s="821"/>
      <c r="BC30" s="821"/>
      <c r="BD30" s="818"/>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945</v>
      </c>
      <c r="R31" s="747"/>
      <c r="S31" s="747"/>
      <c r="T31" s="747"/>
      <c r="U31" s="747"/>
      <c r="V31" s="747">
        <v>891</v>
      </c>
      <c r="W31" s="747"/>
      <c r="X31" s="747"/>
      <c r="Y31" s="747"/>
      <c r="Z31" s="747"/>
      <c r="AA31" s="747">
        <v>53</v>
      </c>
      <c r="AB31" s="747"/>
      <c r="AC31" s="747"/>
      <c r="AD31" s="747"/>
      <c r="AE31" s="748"/>
      <c r="AF31" s="749">
        <v>739</v>
      </c>
      <c r="AG31" s="750"/>
      <c r="AH31" s="750"/>
      <c r="AI31" s="750"/>
      <c r="AJ31" s="751"/>
      <c r="AK31" s="818">
        <v>49</v>
      </c>
      <c r="AL31" s="819"/>
      <c r="AM31" s="819"/>
      <c r="AN31" s="819"/>
      <c r="AO31" s="819"/>
      <c r="AP31" s="819">
        <v>1002</v>
      </c>
      <c r="AQ31" s="819"/>
      <c r="AR31" s="819"/>
      <c r="AS31" s="819"/>
      <c r="AT31" s="819"/>
      <c r="AU31" s="820" t="s">
        <v>525</v>
      </c>
      <c r="AV31" s="821"/>
      <c r="AW31" s="821"/>
      <c r="AX31" s="821"/>
      <c r="AY31" s="818"/>
      <c r="AZ31" s="820" t="s">
        <v>525</v>
      </c>
      <c r="BA31" s="821"/>
      <c r="BB31" s="821"/>
      <c r="BC31" s="821"/>
      <c r="BD31" s="818"/>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1021</v>
      </c>
      <c r="R32" s="747"/>
      <c r="S32" s="747"/>
      <c r="T32" s="747"/>
      <c r="U32" s="747"/>
      <c r="V32" s="747">
        <v>1066</v>
      </c>
      <c r="W32" s="747"/>
      <c r="X32" s="747"/>
      <c r="Y32" s="747"/>
      <c r="Z32" s="747"/>
      <c r="AA32" s="747">
        <v>-45</v>
      </c>
      <c r="AB32" s="747"/>
      <c r="AC32" s="747"/>
      <c r="AD32" s="747"/>
      <c r="AE32" s="748"/>
      <c r="AF32" s="749">
        <v>84</v>
      </c>
      <c r="AG32" s="750"/>
      <c r="AH32" s="750"/>
      <c r="AI32" s="750"/>
      <c r="AJ32" s="751"/>
      <c r="AK32" s="818">
        <v>707</v>
      </c>
      <c r="AL32" s="819"/>
      <c r="AM32" s="819"/>
      <c r="AN32" s="819"/>
      <c r="AO32" s="819"/>
      <c r="AP32" s="819">
        <v>10580</v>
      </c>
      <c r="AQ32" s="819"/>
      <c r="AR32" s="819"/>
      <c r="AS32" s="819"/>
      <c r="AT32" s="819"/>
      <c r="AU32" s="819">
        <v>6031</v>
      </c>
      <c r="AV32" s="819"/>
      <c r="AW32" s="819"/>
      <c r="AX32" s="819"/>
      <c r="AY32" s="819"/>
      <c r="AZ32" s="820" t="s">
        <v>525</v>
      </c>
      <c r="BA32" s="821"/>
      <c r="BB32" s="821"/>
      <c r="BC32" s="821"/>
      <c r="BD32" s="818"/>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2"/>
      <c r="BA33" s="822"/>
      <c r="BB33" s="822"/>
      <c r="BC33" s="822"/>
      <c r="BD33" s="822"/>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2"/>
      <c r="BA34" s="822"/>
      <c r="BB34" s="822"/>
      <c r="BC34" s="822"/>
      <c r="BD34" s="822"/>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2"/>
      <c r="BA35" s="822"/>
      <c r="BB35" s="822"/>
      <c r="BC35" s="822"/>
      <c r="BD35" s="822"/>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2"/>
      <c r="BA36" s="822"/>
      <c r="BB36" s="822"/>
      <c r="BC36" s="822"/>
      <c r="BD36" s="822"/>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2"/>
      <c r="BA37" s="822"/>
      <c r="BB37" s="822"/>
      <c r="BC37" s="822"/>
      <c r="BD37" s="822"/>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2"/>
      <c r="BA38" s="822"/>
      <c r="BB38" s="822"/>
      <c r="BC38" s="822"/>
      <c r="BD38" s="822"/>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2"/>
      <c r="BA39" s="822"/>
      <c r="BB39" s="822"/>
      <c r="BC39" s="822"/>
      <c r="BD39" s="822"/>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2"/>
      <c r="BA40" s="822"/>
      <c r="BB40" s="822"/>
      <c r="BC40" s="822"/>
      <c r="BD40" s="822"/>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2"/>
      <c r="BA41" s="822"/>
      <c r="BB41" s="822"/>
      <c r="BC41" s="822"/>
      <c r="BD41" s="822"/>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2"/>
      <c r="BA42" s="822"/>
      <c r="BB42" s="822"/>
      <c r="BC42" s="822"/>
      <c r="BD42" s="822"/>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2"/>
      <c r="BA43" s="822"/>
      <c r="BB43" s="822"/>
      <c r="BC43" s="822"/>
      <c r="BD43" s="822"/>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2"/>
      <c r="BA44" s="822"/>
      <c r="BB44" s="822"/>
      <c r="BC44" s="822"/>
      <c r="BD44" s="822"/>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2"/>
      <c r="BA45" s="822"/>
      <c r="BB45" s="822"/>
      <c r="BC45" s="822"/>
      <c r="BD45" s="822"/>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2"/>
      <c r="BA46" s="822"/>
      <c r="BB46" s="822"/>
      <c r="BC46" s="822"/>
      <c r="BD46" s="822"/>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2"/>
      <c r="BA47" s="822"/>
      <c r="BB47" s="822"/>
      <c r="BC47" s="822"/>
      <c r="BD47" s="822"/>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2"/>
      <c r="BA48" s="822"/>
      <c r="BB48" s="822"/>
      <c r="BC48" s="822"/>
      <c r="BD48" s="822"/>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2"/>
      <c r="BA49" s="822"/>
      <c r="BB49" s="822"/>
      <c r="BC49" s="822"/>
      <c r="BD49" s="822"/>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49"/>
      <c r="AG50" s="750"/>
      <c r="AH50" s="750"/>
      <c r="AI50" s="750"/>
      <c r="AJ50" s="751"/>
      <c r="AK50" s="826"/>
      <c r="AL50" s="824"/>
      <c r="AM50" s="824"/>
      <c r="AN50" s="824"/>
      <c r="AO50" s="824"/>
      <c r="AP50" s="824"/>
      <c r="AQ50" s="824"/>
      <c r="AR50" s="824"/>
      <c r="AS50" s="824"/>
      <c r="AT50" s="824"/>
      <c r="AU50" s="824"/>
      <c r="AV50" s="824"/>
      <c r="AW50" s="824"/>
      <c r="AX50" s="824"/>
      <c r="AY50" s="824"/>
      <c r="AZ50" s="827"/>
      <c r="BA50" s="827"/>
      <c r="BB50" s="827"/>
      <c r="BC50" s="827"/>
      <c r="BD50" s="827"/>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49"/>
      <c r="AG51" s="750"/>
      <c r="AH51" s="750"/>
      <c r="AI51" s="750"/>
      <c r="AJ51" s="751"/>
      <c r="AK51" s="826"/>
      <c r="AL51" s="824"/>
      <c r="AM51" s="824"/>
      <c r="AN51" s="824"/>
      <c r="AO51" s="824"/>
      <c r="AP51" s="824"/>
      <c r="AQ51" s="824"/>
      <c r="AR51" s="824"/>
      <c r="AS51" s="824"/>
      <c r="AT51" s="824"/>
      <c r="AU51" s="824"/>
      <c r="AV51" s="824"/>
      <c r="AW51" s="824"/>
      <c r="AX51" s="824"/>
      <c r="AY51" s="824"/>
      <c r="AZ51" s="827"/>
      <c r="BA51" s="827"/>
      <c r="BB51" s="827"/>
      <c r="BC51" s="827"/>
      <c r="BD51" s="827"/>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49"/>
      <c r="AG52" s="750"/>
      <c r="AH52" s="750"/>
      <c r="AI52" s="750"/>
      <c r="AJ52" s="751"/>
      <c r="AK52" s="826"/>
      <c r="AL52" s="824"/>
      <c r="AM52" s="824"/>
      <c r="AN52" s="824"/>
      <c r="AO52" s="824"/>
      <c r="AP52" s="824"/>
      <c r="AQ52" s="824"/>
      <c r="AR52" s="824"/>
      <c r="AS52" s="824"/>
      <c r="AT52" s="824"/>
      <c r="AU52" s="824"/>
      <c r="AV52" s="824"/>
      <c r="AW52" s="824"/>
      <c r="AX52" s="824"/>
      <c r="AY52" s="824"/>
      <c r="AZ52" s="827"/>
      <c r="BA52" s="827"/>
      <c r="BB52" s="827"/>
      <c r="BC52" s="827"/>
      <c r="BD52" s="827"/>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49"/>
      <c r="AG53" s="750"/>
      <c r="AH53" s="750"/>
      <c r="AI53" s="750"/>
      <c r="AJ53" s="751"/>
      <c r="AK53" s="826"/>
      <c r="AL53" s="824"/>
      <c r="AM53" s="824"/>
      <c r="AN53" s="824"/>
      <c r="AO53" s="824"/>
      <c r="AP53" s="824"/>
      <c r="AQ53" s="824"/>
      <c r="AR53" s="824"/>
      <c r="AS53" s="824"/>
      <c r="AT53" s="824"/>
      <c r="AU53" s="824"/>
      <c r="AV53" s="824"/>
      <c r="AW53" s="824"/>
      <c r="AX53" s="824"/>
      <c r="AY53" s="824"/>
      <c r="AZ53" s="827"/>
      <c r="BA53" s="827"/>
      <c r="BB53" s="827"/>
      <c r="BC53" s="827"/>
      <c r="BD53" s="827"/>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49"/>
      <c r="AG54" s="750"/>
      <c r="AH54" s="750"/>
      <c r="AI54" s="750"/>
      <c r="AJ54" s="751"/>
      <c r="AK54" s="826"/>
      <c r="AL54" s="824"/>
      <c r="AM54" s="824"/>
      <c r="AN54" s="824"/>
      <c r="AO54" s="824"/>
      <c r="AP54" s="824"/>
      <c r="AQ54" s="824"/>
      <c r="AR54" s="824"/>
      <c r="AS54" s="824"/>
      <c r="AT54" s="824"/>
      <c r="AU54" s="824"/>
      <c r="AV54" s="824"/>
      <c r="AW54" s="824"/>
      <c r="AX54" s="824"/>
      <c r="AY54" s="824"/>
      <c r="AZ54" s="827"/>
      <c r="BA54" s="827"/>
      <c r="BB54" s="827"/>
      <c r="BC54" s="827"/>
      <c r="BD54" s="827"/>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49"/>
      <c r="AG55" s="750"/>
      <c r="AH55" s="750"/>
      <c r="AI55" s="750"/>
      <c r="AJ55" s="751"/>
      <c r="AK55" s="826"/>
      <c r="AL55" s="824"/>
      <c r="AM55" s="824"/>
      <c r="AN55" s="824"/>
      <c r="AO55" s="824"/>
      <c r="AP55" s="824"/>
      <c r="AQ55" s="824"/>
      <c r="AR55" s="824"/>
      <c r="AS55" s="824"/>
      <c r="AT55" s="824"/>
      <c r="AU55" s="824"/>
      <c r="AV55" s="824"/>
      <c r="AW55" s="824"/>
      <c r="AX55" s="824"/>
      <c r="AY55" s="824"/>
      <c r="AZ55" s="827"/>
      <c r="BA55" s="827"/>
      <c r="BB55" s="827"/>
      <c r="BC55" s="827"/>
      <c r="BD55" s="827"/>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49"/>
      <c r="AG56" s="750"/>
      <c r="AH56" s="750"/>
      <c r="AI56" s="750"/>
      <c r="AJ56" s="751"/>
      <c r="AK56" s="826"/>
      <c r="AL56" s="824"/>
      <c r="AM56" s="824"/>
      <c r="AN56" s="824"/>
      <c r="AO56" s="824"/>
      <c r="AP56" s="824"/>
      <c r="AQ56" s="824"/>
      <c r="AR56" s="824"/>
      <c r="AS56" s="824"/>
      <c r="AT56" s="824"/>
      <c r="AU56" s="824"/>
      <c r="AV56" s="824"/>
      <c r="AW56" s="824"/>
      <c r="AX56" s="824"/>
      <c r="AY56" s="824"/>
      <c r="AZ56" s="827"/>
      <c r="BA56" s="827"/>
      <c r="BB56" s="827"/>
      <c r="BC56" s="827"/>
      <c r="BD56" s="827"/>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49"/>
      <c r="AG57" s="750"/>
      <c r="AH57" s="750"/>
      <c r="AI57" s="750"/>
      <c r="AJ57" s="751"/>
      <c r="AK57" s="826"/>
      <c r="AL57" s="824"/>
      <c r="AM57" s="824"/>
      <c r="AN57" s="824"/>
      <c r="AO57" s="824"/>
      <c r="AP57" s="824"/>
      <c r="AQ57" s="824"/>
      <c r="AR57" s="824"/>
      <c r="AS57" s="824"/>
      <c r="AT57" s="824"/>
      <c r="AU57" s="824"/>
      <c r="AV57" s="824"/>
      <c r="AW57" s="824"/>
      <c r="AX57" s="824"/>
      <c r="AY57" s="824"/>
      <c r="AZ57" s="827"/>
      <c r="BA57" s="827"/>
      <c r="BB57" s="827"/>
      <c r="BC57" s="827"/>
      <c r="BD57" s="827"/>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49"/>
      <c r="AG58" s="750"/>
      <c r="AH58" s="750"/>
      <c r="AI58" s="750"/>
      <c r="AJ58" s="751"/>
      <c r="AK58" s="826"/>
      <c r="AL58" s="824"/>
      <c r="AM58" s="824"/>
      <c r="AN58" s="824"/>
      <c r="AO58" s="824"/>
      <c r="AP58" s="824"/>
      <c r="AQ58" s="824"/>
      <c r="AR58" s="824"/>
      <c r="AS58" s="824"/>
      <c r="AT58" s="824"/>
      <c r="AU58" s="824"/>
      <c r="AV58" s="824"/>
      <c r="AW58" s="824"/>
      <c r="AX58" s="824"/>
      <c r="AY58" s="824"/>
      <c r="AZ58" s="827"/>
      <c r="BA58" s="827"/>
      <c r="BB58" s="827"/>
      <c r="BC58" s="827"/>
      <c r="BD58" s="827"/>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49"/>
      <c r="AG59" s="750"/>
      <c r="AH59" s="750"/>
      <c r="AI59" s="750"/>
      <c r="AJ59" s="751"/>
      <c r="AK59" s="826"/>
      <c r="AL59" s="824"/>
      <c r="AM59" s="824"/>
      <c r="AN59" s="824"/>
      <c r="AO59" s="824"/>
      <c r="AP59" s="824"/>
      <c r="AQ59" s="824"/>
      <c r="AR59" s="824"/>
      <c r="AS59" s="824"/>
      <c r="AT59" s="824"/>
      <c r="AU59" s="824"/>
      <c r="AV59" s="824"/>
      <c r="AW59" s="824"/>
      <c r="AX59" s="824"/>
      <c r="AY59" s="824"/>
      <c r="AZ59" s="827"/>
      <c r="BA59" s="827"/>
      <c r="BB59" s="827"/>
      <c r="BC59" s="827"/>
      <c r="BD59" s="827"/>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49"/>
      <c r="AG60" s="750"/>
      <c r="AH60" s="750"/>
      <c r="AI60" s="750"/>
      <c r="AJ60" s="751"/>
      <c r="AK60" s="826"/>
      <c r="AL60" s="824"/>
      <c r="AM60" s="824"/>
      <c r="AN60" s="824"/>
      <c r="AO60" s="824"/>
      <c r="AP60" s="824"/>
      <c r="AQ60" s="824"/>
      <c r="AR60" s="824"/>
      <c r="AS60" s="824"/>
      <c r="AT60" s="824"/>
      <c r="AU60" s="824"/>
      <c r="AV60" s="824"/>
      <c r="AW60" s="824"/>
      <c r="AX60" s="824"/>
      <c r="AY60" s="824"/>
      <c r="AZ60" s="827"/>
      <c r="BA60" s="827"/>
      <c r="BB60" s="827"/>
      <c r="BC60" s="827"/>
      <c r="BD60" s="827"/>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49"/>
      <c r="AG61" s="750"/>
      <c r="AH61" s="750"/>
      <c r="AI61" s="750"/>
      <c r="AJ61" s="751"/>
      <c r="AK61" s="826"/>
      <c r="AL61" s="824"/>
      <c r="AM61" s="824"/>
      <c r="AN61" s="824"/>
      <c r="AO61" s="824"/>
      <c r="AP61" s="824"/>
      <c r="AQ61" s="824"/>
      <c r="AR61" s="824"/>
      <c r="AS61" s="824"/>
      <c r="AT61" s="824"/>
      <c r="AU61" s="824"/>
      <c r="AV61" s="824"/>
      <c r="AW61" s="824"/>
      <c r="AX61" s="824"/>
      <c r="AY61" s="824"/>
      <c r="AZ61" s="827"/>
      <c r="BA61" s="827"/>
      <c r="BB61" s="827"/>
      <c r="BC61" s="827"/>
      <c r="BD61" s="827"/>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49"/>
      <c r="AG62" s="750"/>
      <c r="AH62" s="750"/>
      <c r="AI62" s="750"/>
      <c r="AJ62" s="751"/>
      <c r="AK62" s="826"/>
      <c r="AL62" s="824"/>
      <c r="AM62" s="824"/>
      <c r="AN62" s="824"/>
      <c r="AO62" s="824"/>
      <c r="AP62" s="824"/>
      <c r="AQ62" s="824"/>
      <c r="AR62" s="824"/>
      <c r="AS62" s="824"/>
      <c r="AT62" s="824"/>
      <c r="AU62" s="824"/>
      <c r="AV62" s="824"/>
      <c r="AW62" s="824"/>
      <c r="AX62" s="824"/>
      <c r="AY62" s="824"/>
      <c r="AZ62" s="827"/>
      <c r="BA62" s="827"/>
      <c r="BB62" s="827"/>
      <c r="BC62" s="827"/>
      <c r="BD62" s="827"/>
      <c r="BE62" s="816"/>
      <c r="BF62" s="816"/>
      <c r="BG62" s="816"/>
      <c r="BH62" s="816"/>
      <c r="BI62" s="817"/>
      <c r="BJ62" s="835"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382</v>
      </c>
      <c r="C63" s="779"/>
      <c r="D63" s="779"/>
      <c r="E63" s="779"/>
      <c r="F63" s="779"/>
      <c r="G63" s="779"/>
      <c r="H63" s="779"/>
      <c r="I63" s="779"/>
      <c r="J63" s="779"/>
      <c r="K63" s="779"/>
      <c r="L63" s="779"/>
      <c r="M63" s="779"/>
      <c r="N63" s="779"/>
      <c r="O63" s="779"/>
      <c r="P63" s="780"/>
      <c r="Q63" s="828"/>
      <c r="R63" s="829"/>
      <c r="S63" s="829"/>
      <c r="T63" s="829"/>
      <c r="U63" s="829"/>
      <c r="V63" s="829"/>
      <c r="W63" s="829"/>
      <c r="X63" s="829"/>
      <c r="Y63" s="829"/>
      <c r="Z63" s="829"/>
      <c r="AA63" s="829"/>
      <c r="AB63" s="829"/>
      <c r="AC63" s="829"/>
      <c r="AD63" s="829"/>
      <c r="AE63" s="830"/>
      <c r="AF63" s="831">
        <v>1173</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111</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384</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2" t="s">
        <v>370</v>
      </c>
      <c r="AG66" s="801"/>
      <c r="AH66" s="801"/>
      <c r="AI66" s="801"/>
      <c r="AJ66" s="843"/>
      <c r="AK66" s="705" t="s">
        <v>371</v>
      </c>
      <c r="AL66" s="729"/>
      <c r="AM66" s="729"/>
      <c r="AN66" s="729"/>
      <c r="AO66" s="730"/>
      <c r="AP66" s="705" t="s">
        <v>372</v>
      </c>
      <c r="AQ66" s="706"/>
      <c r="AR66" s="706"/>
      <c r="AS66" s="706"/>
      <c r="AT66" s="707"/>
      <c r="AU66" s="705" t="s">
        <v>385</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8" t="s">
        <v>526</v>
      </c>
      <c r="C68" s="859"/>
      <c r="D68" s="859"/>
      <c r="E68" s="859"/>
      <c r="F68" s="859"/>
      <c r="G68" s="859"/>
      <c r="H68" s="859"/>
      <c r="I68" s="859"/>
      <c r="J68" s="859"/>
      <c r="K68" s="859"/>
      <c r="L68" s="859"/>
      <c r="M68" s="859"/>
      <c r="N68" s="859"/>
      <c r="O68" s="859"/>
      <c r="P68" s="860"/>
      <c r="Q68" s="861">
        <v>17181</v>
      </c>
      <c r="R68" s="862"/>
      <c r="S68" s="862"/>
      <c r="T68" s="862"/>
      <c r="U68" s="862"/>
      <c r="V68" s="862">
        <v>16405</v>
      </c>
      <c r="W68" s="862"/>
      <c r="X68" s="862"/>
      <c r="Y68" s="862"/>
      <c r="Z68" s="862"/>
      <c r="AA68" s="862">
        <v>776</v>
      </c>
      <c r="AB68" s="862"/>
      <c r="AC68" s="862"/>
      <c r="AD68" s="862"/>
      <c r="AE68" s="862"/>
      <c r="AF68" s="862">
        <v>776</v>
      </c>
      <c r="AG68" s="862"/>
      <c r="AH68" s="862"/>
      <c r="AI68" s="862"/>
      <c r="AJ68" s="862"/>
      <c r="AK68" s="862">
        <v>1960</v>
      </c>
      <c r="AL68" s="862"/>
      <c r="AM68" s="862"/>
      <c r="AN68" s="862"/>
      <c r="AO68" s="862"/>
      <c r="AP68" s="807" t="s">
        <v>524</v>
      </c>
      <c r="AQ68" s="807"/>
      <c r="AR68" s="807"/>
      <c r="AS68" s="807"/>
      <c r="AT68" s="807"/>
      <c r="AU68" s="806" t="s">
        <v>524</v>
      </c>
      <c r="AV68" s="807"/>
      <c r="AW68" s="807"/>
      <c r="AX68" s="807"/>
      <c r="AY68" s="807"/>
      <c r="AZ68" s="856"/>
      <c r="BA68" s="856"/>
      <c r="BB68" s="856"/>
      <c r="BC68" s="856"/>
      <c r="BD68" s="857"/>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3" t="s">
        <v>527</v>
      </c>
      <c r="C69" s="864"/>
      <c r="D69" s="864"/>
      <c r="E69" s="864"/>
      <c r="F69" s="864"/>
      <c r="G69" s="864"/>
      <c r="H69" s="864"/>
      <c r="I69" s="864"/>
      <c r="J69" s="864"/>
      <c r="K69" s="864"/>
      <c r="L69" s="864"/>
      <c r="M69" s="864"/>
      <c r="N69" s="864"/>
      <c r="O69" s="864"/>
      <c r="P69" s="865"/>
      <c r="Q69" s="866">
        <v>952</v>
      </c>
      <c r="R69" s="819"/>
      <c r="S69" s="819"/>
      <c r="T69" s="819"/>
      <c r="U69" s="819"/>
      <c r="V69" s="819">
        <v>950</v>
      </c>
      <c r="W69" s="819"/>
      <c r="X69" s="819"/>
      <c r="Y69" s="819"/>
      <c r="Z69" s="819"/>
      <c r="AA69" s="819">
        <v>2</v>
      </c>
      <c r="AB69" s="819"/>
      <c r="AC69" s="819"/>
      <c r="AD69" s="819"/>
      <c r="AE69" s="819"/>
      <c r="AF69" s="819">
        <v>2</v>
      </c>
      <c r="AG69" s="819"/>
      <c r="AH69" s="819"/>
      <c r="AI69" s="819"/>
      <c r="AJ69" s="819"/>
      <c r="AK69" s="819">
        <v>0</v>
      </c>
      <c r="AL69" s="819"/>
      <c r="AM69" s="819"/>
      <c r="AN69" s="819"/>
      <c r="AO69" s="819"/>
      <c r="AP69" s="820" t="s">
        <v>524</v>
      </c>
      <c r="AQ69" s="821"/>
      <c r="AR69" s="821"/>
      <c r="AS69" s="821"/>
      <c r="AT69" s="818"/>
      <c r="AU69" s="820" t="s">
        <v>524</v>
      </c>
      <c r="AV69" s="821"/>
      <c r="AW69" s="821"/>
      <c r="AX69" s="821"/>
      <c r="AY69" s="818"/>
      <c r="AZ69" s="867"/>
      <c r="BA69" s="867"/>
      <c r="BB69" s="867"/>
      <c r="BC69" s="867"/>
      <c r="BD69" s="868"/>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3" t="s">
        <v>528</v>
      </c>
      <c r="C70" s="864"/>
      <c r="D70" s="864"/>
      <c r="E70" s="864"/>
      <c r="F70" s="864"/>
      <c r="G70" s="864"/>
      <c r="H70" s="864"/>
      <c r="I70" s="864"/>
      <c r="J70" s="864"/>
      <c r="K70" s="864"/>
      <c r="L70" s="864"/>
      <c r="M70" s="864"/>
      <c r="N70" s="864"/>
      <c r="O70" s="864"/>
      <c r="P70" s="865"/>
      <c r="Q70" s="866">
        <v>141</v>
      </c>
      <c r="R70" s="819"/>
      <c r="S70" s="819"/>
      <c r="T70" s="819"/>
      <c r="U70" s="819"/>
      <c r="V70" s="819">
        <v>136</v>
      </c>
      <c r="W70" s="819"/>
      <c r="X70" s="819"/>
      <c r="Y70" s="819"/>
      <c r="Z70" s="819"/>
      <c r="AA70" s="819">
        <v>5</v>
      </c>
      <c r="AB70" s="819"/>
      <c r="AC70" s="819"/>
      <c r="AD70" s="819"/>
      <c r="AE70" s="819"/>
      <c r="AF70" s="819">
        <v>5</v>
      </c>
      <c r="AG70" s="819"/>
      <c r="AH70" s="819"/>
      <c r="AI70" s="819"/>
      <c r="AJ70" s="819"/>
      <c r="AK70" s="820" t="s">
        <v>524</v>
      </c>
      <c r="AL70" s="821"/>
      <c r="AM70" s="821"/>
      <c r="AN70" s="821"/>
      <c r="AO70" s="818"/>
      <c r="AP70" s="820" t="s">
        <v>524</v>
      </c>
      <c r="AQ70" s="821"/>
      <c r="AR70" s="821"/>
      <c r="AS70" s="821"/>
      <c r="AT70" s="818"/>
      <c r="AU70" s="820" t="s">
        <v>524</v>
      </c>
      <c r="AV70" s="821"/>
      <c r="AW70" s="821"/>
      <c r="AX70" s="821"/>
      <c r="AY70" s="818"/>
      <c r="AZ70" s="867"/>
      <c r="BA70" s="867"/>
      <c r="BB70" s="867"/>
      <c r="BC70" s="867"/>
      <c r="BD70" s="868"/>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3" t="s">
        <v>529</v>
      </c>
      <c r="C71" s="864"/>
      <c r="D71" s="864"/>
      <c r="E71" s="864"/>
      <c r="F71" s="864"/>
      <c r="G71" s="864"/>
      <c r="H71" s="864"/>
      <c r="I71" s="864"/>
      <c r="J71" s="864"/>
      <c r="K71" s="864"/>
      <c r="L71" s="864"/>
      <c r="M71" s="864"/>
      <c r="N71" s="864"/>
      <c r="O71" s="864"/>
      <c r="P71" s="865"/>
      <c r="Q71" s="866">
        <v>244499</v>
      </c>
      <c r="R71" s="819"/>
      <c r="S71" s="819"/>
      <c r="T71" s="819"/>
      <c r="U71" s="819"/>
      <c r="V71" s="819">
        <v>236516</v>
      </c>
      <c r="W71" s="819"/>
      <c r="X71" s="819"/>
      <c r="Y71" s="819"/>
      <c r="Z71" s="819"/>
      <c r="AA71" s="819">
        <v>7983</v>
      </c>
      <c r="AB71" s="819"/>
      <c r="AC71" s="819"/>
      <c r="AD71" s="819"/>
      <c r="AE71" s="819"/>
      <c r="AF71" s="819">
        <v>7983</v>
      </c>
      <c r="AG71" s="819"/>
      <c r="AH71" s="819"/>
      <c r="AI71" s="819"/>
      <c r="AJ71" s="819"/>
      <c r="AK71" s="819">
        <v>10120</v>
      </c>
      <c r="AL71" s="819"/>
      <c r="AM71" s="819"/>
      <c r="AN71" s="819"/>
      <c r="AO71" s="819"/>
      <c r="AP71" s="820" t="s">
        <v>524</v>
      </c>
      <c r="AQ71" s="821"/>
      <c r="AR71" s="821"/>
      <c r="AS71" s="821"/>
      <c r="AT71" s="818"/>
      <c r="AU71" s="820" t="s">
        <v>524</v>
      </c>
      <c r="AV71" s="821"/>
      <c r="AW71" s="821"/>
      <c r="AX71" s="821"/>
      <c r="AY71" s="818"/>
      <c r="AZ71" s="867"/>
      <c r="BA71" s="867"/>
      <c r="BB71" s="867"/>
      <c r="BC71" s="867"/>
      <c r="BD71" s="868"/>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3" t="s">
        <v>530</v>
      </c>
      <c r="C72" s="864"/>
      <c r="D72" s="864"/>
      <c r="E72" s="864"/>
      <c r="F72" s="864"/>
      <c r="G72" s="864"/>
      <c r="H72" s="864"/>
      <c r="I72" s="864"/>
      <c r="J72" s="864"/>
      <c r="K72" s="864"/>
      <c r="L72" s="864"/>
      <c r="M72" s="864"/>
      <c r="N72" s="864"/>
      <c r="O72" s="864"/>
      <c r="P72" s="865"/>
      <c r="Q72" s="866">
        <v>198</v>
      </c>
      <c r="R72" s="819"/>
      <c r="S72" s="819"/>
      <c r="T72" s="819"/>
      <c r="U72" s="819"/>
      <c r="V72" s="819">
        <v>148</v>
      </c>
      <c r="W72" s="819"/>
      <c r="X72" s="819"/>
      <c r="Y72" s="819"/>
      <c r="Z72" s="819"/>
      <c r="AA72" s="819">
        <v>50</v>
      </c>
      <c r="AB72" s="819"/>
      <c r="AC72" s="819"/>
      <c r="AD72" s="819"/>
      <c r="AE72" s="819"/>
      <c r="AF72" s="819">
        <v>50</v>
      </c>
      <c r="AG72" s="819"/>
      <c r="AH72" s="819"/>
      <c r="AI72" s="819"/>
      <c r="AJ72" s="819"/>
      <c r="AK72" s="819">
        <v>8</v>
      </c>
      <c r="AL72" s="819"/>
      <c r="AM72" s="819"/>
      <c r="AN72" s="819"/>
      <c r="AO72" s="819"/>
      <c r="AP72" s="820" t="s">
        <v>524</v>
      </c>
      <c r="AQ72" s="821"/>
      <c r="AR72" s="821"/>
      <c r="AS72" s="821"/>
      <c r="AT72" s="818"/>
      <c r="AU72" s="820" t="s">
        <v>524</v>
      </c>
      <c r="AV72" s="821"/>
      <c r="AW72" s="821"/>
      <c r="AX72" s="821"/>
      <c r="AY72" s="818"/>
      <c r="AZ72" s="867"/>
      <c r="BA72" s="867"/>
      <c r="BB72" s="867"/>
      <c r="BC72" s="867"/>
      <c r="BD72" s="868"/>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3" t="s">
        <v>531</v>
      </c>
      <c r="C73" s="864"/>
      <c r="D73" s="864"/>
      <c r="E73" s="864"/>
      <c r="F73" s="864"/>
      <c r="G73" s="864"/>
      <c r="H73" s="864"/>
      <c r="I73" s="864"/>
      <c r="J73" s="864"/>
      <c r="K73" s="864"/>
      <c r="L73" s="864"/>
      <c r="M73" s="864"/>
      <c r="N73" s="864"/>
      <c r="O73" s="864"/>
      <c r="P73" s="865"/>
      <c r="Q73" s="866">
        <v>244301</v>
      </c>
      <c r="R73" s="819"/>
      <c r="S73" s="819"/>
      <c r="T73" s="819"/>
      <c r="U73" s="819"/>
      <c r="V73" s="819">
        <v>236368</v>
      </c>
      <c r="W73" s="819"/>
      <c r="X73" s="819"/>
      <c r="Y73" s="819"/>
      <c r="Z73" s="819"/>
      <c r="AA73" s="819">
        <v>7933</v>
      </c>
      <c r="AB73" s="819"/>
      <c r="AC73" s="819"/>
      <c r="AD73" s="819"/>
      <c r="AE73" s="819"/>
      <c r="AF73" s="819">
        <v>7933</v>
      </c>
      <c r="AG73" s="819"/>
      <c r="AH73" s="819"/>
      <c r="AI73" s="819"/>
      <c r="AJ73" s="819"/>
      <c r="AK73" s="819">
        <v>10112</v>
      </c>
      <c r="AL73" s="819"/>
      <c r="AM73" s="819"/>
      <c r="AN73" s="819"/>
      <c r="AO73" s="819"/>
      <c r="AP73" s="820" t="s">
        <v>524</v>
      </c>
      <c r="AQ73" s="821"/>
      <c r="AR73" s="821"/>
      <c r="AS73" s="821"/>
      <c r="AT73" s="818"/>
      <c r="AU73" s="820" t="s">
        <v>524</v>
      </c>
      <c r="AV73" s="821"/>
      <c r="AW73" s="821"/>
      <c r="AX73" s="821"/>
      <c r="AY73" s="818"/>
      <c r="AZ73" s="867"/>
      <c r="BA73" s="867"/>
      <c r="BB73" s="867"/>
      <c r="BC73" s="867"/>
      <c r="BD73" s="868"/>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3" t="s">
        <v>532</v>
      </c>
      <c r="C74" s="864"/>
      <c r="D74" s="864"/>
      <c r="E74" s="864"/>
      <c r="F74" s="864"/>
      <c r="G74" s="864"/>
      <c r="H74" s="864"/>
      <c r="I74" s="864"/>
      <c r="J74" s="864"/>
      <c r="K74" s="864"/>
      <c r="L74" s="864"/>
      <c r="M74" s="864"/>
      <c r="N74" s="864"/>
      <c r="O74" s="864"/>
      <c r="P74" s="865"/>
      <c r="Q74" s="866">
        <v>5455</v>
      </c>
      <c r="R74" s="819"/>
      <c r="S74" s="819"/>
      <c r="T74" s="819"/>
      <c r="U74" s="819"/>
      <c r="V74" s="819">
        <v>6791</v>
      </c>
      <c r="W74" s="819"/>
      <c r="X74" s="819"/>
      <c r="Y74" s="819"/>
      <c r="Z74" s="819"/>
      <c r="AA74" s="819">
        <v>-1335</v>
      </c>
      <c r="AB74" s="819"/>
      <c r="AC74" s="819"/>
      <c r="AD74" s="819"/>
      <c r="AE74" s="819"/>
      <c r="AF74" s="819">
        <v>608</v>
      </c>
      <c r="AG74" s="819"/>
      <c r="AH74" s="819"/>
      <c r="AI74" s="819"/>
      <c r="AJ74" s="819"/>
      <c r="AK74" s="819">
        <v>1319</v>
      </c>
      <c r="AL74" s="819"/>
      <c r="AM74" s="819"/>
      <c r="AN74" s="819"/>
      <c r="AO74" s="819"/>
      <c r="AP74" s="819">
        <v>8951</v>
      </c>
      <c r="AQ74" s="819"/>
      <c r="AR74" s="819"/>
      <c r="AS74" s="819"/>
      <c r="AT74" s="819"/>
      <c r="AU74" s="819"/>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3" t="s">
        <v>530</v>
      </c>
      <c r="C75" s="864"/>
      <c r="D75" s="864"/>
      <c r="E75" s="864"/>
      <c r="F75" s="864"/>
      <c r="G75" s="864"/>
      <c r="H75" s="864"/>
      <c r="I75" s="864"/>
      <c r="J75" s="864"/>
      <c r="K75" s="864"/>
      <c r="L75" s="864"/>
      <c r="M75" s="864"/>
      <c r="N75" s="864"/>
      <c r="O75" s="864"/>
      <c r="P75" s="865"/>
      <c r="Q75" s="869">
        <v>4</v>
      </c>
      <c r="R75" s="821"/>
      <c r="S75" s="821"/>
      <c r="T75" s="821"/>
      <c r="U75" s="818"/>
      <c r="V75" s="870">
        <v>3</v>
      </c>
      <c r="W75" s="821"/>
      <c r="X75" s="821"/>
      <c r="Y75" s="821"/>
      <c r="Z75" s="818"/>
      <c r="AA75" s="870">
        <v>1</v>
      </c>
      <c r="AB75" s="821"/>
      <c r="AC75" s="821"/>
      <c r="AD75" s="821"/>
      <c r="AE75" s="818"/>
      <c r="AF75" s="870">
        <v>1</v>
      </c>
      <c r="AG75" s="821"/>
      <c r="AH75" s="821"/>
      <c r="AI75" s="821"/>
      <c r="AJ75" s="818"/>
      <c r="AK75" s="820" t="s">
        <v>524</v>
      </c>
      <c r="AL75" s="821"/>
      <c r="AM75" s="821"/>
      <c r="AN75" s="821"/>
      <c r="AO75" s="818"/>
      <c r="AP75" s="820" t="s">
        <v>524</v>
      </c>
      <c r="AQ75" s="821"/>
      <c r="AR75" s="821"/>
      <c r="AS75" s="821"/>
      <c r="AT75" s="818"/>
      <c r="AU75" s="820" t="s">
        <v>524</v>
      </c>
      <c r="AV75" s="821"/>
      <c r="AW75" s="821"/>
      <c r="AX75" s="821"/>
      <c r="AY75" s="818"/>
      <c r="AZ75" s="867"/>
      <c r="BA75" s="867"/>
      <c r="BB75" s="867"/>
      <c r="BC75" s="867"/>
      <c r="BD75" s="86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3" t="s">
        <v>533</v>
      </c>
      <c r="C76" s="864"/>
      <c r="D76" s="864"/>
      <c r="E76" s="864"/>
      <c r="F76" s="864"/>
      <c r="G76" s="864"/>
      <c r="H76" s="864"/>
      <c r="I76" s="864"/>
      <c r="J76" s="864"/>
      <c r="K76" s="864"/>
      <c r="L76" s="864"/>
      <c r="M76" s="864"/>
      <c r="N76" s="864"/>
      <c r="O76" s="864"/>
      <c r="P76" s="865"/>
      <c r="Q76" s="869">
        <v>5451</v>
      </c>
      <c r="R76" s="821"/>
      <c r="S76" s="821"/>
      <c r="T76" s="821"/>
      <c r="U76" s="818"/>
      <c r="V76" s="870">
        <v>6788</v>
      </c>
      <c r="W76" s="821"/>
      <c r="X76" s="821"/>
      <c r="Y76" s="821"/>
      <c r="Z76" s="818"/>
      <c r="AA76" s="870">
        <v>-1336</v>
      </c>
      <c r="AB76" s="821"/>
      <c r="AC76" s="821"/>
      <c r="AD76" s="821"/>
      <c r="AE76" s="818"/>
      <c r="AF76" s="870">
        <v>607</v>
      </c>
      <c r="AG76" s="821"/>
      <c r="AH76" s="821"/>
      <c r="AI76" s="821"/>
      <c r="AJ76" s="818"/>
      <c r="AK76" s="870">
        <v>1319</v>
      </c>
      <c r="AL76" s="821"/>
      <c r="AM76" s="821"/>
      <c r="AN76" s="821"/>
      <c r="AO76" s="818"/>
      <c r="AP76" s="870">
        <v>8951</v>
      </c>
      <c r="AQ76" s="821"/>
      <c r="AR76" s="821"/>
      <c r="AS76" s="821"/>
      <c r="AT76" s="818"/>
      <c r="AU76" s="870">
        <v>4797</v>
      </c>
      <c r="AV76" s="821"/>
      <c r="AW76" s="821"/>
      <c r="AX76" s="821"/>
      <c r="AY76" s="818"/>
      <c r="AZ76" s="867"/>
      <c r="BA76" s="867"/>
      <c r="BB76" s="867"/>
      <c r="BC76" s="867"/>
      <c r="BD76" s="86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3" t="s">
        <v>534</v>
      </c>
      <c r="C77" s="864"/>
      <c r="D77" s="864"/>
      <c r="E77" s="864"/>
      <c r="F77" s="864"/>
      <c r="G77" s="864"/>
      <c r="H77" s="864"/>
      <c r="I77" s="864"/>
      <c r="J77" s="864"/>
      <c r="K77" s="864"/>
      <c r="L77" s="864"/>
      <c r="M77" s="864"/>
      <c r="N77" s="864"/>
      <c r="O77" s="864"/>
      <c r="P77" s="865"/>
      <c r="Q77" s="869">
        <v>7040</v>
      </c>
      <c r="R77" s="821"/>
      <c r="S77" s="821"/>
      <c r="T77" s="821"/>
      <c r="U77" s="818"/>
      <c r="V77" s="870">
        <v>6854</v>
      </c>
      <c r="W77" s="821"/>
      <c r="X77" s="821"/>
      <c r="Y77" s="821"/>
      <c r="Z77" s="818"/>
      <c r="AA77" s="870">
        <v>185</v>
      </c>
      <c r="AB77" s="821"/>
      <c r="AC77" s="821"/>
      <c r="AD77" s="821"/>
      <c r="AE77" s="818"/>
      <c r="AF77" s="870">
        <v>124</v>
      </c>
      <c r="AG77" s="821"/>
      <c r="AH77" s="821"/>
      <c r="AI77" s="821"/>
      <c r="AJ77" s="818"/>
      <c r="AK77" s="870">
        <v>71</v>
      </c>
      <c r="AL77" s="821"/>
      <c r="AM77" s="821"/>
      <c r="AN77" s="821"/>
      <c r="AO77" s="818"/>
      <c r="AP77" s="870">
        <v>1224</v>
      </c>
      <c r="AQ77" s="821"/>
      <c r="AR77" s="821"/>
      <c r="AS77" s="821"/>
      <c r="AT77" s="818"/>
      <c r="AU77" s="870">
        <v>202</v>
      </c>
      <c r="AV77" s="821"/>
      <c r="AW77" s="821"/>
      <c r="AX77" s="821"/>
      <c r="AY77" s="818"/>
      <c r="AZ77" s="867"/>
      <c r="BA77" s="867"/>
      <c r="BB77" s="867"/>
      <c r="BC77" s="867"/>
      <c r="BD77" s="86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3"/>
      <c r="C78" s="864"/>
      <c r="D78" s="864"/>
      <c r="E78" s="864"/>
      <c r="F78" s="864"/>
      <c r="G78" s="864"/>
      <c r="H78" s="864"/>
      <c r="I78" s="864"/>
      <c r="J78" s="864"/>
      <c r="K78" s="864"/>
      <c r="L78" s="864"/>
      <c r="M78" s="864"/>
      <c r="N78" s="864"/>
      <c r="O78" s="864"/>
      <c r="P78" s="865"/>
      <c r="Q78" s="866"/>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3"/>
      <c r="C79" s="864"/>
      <c r="D79" s="864"/>
      <c r="E79" s="864"/>
      <c r="F79" s="864"/>
      <c r="G79" s="864"/>
      <c r="H79" s="864"/>
      <c r="I79" s="864"/>
      <c r="J79" s="864"/>
      <c r="K79" s="864"/>
      <c r="L79" s="864"/>
      <c r="M79" s="864"/>
      <c r="N79" s="864"/>
      <c r="O79" s="864"/>
      <c r="P79" s="865"/>
      <c r="Q79" s="866"/>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3"/>
      <c r="C80" s="864"/>
      <c r="D80" s="864"/>
      <c r="E80" s="864"/>
      <c r="F80" s="864"/>
      <c r="G80" s="864"/>
      <c r="H80" s="864"/>
      <c r="I80" s="864"/>
      <c r="J80" s="864"/>
      <c r="K80" s="864"/>
      <c r="L80" s="864"/>
      <c r="M80" s="864"/>
      <c r="N80" s="864"/>
      <c r="O80" s="864"/>
      <c r="P80" s="865"/>
      <c r="Q80" s="866"/>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3"/>
      <c r="C81" s="864"/>
      <c r="D81" s="864"/>
      <c r="E81" s="864"/>
      <c r="F81" s="864"/>
      <c r="G81" s="864"/>
      <c r="H81" s="864"/>
      <c r="I81" s="864"/>
      <c r="J81" s="864"/>
      <c r="K81" s="864"/>
      <c r="L81" s="864"/>
      <c r="M81" s="864"/>
      <c r="N81" s="864"/>
      <c r="O81" s="864"/>
      <c r="P81" s="865"/>
      <c r="Q81" s="866"/>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3"/>
      <c r="C82" s="864"/>
      <c r="D82" s="864"/>
      <c r="E82" s="864"/>
      <c r="F82" s="864"/>
      <c r="G82" s="864"/>
      <c r="H82" s="864"/>
      <c r="I82" s="864"/>
      <c r="J82" s="864"/>
      <c r="K82" s="864"/>
      <c r="L82" s="864"/>
      <c r="M82" s="864"/>
      <c r="N82" s="864"/>
      <c r="O82" s="864"/>
      <c r="P82" s="865"/>
      <c r="Q82" s="866"/>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3"/>
      <c r="C83" s="864"/>
      <c r="D83" s="864"/>
      <c r="E83" s="864"/>
      <c r="F83" s="864"/>
      <c r="G83" s="864"/>
      <c r="H83" s="864"/>
      <c r="I83" s="864"/>
      <c r="J83" s="864"/>
      <c r="K83" s="864"/>
      <c r="L83" s="864"/>
      <c r="M83" s="864"/>
      <c r="N83" s="864"/>
      <c r="O83" s="864"/>
      <c r="P83" s="865"/>
      <c r="Q83" s="866"/>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3"/>
      <c r="C84" s="864"/>
      <c r="D84" s="864"/>
      <c r="E84" s="864"/>
      <c r="F84" s="864"/>
      <c r="G84" s="864"/>
      <c r="H84" s="864"/>
      <c r="I84" s="864"/>
      <c r="J84" s="864"/>
      <c r="K84" s="864"/>
      <c r="L84" s="864"/>
      <c r="M84" s="864"/>
      <c r="N84" s="864"/>
      <c r="O84" s="864"/>
      <c r="P84" s="865"/>
      <c r="Q84" s="866"/>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3"/>
      <c r="C85" s="864"/>
      <c r="D85" s="864"/>
      <c r="E85" s="864"/>
      <c r="F85" s="864"/>
      <c r="G85" s="864"/>
      <c r="H85" s="864"/>
      <c r="I85" s="864"/>
      <c r="J85" s="864"/>
      <c r="K85" s="864"/>
      <c r="L85" s="864"/>
      <c r="M85" s="864"/>
      <c r="N85" s="864"/>
      <c r="O85" s="864"/>
      <c r="P85" s="865"/>
      <c r="Q85" s="866"/>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3"/>
      <c r="C86" s="864"/>
      <c r="D86" s="864"/>
      <c r="E86" s="864"/>
      <c r="F86" s="864"/>
      <c r="G86" s="864"/>
      <c r="H86" s="864"/>
      <c r="I86" s="864"/>
      <c r="J86" s="864"/>
      <c r="K86" s="864"/>
      <c r="L86" s="864"/>
      <c r="M86" s="864"/>
      <c r="N86" s="864"/>
      <c r="O86" s="864"/>
      <c r="P86" s="865"/>
      <c r="Q86" s="866"/>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363</v>
      </c>
      <c r="B88" s="778" t="s">
        <v>386</v>
      </c>
      <c r="C88" s="779"/>
      <c r="D88" s="779"/>
      <c r="E88" s="779"/>
      <c r="F88" s="779"/>
      <c r="G88" s="779"/>
      <c r="H88" s="779"/>
      <c r="I88" s="779"/>
      <c r="J88" s="779"/>
      <c r="K88" s="779"/>
      <c r="L88" s="779"/>
      <c r="M88" s="779"/>
      <c r="N88" s="779"/>
      <c r="O88" s="779"/>
      <c r="P88" s="780"/>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387</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c r="CS102" s="840"/>
      <c r="CT102" s="840"/>
      <c r="CU102" s="840"/>
      <c r="CV102" s="882"/>
      <c r="CW102" s="881"/>
      <c r="CX102" s="840"/>
      <c r="CY102" s="840"/>
      <c r="CZ102" s="840"/>
      <c r="DA102" s="882"/>
      <c r="DB102" s="881"/>
      <c r="DC102" s="840"/>
      <c r="DD102" s="840"/>
      <c r="DE102" s="840"/>
      <c r="DF102" s="882"/>
      <c r="DG102" s="881"/>
      <c r="DH102" s="840"/>
      <c r="DI102" s="840"/>
      <c r="DJ102" s="840"/>
      <c r="DK102" s="882"/>
      <c r="DL102" s="881"/>
      <c r="DM102" s="840"/>
      <c r="DN102" s="840"/>
      <c r="DO102" s="840"/>
      <c r="DP102" s="882"/>
      <c r="DQ102" s="881"/>
      <c r="DR102" s="840"/>
      <c r="DS102" s="840"/>
      <c r="DT102" s="840"/>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388</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389</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392</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393</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394</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395</v>
      </c>
      <c r="AB109" s="884"/>
      <c r="AC109" s="884"/>
      <c r="AD109" s="884"/>
      <c r="AE109" s="885"/>
      <c r="AF109" s="883" t="s">
        <v>284</v>
      </c>
      <c r="AG109" s="884"/>
      <c r="AH109" s="884"/>
      <c r="AI109" s="884"/>
      <c r="AJ109" s="885"/>
      <c r="AK109" s="883" t="s">
        <v>283</v>
      </c>
      <c r="AL109" s="884"/>
      <c r="AM109" s="884"/>
      <c r="AN109" s="884"/>
      <c r="AO109" s="885"/>
      <c r="AP109" s="883" t="s">
        <v>396</v>
      </c>
      <c r="AQ109" s="884"/>
      <c r="AR109" s="884"/>
      <c r="AS109" s="884"/>
      <c r="AT109" s="886"/>
      <c r="AU109" s="905" t="s">
        <v>394</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395</v>
      </c>
      <c r="BR109" s="884"/>
      <c r="BS109" s="884"/>
      <c r="BT109" s="884"/>
      <c r="BU109" s="885"/>
      <c r="BV109" s="883" t="s">
        <v>284</v>
      </c>
      <c r="BW109" s="884"/>
      <c r="BX109" s="884"/>
      <c r="BY109" s="884"/>
      <c r="BZ109" s="885"/>
      <c r="CA109" s="883" t="s">
        <v>283</v>
      </c>
      <c r="CB109" s="884"/>
      <c r="CC109" s="884"/>
      <c r="CD109" s="884"/>
      <c r="CE109" s="885"/>
      <c r="CF109" s="906" t="s">
        <v>396</v>
      </c>
      <c r="CG109" s="906"/>
      <c r="CH109" s="906"/>
      <c r="CI109" s="906"/>
      <c r="CJ109" s="906"/>
      <c r="CK109" s="883" t="s">
        <v>397</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395</v>
      </c>
      <c r="DH109" s="884"/>
      <c r="DI109" s="884"/>
      <c r="DJ109" s="884"/>
      <c r="DK109" s="885"/>
      <c r="DL109" s="883" t="s">
        <v>284</v>
      </c>
      <c r="DM109" s="884"/>
      <c r="DN109" s="884"/>
      <c r="DO109" s="884"/>
      <c r="DP109" s="885"/>
      <c r="DQ109" s="883" t="s">
        <v>283</v>
      </c>
      <c r="DR109" s="884"/>
      <c r="DS109" s="884"/>
      <c r="DT109" s="884"/>
      <c r="DU109" s="885"/>
      <c r="DV109" s="883" t="s">
        <v>396</v>
      </c>
      <c r="DW109" s="884"/>
      <c r="DX109" s="884"/>
      <c r="DY109" s="884"/>
      <c r="DZ109" s="886"/>
    </row>
    <row r="110" spans="1:131" s="197" customFormat="1" ht="26.25" customHeight="1">
      <c r="A110" s="887" t="s">
        <v>398</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1365772</v>
      </c>
      <c r="AB110" s="891"/>
      <c r="AC110" s="891"/>
      <c r="AD110" s="891"/>
      <c r="AE110" s="892"/>
      <c r="AF110" s="893">
        <v>1214613</v>
      </c>
      <c r="AG110" s="891"/>
      <c r="AH110" s="891"/>
      <c r="AI110" s="891"/>
      <c r="AJ110" s="892"/>
      <c r="AK110" s="893">
        <v>1268892</v>
      </c>
      <c r="AL110" s="891"/>
      <c r="AM110" s="891"/>
      <c r="AN110" s="891"/>
      <c r="AO110" s="892"/>
      <c r="AP110" s="894">
        <v>15.9</v>
      </c>
      <c r="AQ110" s="895"/>
      <c r="AR110" s="895"/>
      <c r="AS110" s="895"/>
      <c r="AT110" s="896"/>
      <c r="AU110" s="897" t="s">
        <v>61</v>
      </c>
      <c r="AV110" s="898"/>
      <c r="AW110" s="898"/>
      <c r="AX110" s="898"/>
      <c r="AY110" s="899"/>
      <c r="AZ110" s="941" t="s">
        <v>399</v>
      </c>
      <c r="BA110" s="888"/>
      <c r="BB110" s="888"/>
      <c r="BC110" s="888"/>
      <c r="BD110" s="888"/>
      <c r="BE110" s="888"/>
      <c r="BF110" s="888"/>
      <c r="BG110" s="888"/>
      <c r="BH110" s="888"/>
      <c r="BI110" s="888"/>
      <c r="BJ110" s="888"/>
      <c r="BK110" s="888"/>
      <c r="BL110" s="888"/>
      <c r="BM110" s="888"/>
      <c r="BN110" s="888"/>
      <c r="BO110" s="888"/>
      <c r="BP110" s="889"/>
      <c r="BQ110" s="927">
        <v>10461366</v>
      </c>
      <c r="BR110" s="928"/>
      <c r="BS110" s="928"/>
      <c r="BT110" s="928"/>
      <c r="BU110" s="928"/>
      <c r="BV110" s="928">
        <v>10472634</v>
      </c>
      <c r="BW110" s="928"/>
      <c r="BX110" s="928"/>
      <c r="BY110" s="928"/>
      <c r="BZ110" s="928"/>
      <c r="CA110" s="928">
        <v>10285231</v>
      </c>
      <c r="CB110" s="928"/>
      <c r="CC110" s="928"/>
      <c r="CD110" s="928"/>
      <c r="CE110" s="928"/>
      <c r="CF110" s="942">
        <v>128.5</v>
      </c>
      <c r="CG110" s="943"/>
      <c r="CH110" s="943"/>
      <c r="CI110" s="943"/>
      <c r="CJ110" s="943"/>
      <c r="CK110" s="944" t="s">
        <v>400</v>
      </c>
      <c r="CL110" s="945"/>
      <c r="CM110" s="924" t="s">
        <v>401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c r="A111" s="931" t="s">
        <v>402</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403</v>
      </c>
      <c r="BA111" s="951"/>
      <c r="BB111" s="951"/>
      <c r="BC111" s="951"/>
      <c r="BD111" s="951"/>
      <c r="BE111" s="951"/>
      <c r="BF111" s="951"/>
      <c r="BG111" s="951"/>
      <c r="BH111" s="951"/>
      <c r="BI111" s="951"/>
      <c r="BJ111" s="951"/>
      <c r="BK111" s="951"/>
      <c r="BL111" s="951"/>
      <c r="BM111" s="951"/>
      <c r="BN111" s="951"/>
      <c r="BO111" s="951"/>
      <c r="BP111" s="952"/>
      <c r="BQ111" s="920" t="s">
        <v>111</v>
      </c>
      <c r="BR111" s="921"/>
      <c r="BS111" s="921"/>
      <c r="BT111" s="921"/>
      <c r="BU111" s="921"/>
      <c r="BV111" s="921" t="s">
        <v>111</v>
      </c>
      <c r="BW111" s="921"/>
      <c r="BX111" s="921"/>
      <c r="BY111" s="921"/>
      <c r="BZ111" s="921"/>
      <c r="CA111" s="921" t="s">
        <v>111</v>
      </c>
      <c r="CB111" s="921"/>
      <c r="CC111" s="921"/>
      <c r="CD111" s="921"/>
      <c r="CE111" s="921"/>
      <c r="CF111" s="915" t="s">
        <v>111</v>
      </c>
      <c r="CG111" s="916"/>
      <c r="CH111" s="916"/>
      <c r="CI111" s="916"/>
      <c r="CJ111" s="916"/>
      <c r="CK111" s="946"/>
      <c r="CL111" s="947"/>
      <c r="CM111" s="917" t="s">
        <v>404</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405</v>
      </c>
      <c r="B112" s="954"/>
      <c r="C112" s="951" t="s">
        <v>406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111</v>
      </c>
      <c r="AB112" s="960"/>
      <c r="AC112" s="960"/>
      <c r="AD112" s="960"/>
      <c r="AE112" s="961"/>
      <c r="AF112" s="962" t="s">
        <v>111</v>
      </c>
      <c r="AG112" s="960"/>
      <c r="AH112" s="960"/>
      <c r="AI112" s="960"/>
      <c r="AJ112" s="961"/>
      <c r="AK112" s="962" t="s">
        <v>111</v>
      </c>
      <c r="AL112" s="960"/>
      <c r="AM112" s="960"/>
      <c r="AN112" s="960"/>
      <c r="AO112" s="961"/>
      <c r="AP112" s="963" t="s">
        <v>111</v>
      </c>
      <c r="AQ112" s="964"/>
      <c r="AR112" s="964"/>
      <c r="AS112" s="964"/>
      <c r="AT112" s="965"/>
      <c r="AU112" s="900"/>
      <c r="AV112" s="901"/>
      <c r="AW112" s="901"/>
      <c r="AX112" s="901"/>
      <c r="AY112" s="902"/>
      <c r="AZ112" s="950" t="s">
        <v>407</v>
      </c>
      <c r="BA112" s="951"/>
      <c r="BB112" s="951"/>
      <c r="BC112" s="951"/>
      <c r="BD112" s="951"/>
      <c r="BE112" s="951"/>
      <c r="BF112" s="951"/>
      <c r="BG112" s="951"/>
      <c r="BH112" s="951"/>
      <c r="BI112" s="951"/>
      <c r="BJ112" s="951"/>
      <c r="BK112" s="951"/>
      <c r="BL112" s="951"/>
      <c r="BM112" s="951"/>
      <c r="BN112" s="951"/>
      <c r="BO112" s="951"/>
      <c r="BP112" s="952"/>
      <c r="BQ112" s="920">
        <v>5975048</v>
      </c>
      <c r="BR112" s="921"/>
      <c r="BS112" s="921"/>
      <c r="BT112" s="921"/>
      <c r="BU112" s="921"/>
      <c r="BV112" s="921">
        <v>5764168</v>
      </c>
      <c r="BW112" s="921"/>
      <c r="BX112" s="921"/>
      <c r="BY112" s="921"/>
      <c r="BZ112" s="921"/>
      <c r="CA112" s="921">
        <v>6030668</v>
      </c>
      <c r="CB112" s="921"/>
      <c r="CC112" s="921"/>
      <c r="CD112" s="921"/>
      <c r="CE112" s="921"/>
      <c r="CF112" s="915">
        <v>75.400000000000006</v>
      </c>
      <c r="CG112" s="916"/>
      <c r="CH112" s="916"/>
      <c r="CI112" s="916"/>
      <c r="CJ112" s="916"/>
      <c r="CK112" s="946"/>
      <c r="CL112" s="947"/>
      <c r="CM112" s="917" t="s">
        <v>408</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111</v>
      </c>
      <c r="DH112" s="921"/>
      <c r="DI112" s="921"/>
      <c r="DJ112" s="921"/>
      <c r="DK112" s="921"/>
      <c r="DL112" s="921" t="s">
        <v>111</v>
      </c>
      <c r="DM112" s="921"/>
      <c r="DN112" s="921"/>
      <c r="DO112" s="921"/>
      <c r="DP112" s="921"/>
      <c r="DQ112" s="921" t="s">
        <v>111</v>
      </c>
      <c r="DR112" s="921"/>
      <c r="DS112" s="921"/>
      <c r="DT112" s="921"/>
      <c r="DU112" s="921"/>
      <c r="DV112" s="922" t="s">
        <v>111</v>
      </c>
      <c r="DW112" s="922"/>
      <c r="DX112" s="922"/>
      <c r="DY112" s="922"/>
      <c r="DZ112" s="923"/>
    </row>
    <row r="113" spans="1:130" s="197" customFormat="1" ht="26.25" customHeight="1">
      <c r="A113" s="955"/>
      <c r="B113" s="956"/>
      <c r="C113" s="951" t="s">
        <v>409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299492</v>
      </c>
      <c r="AB113" s="935"/>
      <c r="AC113" s="935"/>
      <c r="AD113" s="935"/>
      <c r="AE113" s="936"/>
      <c r="AF113" s="937">
        <v>330302</v>
      </c>
      <c r="AG113" s="935"/>
      <c r="AH113" s="935"/>
      <c r="AI113" s="935"/>
      <c r="AJ113" s="936"/>
      <c r="AK113" s="937">
        <v>344474</v>
      </c>
      <c r="AL113" s="935"/>
      <c r="AM113" s="935"/>
      <c r="AN113" s="935"/>
      <c r="AO113" s="936"/>
      <c r="AP113" s="938">
        <v>4.3</v>
      </c>
      <c r="AQ113" s="939"/>
      <c r="AR113" s="939"/>
      <c r="AS113" s="939"/>
      <c r="AT113" s="940"/>
      <c r="AU113" s="900"/>
      <c r="AV113" s="901"/>
      <c r="AW113" s="901"/>
      <c r="AX113" s="901"/>
      <c r="AY113" s="902"/>
      <c r="AZ113" s="950" t="s">
        <v>410</v>
      </c>
      <c r="BA113" s="951"/>
      <c r="BB113" s="951"/>
      <c r="BC113" s="951"/>
      <c r="BD113" s="951"/>
      <c r="BE113" s="951"/>
      <c r="BF113" s="951"/>
      <c r="BG113" s="951"/>
      <c r="BH113" s="951"/>
      <c r="BI113" s="951"/>
      <c r="BJ113" s="951"/>
      <c r="BK113" s="951"/>
      <c r="BL113" s="951"/>
      <c r="BM113" s="951"/>
      <c r="BN113" s="951"/>
      <c r="BO113" s="951"/>
      <c r="BP113" s="952"/>
      <c r="BQ113" s="920">
        <v>5599860</v>
      </c>
      <c r="BR113" s="921"/>
      <c r="BS113" s="921"/>
      <c r="BT113" s="921"/>
      <c r="BU113" s="921"/>
      <c r="BV113" s="921">
        <v>5231207</v>
      </c>
      <c r="BW113" s="921"/>
      <c r="BX113" s="921"/>
      <c r="BY113" s="921"/>
      <c r="BZ113" s="921"/>
      <c r="CA113" s="921">
        <v>4999926</v>
      </c>
      <c r="CB113" s="921"/>
      <c r="CC113" s="921"/>
      <c r="CD113" s="921"/>
      <c r="CE113" s="921"/>
      <c r="CF113" s="915">
        <v>62.5</v>
      </c>
      <c r="CG113" s="916"/>
      <c r="CH113" s="916"/>
      <c r="CI113" s="916"/>
      <c r="CJ113" s="916"/>
      <c r="CK113" s="946"/>
      <c r="CL113" s="947"/>
      <c r="CM113" s="917" t="s">
        <v>411</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7" customFormat="1" ht="26.25" customHeight="1">
      <c r="A114" s="955"/>
      <c r="B114" s="956"/>
      <c r="C114" s="951" t="s">
        <v>412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522440</v>
      </c>
      <c r="AB114" s="960"/>
      <c r="AC114" s="960"/>
      <c r="AD114" s="960"/>
      <c r="AE114" s="961"/>
      <c r="AF114" s="962">
        <v>512892</v>
      </c>
      <c r="AG114" s="960"/>
      <c r="AH114" s="960"/>
      <c r="AI114" s="960"/>
      <c r="AJ114" s="961"/>
      <c r="AK114" s="962">
        <v>476785</v>
      </c>
      <c r="AL114" s="960"/>
      <c r="AM114" s="960"/>
      <c r="AN114" s="960"/>
      <c r="AO114" s="961"/>
      <c r="AP114" s="963">
        <v>6</v>
      </c>
      <c r="AQ114" s="964"/>
      <c r="AR114" s="964"/>
      <c r="AS114" s="964"/>
      <c r="AT114" s="965"/>
      <c r="AU114" s="900"/>
      <c r="AV114" s="901"/>
      <c r="AW114" s="901"/>
      <c r="AX114" s="901"/>
      <c r="AY114" s="902"/>
      <c r="AZ114" s="950" t="s">
        <v>413</v>
      </c>
      <c r="BA114" s="951"/>
      <c r="BB114" s="951"/>
      <c r="BC114" s="951"/>
      <c r="BD114" s="951"/>
      <c r="BE114" s="951"/>
      <c r="BF114" s="951"/>
      <c r="BG114" s="951"/>
      <c r="BH114" s="951"/>
      <c r="BI114" s="951"/>
      <c r="BJ114" s="951"/>
      <c r="BK114" s="951"/>
      <c r="BL114" s="951"/>
      <c r="BM114" s="951"/>
      <c r="BN114" s="951"/>
      <c r="BO114" s="951"/>
      <c r="BP114" s="952"/>
      <c r="BQ114" s="920">
        <v>3645363</v>
      </c>
      <c r="BR114" s="921"/>
      <c r="BS114" s="921"/>
      <c r="BT114" s="921"/>
      <c r="BU114" s="921"/>
      <c r="BV114" s="921">
        <v>3502384</v>
      </c>
      <c r="BW114" s="921"/>
      <c r="BX114" s="921"/>
      <c r="BY114" s="921"/>
      <c r="BZ114" s="921"/>
      <c r="CA114" s="921">
        <v>3243122</v>
      </c>
      <c r="CB114" s="921"/>
      <c r="CC114" s="921"/>
      <c r="CD114" s="921"/>
      <c r="CE114" s="921"/>
      <c r="CF114" s="915">
        <v>40.5</v>
      </c>
      <c r="CG114" s="916"/>
      <c r="CH114" s="916"/>
      <c r="CI114" s="916"/>
      <c r="CJ114" s="916"/>
      <c r="CK114" s="946"/>
      <c r="CL114" s="947"/>
      <c r="CM114" s="917" t="s">
        <v>414</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c r="A115" s="955"/>
      <c r="B115" s="956"/>
      <c r="C115" s="951" t="s">
        <v>415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582</v>
      </c>
      <c r="AB115" s="935"/>
      <c r="AC115" s="935"/>
      <c r="AD115" s="935"/>
      <c r="AE115" s="936"/>
      <c r="AF115" s="937">
        <v>218</v>
      </c>
      <c r="AG115" s="935"/>
      <c r="AH115" s="935"/>
      <c r="AI115" s="935"/>
      <c r="AJ115" s="936"/>
      <c r="AK115" s="937">
        <v>361</v>
      </c>
      <c r="AL115" s="935"/>
      <c r="AM115" s="935"/>
      <c r="AN115" s="935"/>
      <c r="AO115" s="936"/>
      <c r="AP115" s="938">
        <v>0</v>
      </c>
      <c r="AQ115" s="939"/>
      <c r="AR115" s="939"/>
      <c r="AS115" s="939"/>
      <c r="AT115" s="940"/>
      <c r="AU115" s="900"/>
      <c r="AV115" s="901"/>
      <c r="AW115" s="901"/>
      <c r="AX115" s="901"/>
      <c r="AY115" s="902"/>
      <c r="AZ115" s="950" t="s">
        <v>416</v>
      </c>
      <c r="BA115" s="951"/>
      <c r="BB115" s="951"/>
      <c r="BC115" s="951"/>
      <c r="BD115" s="951"/>
      <c r="BE115" s="951"/>
      <c r="BF115" s="951"/>
      <c r="BG115" s="951"/>
      <c r="BH115" s="951"/>
      <c r="BI115" s="951"/>
      <c r="BJ115" s="951"/>
      <c r="BK115" s="951"/>
      <c r="BL115" s="951"/>
      <c r="BM115" s="951"/>
      <c r="BN115" s="951"/>
      <c r="BO115" s="951"/>
      <c r="BP115" s="952"/>
      <c r="BQ115" s="920">
        <v>2393</v>
      </c>
      <c r="BR115" s="921"/>
      <c r="BS115" s="921"/>
      <c r="BT115" s="921"/>
      <c r="BU115" s="921"/>
      <c r="BV115" s="921">
        <v>2998</v>
      </c>
      <c r="BW115" s="921"/>
      <c r="BX115" s="921"/>
      <c r="BY115" s="921"/>
      <c r="BZ115" s="921"/>
      <c r="CA115" s="921">
        <v>2996</v>
      </c>
      <c r="CB115" s="921"/>
      <c r="CC115" s="921"/>
      <c r="CD115" s="921"/>
      <c r="CE115" s="921"/>
      <c r="CF115" s="915">
        <v>0</v>
      </c>
      <c r="CG115" s="916"/>
      <c r="CH115" s="916"/>
      <c r="CI115" s="916"/>
      <c r="CJ115" s="916"/>
      <c r="CK115" s="946"/>
      <c r="CL115" s="947"/>
      <c r="CM115" s="950" t="s">
        <v>417</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111</v>
      </c>
      <c r="DH115" s="960"/>
      <c r="DI115" s="960"/>
      <c r="DJ115" s="960"/>
      <c r="DK115" s="961"/>
      <c r="DL115" s="962" t="s">
        <v>111</v>
      </c>
      <c r="DM115" s="960"/>
      <c r="DN115" s="960"/>
      <c r="DO115" s="960"/>
      <c r="DP115" s="961"/>
      <c r="DQ115" s="962" t="s">
        <v>111</v>
      </c>
      <c r="DR115" s="960"/>
      <c r="DS115" s="960"/>
      <c r="DT115" s="960"/>
      <c r="DU115" s="961"/>
      <c r="DV115" s="963" t="s">
        <v>111</v>
      </c>
      <c r="DW115" s="964"/>
      <c r="DX115" s="964"/>
      <c r="DY115" s="964"/>
      <c r="DZ115" s="965"/>
    </row>
    <row r="116" spans="1:130" s="197" customFormat="1" ht="26.25" customHeight="1">
      <c r="A116" s="957"/>
      <c r="B116" s="958"/>
      <c r="C116" s="972" t="s">
        <v>418</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111</v>
      </c>
      <c r="AB116" s="960"/>
      <c r="AC116" s="960"/>
      <c r="AD116" s="960"/>
      <c r="AE116" s="961"/>
      <c r="AF116" s="962" t="s">
        <v>111</v>
      </c>
      <c r="AG116" s="960"/>
      <c r="AH116" s="960"/>
      <c r="AI116" s="960"/>
      <c r="AJ116" s="961"/>
      <c r="AK116" s="962" t="s">
        <v>111</v>
      </c>
      <c r="AL116" s="960"/>
      <c r="AM116" s="960"/>
      <c r="AN116" s="960"/>
      <c r="AO116" s="961"/>
      <c r="AP116" s="963" t="s">
        <v>111</v>
      </c>
      <c r="AQ116" s="964"/>
      <c r="AR116" s="964"/>
      <c r="AS116" s="964"/>
      <c r="AT116" s="965"/>
      <c r="AU116" s="900"/>
      <c r="AV116" s="901"/>
      <c r="AW116" s="901"/>
      <c r="AX116" s="901"/>
      <c r="AY116" s="902"/>
      <c r="AZ116" s="950" t="s">
        <v>419</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420</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111</v>
      </c>
      <c r="DH116" s="960"/>
      <c r="DI116" s="960"/>
      <c r="DJ116" s="960"/>
      <c r="DK116" s="961"/>
      <c r="DL116" s="962" t="s">
        <v>111</v>
      </c>
      <c r="DM116" s="960"/>
      <c r="DN116" s="960"/>
      <c r="DO116" s="960"/>
      <c r="DP116" s="961"/>
      <c r="DQ116" s="962" t="s">
        <v>111</v>
      </c>
      <c r="DR116" s="960"/>
      <c r="DS116" s="960"/>
      <c r="DT116" s="960"/>
      <c r="DU116" s="961"/>
      <c r="DV116" s="963" t="s">
        <v>111</v>
      </c>
      <c r="DW116" s="964"/>
      <c r="DX116" s="964"/>
      <c r="DY116" s="964"/>
      <c r="DZ116" s="965"/>
    </row>
    <row r="117" spans="1:130" s="197" customFormat="1" ht="26.25" customHeight="1">
      <c r="A117" s="905" t="s">
        <v>168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421</v>
      </c>
      <c r="Z117" s="885"/>
      <c r="AA117" s="997">
        <v>2188286</v>
      </c>
      <c r="AB117" s="967"/>
      <c r="AC117" s="967"/>
      <c r="AD117" s="967"/>
      <c r="AE117" s="968"/>
      <c r="AF117" s="966">
        <v>2058025</v>
      </c>
      <c r="AG117" s="967"/>
      <c r="AH117" s="967"/>
      <c r="AI117" s="967"/>
      <c r="AJ117" s="968"/>
      <c r="AK117" s="966">
        <v>2090512</v>
      </c>
      <c r="AL117" s="967"/>
      <c r="AM117" s="967"/>
      <c r="AN117" s="967"/>
      <c r="AO117" s="968"/>
      <c r="AP117" s="969"/>
      <c r="AQ117" s="970"/>
      <c r="AR117" s="970"/>
      <c r="AS117" s="970"/>
      <c r="AT117" s="971"/>
      <c r="AU117" s="900"/>
      <c r="AV117" s="901"/>
      <c r="AW117" s="901"/>
      <c r="AX117" s="901"/>
      <c r="AY117" s="902"/>
      <c r="AZ117" s="996" t="s">
        <v>422</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423</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397</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395</v>
      </c>
      <c r="AB118" s="884"/>
      <c r="AC118" s="884"/>
      <c r="AD118" s="884"/>
      <c r="AE118" s="885"/>
      <c r="AF118" s="883" t="s">
        <v>284</v>
      </c>
      <c r="AG118" s="884"/>
      <c r="AH118" s="884"/>
      <c r="AI118" s="884"/>
      <c r="AJ118" s="885"/>
      <c r="AK118" s="883" t="s">
        <v>283</v>
      </c>
      <c r="AL118" s="884"/>
      <c r="AM118" s="884"/>
      <c r="AN118" s="884"/>
      <c r="AO118" s="885"/>
      <c r="AP118" s="991" t="s">
        <v>396</v>
      </c>
      <c r="AQ118" s="992"/>
      <c r="AR118" s="992"/>
      <c r="AS118" s="992"/>
      <c r="AT118" s="993"/>
      <c r="AU118" s="903"/>
      <c r="AV118" s="904"/>
      <c r="AW118" s="904"/>
      <c r="AX118" s="904"/>
      <c r="AY118" s="904"/>
      <c r="AZ118" s="228" t="s">
        <v>168</v>
      </c>
      <c r="BA118" s="228"/>
      <c r="BB118" s="228"/>
      <c r="BC118" s="228"/>
      <c r="BD118" s="228"/>
      <c r="BE118" s="228"/>
      <c r="BF118" s="228"/>
      <c r="BG118" s="228"/>
      <c r="BH118" s="228"/>
      <c r="BI118" s="228"/>
      <c r="BJ118" s="228"/>
      <c r="BK118" s="228"/>
      <c r="BL118" s="228"/>
      <c r="BM118" s="228"/>
      <c r="BN118" s="228"/>
      <c r="BO118" s="994" t="s">
        <v>424</v>
      </c>
      <c r="BP118" s="995"/>
      <c r="BQ118" s="986">
        <v>25684030</v>
      </c>
      <c r="BR118" s="987"/>
      <c r="BS118" s="987"/>
      <c r="BT118" s="987"/>
      <c r="BU118" s="987"/>
      <c r="BV118" s="987">
        <v>24973391</v>
      </c>
      <c r="BW118" s="987"/>
      <c r="BX118" s="987"/>
      <c r="BY118" s="987"/>
      <c r="BZ118" s="987"/>
      <c r="CA118" s="987">
        <v>24561943</v>
      </c>
      <c r="CB118" s="987"/>
      <c r="CC118" s="987"/>
      <c r="CD118" s="987"/>
      <c r="CE118" s="987"/>
      <c r="CF118" s="988"/>
      <c r="CG118" s="989"/>
      <c r="CH118" s="989"/>
      <c r="CI118" s="989"/>
      <c r="CJ118" s="990"/>
      <c r="CK118" s="946"/>
      <c r="CL118" s="947"/>
      <c r="CM118" s="917" t="s">
        <v>425</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c r="A119" s="975" t="s">
        <v>400</v>
      </c>
      <c r="B119" s="945"/>
      <c r="C119" s="924" t="s">
        <v>401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111</v>
      </c>
      <c r="AB119" s="891"/>
      <c r="AC119" s="891"/>
      <c r="AD119" s="891"/>
      <c r="AE119" s="892"/>
      <c r="AF119" s="893" t="s">
        <v>111</v>
      </c>
      <c r="AG119" s="891"/>
      <c r="AH119" s="891"/>
      <c r="AI119" s="891"/>
      <c r="AJ119" s="892"/>
      <c r="AK119" s="893" t="s">
        <v>111</v>
      </c>
      <c r="AL119" s="891"/>
      <c r="AM119" s="891"/>
      <c r="AN119" s="891"/>
      <c r="AO119" s="892"/>
      <c r="AP119" s="894" t="s">
        <v>111</v>
      </c>
      <c r="AQ119" s="895"/>
      <c r="AR119" s="895"/>
      <c r="AS119" s="895"/>
      <c r="AT119" s="896"/>
      <c r="AU119" s="978" t="s">
        <v>426</v>
      </c>
      <c r="AV119" s="979"/>
      <c r="AW119" s="979"/>
      <c r="AX119" s="979"/>
      <c r="AY119" s="980"/>
      <c r="AZ119" s="941" t="s">
        <v>427</v>
      </c>
      <c r="BA119" s="888"/>
      <c r="BB119" s="888"/>
      <c r="BC119" s="888"/>
      <c r="BD119" s="888"/>
      <c r="BE119" s="888"/>
      <c r="BF119" s="888"/>
      <c r="BG119" s="888"/>
      <c r="BH119" s="888"/>
      <c r="BI119" s="888"/>
      <c r="BJ119" s="888"/>
      <c r="BK119" s="888"/>
      <c r="BL119" s="888"/>
      <c r="BM119" s="888"/>
      <c r="BN119" s="888"/>
      <c r="BO119" s="888"/>
      <c r="BP119" s="889"/>
      <c r="BQ119" s="927">
        <v>8138068</v>
      </c>
      <c r="BR119" s="928"/>
      <c r="BS119" s="928"/>
      <c r="BT119" s="928"/>
      <c r="BU119" s="928"/>
      <c r="BV119" s="928">
        <v>9050526</v>
      </c>
      <c r="BW119" s="928"/>
      <c r="BX119" s="928"/>
      <c r="BY119" s="928"/>
      <c r="BZ119" s="928"/>
      <c r="CA119" s="928">
        <v>9250411</v>
      </c>
      <c r="CB119" s="928"/>
      <c r="CC119" s="928"/>
      <c r="CD119" s="928"/>
      <c r="CE119" s="928"/>
      <c r="CF119" s="942">
        <v>115.6</v>
      </c>
      <c r="CG119" s="943"/>
      <c r="CH119" s="943"/>
      <c r="CI119" s="943"/>
      <c r="CJ119" s="943"/>
      <c r="CK119" s="948"/>
      <c r="CL119" s="949"/>
      <c r="CM119" s="1005" t="s">
        <v>428</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111</v>
      </c>
      <c r="DH119" s="999"/>
      <c r="DI119" s="999"/>
      <c r="DJ119" s="999"/>
      <c r="DK119" s="1000"/>
      <c r="DL119" s="1001" t="s">
        <v>111</v>
      </c>
      <c r="DM119" s="999"/>
      <c r="DN119" s="999"/>
      <c r="DO119" s="999"/>
      <c r="DP119" s="1000"/>
      <c r="DQ119" s="1001" t="s">
        <v>111</v>
      </c>
      <c r="DR119" s="999"/>
      <c r="DS119" s="999"/>
      <c r="DT119" s="999"/>
      <c r="DU119" s="1000"/>
      <c r="DV119" s="1002" t="s">
        <v>111</v>
      </c>
      <c r="DW119" s="1003"/>
      <c r="DX119" s="1003"/>
      <c r="DY119" s="1003"/>
      <c r="DZ119" s="1004"/>
    </row>
    <row r="120" spans="1:130" s="197" customFormat="1" ht="26.25" customHeight="1">
      <c r="A120" s="976"/>
      <c r="B120" s="947"/>
      <c r="C120" s="917" t="s">
        <v>404</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429</v>
      </c>
      <c r="BA120" s="951"/>
      <c r="BB120" s="951"/>
      <c r="BC120" s="951"/>
      <c r="BD120" s="951"/>
      <c r="BE120" s="951"/>
      <c r="BF120" s="951"/>
      <c r="BG120" s="951"/>
      <c r="BH120" s="951"/>
      <c r="BI120" s="951"/>
      <c r="BJ120" s="951"/>
      <c r="BK120" s="951"/>
      <c r="BL120" s="951"/>
      <c r="BM120" s="951"/>
      <c r="BN120" s="951"/>
      <c r="BO120" s="951"/>
      <c r="BP120" s="952"/>
      <c r="BQ120" s="920">
        <v>1720732</v>
      </c>
      <c r="BR120" s="921"/>
      <c r="BS120" s="921"/>
      <c r="BT120" s="921"/>
      <c r="BU120" s="921"/>
      <c r="BV120" s="921">
        <v>1628934</v>
      </c>
      <c r="BW120" s="921"/>
      <c r="BX120" s="921"/>
      <c r="BY120" s="921"/>
      <c r="BZ120" s="921"/>
      <c r="CA120" s="921">
        <v>1485757</v>
      </c>
      <c r="CB120" s="921"/>
      <c r="CC120" s="921"/>
      <c r="CD120" s="921"/>
      <c r="CE120" s="921"/>
      <c r="CF120" s="915">
        <v>18.600000000000001</v>
      </c>
      <c r="CG120" s="916"/>
      <c r="CH120" s="916"/>
      <c r="CI120" s="916"/>
      <c r="CJ120" s="916"/>
      <c r="CK120" s="1014" t="s">
        <v>430</v>
      </c>
      <c r="CL120" s="1015"/>
      <c r="CM120" s="1015"/>
      <c r="CN120" s="1015"/>
      <c r="CO120" s="1016"/>
      <c r="CP120" s="1022" t="s">
        <v>380</v>
      </c>
      <c r="CQ120" s="1023"/>
      <c r="CR120" s="1023"/>
      <c r="CS120" s="1023"/>
      <c r="CT120" s="1023"/>
      <c r="CU120" s="1023"/>
      <c r="CV120" s="1023"/>
      <c r="CW120" s="1023"/>
      <c r="CX120" s="1023"/>
      <c r="CY120" s="1023"/>
      <c r="CZ120" s="1023"/>
      <c r="DA120" s="1023"/>
      <c r="DB120" s="1023"/>
      <c r="DC120" s="1023"/>
      <c r="DD120" s="1023"/>
      <c r="DE120" s="1023"/>
      <c r="DF120" s="1024"/>
      <c r="DG120" s="927">
        <v>5975048</v>
      </c>
      <c r="DH120" s="928"/>
      <c r="DI120" s="928"/>
      <c r="DJ120" s="928"/>
      <c r="DK120" s="928"/>
      <c r="DL120" s="928">
        <v>5764168</v>
      </c>
      <c r="DM120" s="928"/>
      <c r="DN120" s="928"/>
      <c r="DO120" s="928"/>
      <c r="DP120" s="928"/>
      <c r="DQ120" s="928">
        <v>6030668</v>
      </c>
      <c r="DR120" s="928"/>
      <c r="DS120" s="928"/>
      <c r="DT120" s="928"/>
      <c r="DU120" s="928"/>
      <c r="DV120" s="929">
        <v>75.400000000000006</v>
      </c>
      <c r="DW120" s="929"/>
      <c r="DX120" s="929"/>
      <c r="DY120" s="929"/>
      <c r="DZ120" s="930"/>
    </row>
    <row r="121" spans="1:130" s="197" customFormat="1" ht="26.25" customHeight="1">
      <c r="A121" s="976"/>
      <c r="B121" s="947"/>
      <c r="C121" s="1011" t="s">
        <v>431</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81"/>
      <c r="AV121" s="982"/>
      <c r="AW121" s="982"/>
      <c r="AX121" s="982"/>
      <c r="AY121" s="983"/>
      <c r="AZ121" s="996" t="s">
        <v>432</v>
      </c>
      <c r="BA121" s="972"/>
      <c r="BB121" s="972"/>
      <c r="BC121" s="972"/>
      <c r="BD121" s="972"/>
      <c r="BE121" s="972"/>
      <c r="BF121" s="972"/>
      <c r="BG121" s="972"/>
      <c r="BH121" s="972"/>
      <c r="BI121" s="972"/>
      <c r="BJ121" s="972"/>
      <c r="BK121" s="972"/>
      <c r="BL121" s="972"/>
      <c r="BM121" s="972"/>
      <c r="BN121" s="972"/>
      <c r="BO121" s="972"/>
      <c r="BP121" s="973"/>
      <c r="BQ121" s="986">
        <v>17111457</v>
      </c>
      <c r="BR121" s="987"/>
      <c r="BS121" s="987"/>
      <c r="BT121" s="987"/>
      <c r="BU121" s="987"/>
      <c r="BV121" s="987">
        <v>17284734</v>
      </c>
      <c r="BW121" s="987"/>
      <c r="BX121" s="987"/>
      <c r="BY121" s="987"/>
      <c r="BZ121" s="987"/>
      <c r="CA121" s="987">
        <v>17990026</v>
      </c>
      <c r="CB121" s="987"/>
      <c r="CC121" s="987"/>
      <c r="CD121" s="987"/>
      <c r="CE121" s="987"/>
      <c r="CF121" s="1025">
        <v>224.8</v>
      </c>
      <c r="CG121" s="1026"/>
      <c r="CH121" s="1026"/>
      <c r="CI121" s="1026"/>
      <c r="CJ121" s="1026"/>
      <c r="CK121" s="1017"/>
      <c r="CL121" s="1018"/>
      <c r="CM121" s="1018"/>
      <c r="CN121" s="1018"/>
      <c r="CO121" s="1019"/>
      <c r="CP121" s="1008" t="s">
        <v>378</v>
      </c>
      <c r="CQ121" s="1009"/>
      <c r="CR121" s="1009"/>
      <c r="CS121" s="1009"/>
      <c r="CT121" s="1009"/>
      <c r="CU121" s="1009"/>
      <c r="CV121" s="1009"/>
      <c r="CW121" s="1009"/>
      <c r="CX121" s="1009"/>
      <c r="CY121" s="1009"/>
      <c r="CZ121" s="1009"/>
      <c r="DA121" s="1009"/>
      <c r="DB121" s="1009"/>
      <c r="DC121" s="1009"/>
      <c r="DD121" s="1009"/>
      <c r="DE121" s="1009"/>
      <c r="DF121" s="1010"/>
      <c r="DG121" s="920" t="s">
        <v>111</v>
      </c>
      <c r="DH121" s="921"/>
      <c r="DI121" s="921"/>
      <c r="DJ121" s="921"/>
      <c r="DK121" s="921"/>
      <c r="DL121" s="921" t="s">
        <v>111</v>
      </c>
      <c r="DM121" s="921"/>
      <c r="DN121" s="921"/>
      <c r="DO121" s="921"/>
      <c r="DP121" s="921"/>
      <c r="DQ121" s="921" t="s">
        <v>111</v>
      </c>
      <c r="DR121" s="921"/>
      <c r="DS121" s="921"/>
      <c r="DT121" s="921"/>
      <c r="DU121" s="921"/>
      <c r="DV121" s="922" t="s">
        <v>111</v>
      </c>
      <c r="DW121" s="922"/>
      <c r="DX121" s="922"/>
      <c r="DY121" s="922"/>
      <c r="DZ121" s="923"/>
    </row>
    <row r="122" spans="1:130" s="197" customFormat="1" ht="26.25" customHeight="1">
      <c r="A122" s="976"/>
      <c r="B122" s="947"/>
      <c r="C122" s="917" t="s">
        <v>414</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84"/>
      <c r="AV122" s="985"/>
      <c r="AW122" s="985"/>
      <c r="AX122" s="985"/>
      <c r="AY122" s="985"/>
      <c r="AZ122" s="228" t="s">
        <v>168</v>
      </c>
      <c r="BA122" s="228"/>
      <c r="BB122" s="228"/>
      <c r="BC122" s="228"/>
      <c r="BD122" s="228"/>
      <c r="BE122" s="228"/>
      <c r="BF122" s="228"/>
      <c r="BG122" s="228"/>
      <c r="BH122" s="228"/>
      <c r="BI122" s="228"/>
      <c r="BJ122" s="228"/>
      <c r="BK122" s="228"/>
      <c r="BL122" s="228"/>
      <c r="BM122" s="228"/>
      <c r="BN122" s="228"/>
      <c r="BO122" s="994" t="s">
        <v>433</v>
      </c>
      <c r="BP122" s="995"/>
      <c r="BQ122" s="1035">
        <v>26970257</v>
      </c>
      <c r="BR122" s="1036"/>
      <c r="BS122" s="1036"/>
      <c r="BT122" s="1036"/>
      <c r="BU122" s="1036"/>
      <c r="BV122" s="1036">
        <v>27964194</v>
      </c>
      <c r="BW122" s="1036"/>
      <c r="BX122" s="1036"/>
      <c r="BY122" s="1036"/>
      <c r="BZ122" s="1036"/>
      <c r="CA122" s="1036">
        <v>28726194</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c r="A123" s="976"/>
      <c r="B123" s="947"/>
      <c r="C123" s="917" t="s">
        <v>420</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111</v>
      </c>
      <c r="AB123" s="960"/>
      <c r="AC123" s="960"/>
      <c r="AD123" s="960"/>
      <c r="AE123" s="961"/>
      <c r="AF123" s="962" t="s">
        <v>111</v>
      </c>
      <c r="AG123" s="960"/>
      <c r="AH123" s="960"/>
      <c r="AI123" s="960"/>
      <c r="AJ123" s="961"/>
      <c r="AK123" s="962" t="s">
        <v>111</v>
      </c>
      <c r="AL123" s="960"/>
      <c r="AM123" s="960"/>
      <c r="AN123" s="960"/>
      <c r="AO123" s="961"/>
      <c r="AP123" s="963" t="s">
        <v>111</v>
      </c>
      <c r="AQ123" s="964"/>
      <c r="AR123" s="964"/>
      <c r="AS123" s="964"/>
      <c r="AT123" s="965"/>
      <c r="AU123" s="1032" t="s">
        <v>434</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t="s">
        <v>111</v>
      </c>
      <c r="BR123" s="1028"/>
      <c r="BS123" s="1028"/>
      <c r="BT123" s="1028"/>
      <c r="BU123" s="1028"/>
      <c r="BV123" s="1028" t="s">
        <v>111</v>
      </c>
      <c r="BW123" s="1028"/>
      <c r="BX123" s="1028"/>
      <c r="BY123" s="1028"/>
      <c r="BZ123" s="1028"/>
      <c r="CA123" s="1028" t="s">
        <v>111</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423</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435</v>
      </c>
      <c r="CQ124" s="1009"/>
      <c r="CR124" s="1009"/>
      <c r="CS124" s="1009"/>
      <c r="CT124" s="1009"/>
      <c r="CU124" s="1009"/>
      <c r="CV124" s="1009"/>
      <c r="CW124" s="1009"/>
      <c r="CX124" s="1009"/>
      <c r="CY124" s="1009"/>
      <c r="CZ124" s="1009"/>
      <c r="DA124" s="1009"/>
      <c r="DB124" s="1009"/>
      <c r="DC124" s="1009"/>
      <c r="DD124" s="1009"/>
      <c r="DE124" s="1009"/>
      <c r="DF124" s="1010"/>
      <c r="DG124" s="998" t="s">
        <v>111</v>
      </c>
      <c r="DH124" s="999"/>
      <c r="DI124" s="999"/>
      <c r="DJ124" s="999"/>
      <c r="DK124" s="1000"/>
      <c r="DL124" s="1001" t="s">
        <v>111</v>
      </c>
      <c r="DM124" s="999"/>
      <c r="DN124" s="999"/>
      <c r="DO124" s="999"/>
      <c r="DP124" s="1000"/>
      <c r="DQ124" s="1001" t="s">
        <v>111</v>
      </c>
      <c r="DR124" s="999"/>
      <c r="DS124" s="999"/>
      <c r="DT124" s="999"/>
      <c r="DU124" s="1000"/>
      <c r="DV124" s="1002" t="s">
        <v>111</v>
      </c>
      <c r="DW124" s="1003"/>
      <c r="DX124" s="1003"/>
      <c r="DY124" s="1003"/>
      <c r="DZ124" s="1004"/>
    </row>
    <row r="125" spans="1:130" s="197" customFormat="1" ht="26.25" customHeight="1" thickBot="1">
      <c r="A125" s="976"/>
      <c r="B125" s="947"/>
      <c r="C125" s="917" t="s">
        <v>425</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436</v>
      </c>
      <c r="CL125" s="1015"/>
      <c r="CM125" s="1015"/>
      <c r="CN125" s="1015"/>
      <c r="CO125" s="1016"/>
      <c r="CP125" s="941" t="s">
        <v>437</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428</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111</v>
      </c>
      <c r="AB126" s="960"/>
      <c r="AC126" s="960"/>
      <c r="AD126" s="960"/>
      <c r="AE126" s="961"/>
      <c r="AF126" s="962" t="s">
        <v>111</v>
      </c>
      <c r="AG126" s="960"/>
      <c r="AH126" s="960"/>
      <c r="AI126" s="960"/>
      <c r="AJ126" s="961"/>
      <c r="AK126" s="962" t="s">
        <v>111</v>
      </c>
      <c r="AL126" s="960"/>
      <c r="AM126" s="960"/>
      <c r="AN126" s="960"/>
      <c r="AO126" s="961"/>
      <c r="AP126" s="963" t="s">
        <v>111</v>
      </c>
      <c r="AQ126" s="964"/>
      <c r="AR126" s="964"/>
      <c r="AS126" s="964"/>
      <c r="AT126" s="965"/>
      <c r="AU126" s="233"/>
      <c r="AV126" s="233"/>
      <c r="AW126" s="233"/>
      <c r="AX126" s="1037" t="s">
        <v>438</v>
      </c>
      <c r="AY126" s="1038"/>
      <c r="AZ126" s="1038"/>
      <c r="BA126" s="1038"/>
      <c r="BB126" s="1038"/>
      <c r="BC126" s="1038"/>
      <c r="BD126" s="1038"/>
      <c r="BE126" s="1039"/>
      <c r="BF126" s="1053" t="s">
        <v>439</v>
      </c>
      <c r="BG126" s="1038"/>
      <c r="BH126" s="1038"/>
      <c r="BI126" s="1038"/>
      <c r="BJ126" s="1038"/>
      <c r="BK126" s="1038"/>
      <c r="BL126" s="1039"/>
      <c r="BM126" s="1053" t="s">
        <v>440</v>
      </c>
      <c r="BN126" s="1038"/>
      <c r="BO126" s="1038"/>
      <c r="BP126" s="1038"/>
      <c r="BQ126" s="1038"/>
      <c r="BR126" s="1038"/>
      <c r="BS126" s="1039"/>
      <c r="BT126" s="1053" t="s">
        <v>441</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442</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443</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582</v>
      </c>
      <c r="AB127" s="960"/>
      <c r="AC127" s="960"/>
      <c r="AD127" s="960"/>
      <c r="AE127" s="961"/>
      <c r="AF127" s="962">
        <v>218</v>
      </c>
      <c r="AG127" s="960"/>
      <c r="AH127" s="960"/>
      <c r="AI127" s="960"/>
      <c r="AJ127" s="961"/>
      <c r="AK127" s="962">
        <v>361</v>
      </c>
      <c r="AL127" s="960"/>
      <c r="AM127" s="960"/>
      <c r="AN127" s="960"/>
      <c r="AO127" s="961"/>
      <c r="AP127" s="963">
        <v>0</v>
      </c>
      <c r="AQ127" s="964"/>
      <c r="AR127" s="964"/>
      <c r="AS127" s="964"/>
      <c r="AT127" s="965"/>
      <c r="AU127" s="233"/>
      <c r="AV127" s="233"/>
      <c r="AW127" s="233"/>
      <c r="AX127" s="887" t="s">
        <v>444</v>
      </c>
      <c r="AY127" s="888"/>
      <c r="AZ127" s="888"/>
      <c r="BA127" s="888"/>
      <c r="BB127" s="888"/>
      <c r="BC127" s="888"/>
      <c r="BD127" s="888"/>
      <c r="BE127" s="889"/>
      <c r="BF127" s="1042" t="s">
        <v>111</v>
      </c>
      <c r="BG127" s="1043"/>
      <c r="BH127" s="1043"/>
      <c r="BI127" s="1043"/>
      <c r="BJ127" s="1043"/>
      <c r="BK127" s="1043"/>
      <c r="BL127" s="1052"/>
      <c r="BM127" s="1042">
        <v>13.43</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445</v>
      </c>
      <c r="CQ127" s="1046"/>
      <c r="CR127" s="1046"/>
      <c r="CS127" s="1046"/>
      <c r="CT127" s="1046"/>
      <c r="CU127" s="1046"/>
      <c r="CV127" s="1046"/>
      <c r="CW127" s="1046"/>
      <c r="CX127" s="1046"/>
      <c r="CY127" s="1046"/>
      <c r="CZ127" s="1046"/>
      <c r="DA127" s="1046"/>
      <c r="DB127" s="1046"/>
      <c r="DC127" s="1046"/>
      <c r="DD127" s="1046"/>
      <c r="DE127" s="1046"/>
      <c r="DF127" s="1047"/>
      <c r="DG127" s="1048">
        <v>2393</v>
      </c>
      <c r="DH127" s="1049"/>
      <c r="DI127" s="1049"/>
      <c r="DJ127" s="1049"/>
      <c r="DK127" s="1049"/>
      <c r="DL127" s="1049">
        <v>2998</v>
      </c>
      <c r="DM127" s="1049"/>
      <c r="DN127" s="1049"/>
      <c r="DO127" s="1049"/>
      <c r="DP127" s="1049"/>
      <c r="DQ127" s="1049">
        <v>2996</v>
      </c>
      <c r="DR127" s="1049"/>
      <c r="DS127" s="1049"/>
      <c r="DT127" s="1049"/>
      <c r="DU127" s="1049"/>
      <c r="DV127" s="1050">
        <v>0</v>
      </c>
      <c r="DW127" s="1050"/>
      <c r="DX127" s="1050"/>
      <c r="DY127" s="1050"/>
      <c r="DZ127" s="1051"/>
    </row>
    <row r="128" spans="1:130" s="197" customFormat="1" ht="26.25" customHeight="1">
      <c r="A128" s="1072" t="s">
        <v>446</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447</v>
      </c>
      <c r="X128" s="1074"/>
      <c r="Y128" s="1074"/>
      <c r="Z128" s="1075"/>
      <c r="AA128" s="1090">
        <v>167638</v>
      </c>
      <c r="AB128" s="1091"/>
      <c r="AC128" s="1091"/>
      <c r="AD128" s="1091"/>
      <c r="AE128" s="1092"/>
      <c r="AF128" s="1093">
        <v>152542</v>
      </c>
      <c r="AG128" s="1091"/>
      <c r="AH128" s="1091"/>
      <c r="AI128" s="1091"/>
      <c r="AJ128" s="1092"/>
      <c r="AK128" s="1093">
        <v>126882</v>
      </c>
      <c r="AL128" s="1091"/>
      <c r="AM128" s="1091"/>
      <c r="AN128" s="1091"/>
      <c r="AO128" s="1092"/>
      <c r="AP128" s="1094"/>
      <c r="AQ128" s="1095"/>
      <c r="AR128" s="1095"/>
      <c r="AS128" s="1095"/>
      <c r="AT128" s="1096"/>
      <c r="AU128" s="235"/>
      <c r="AV128" s="235"/>
      <c r="AW128" s="235"/>
      <c r="AX128" s="1055" t="s">
        <v>448</v>
      </c>
      <c r="AY128" s="951"/>
      <c r="AZ128" s="951"/>
      <c r="BA128" s="951"/>
      <c r="BB128" s="951"/>
      <c r="BC128" s="951"/>
      <c r="BD128" s="951"/>
      <c r="BE128" s="952"/>
      <c r="BF128" s="1067" t="s">
        <v>111</v>
      </c>
      <c r="BG128" s="1068"/>
      <c r="BH128" s="1068"/>
      <c r="BI128" s="1068"/>
      <c r="BJ128" s="1068"/>
      <c r="BK128" s="1068"/>
      <c r="BL128" s="1069"/>
      <c r="BM128" s="1067">
        <v>18.43</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449</v>
      </c>
      <c r="X129" s="1062"/>
      <c r="Y129" s="1062"/>
      <c r="Z129" s="1063"/>
      <c r="AA129" s="959">
        <v>9579135</v>
      </c>
      <c r="AB129" s="960"/>
      <c r="AC129" s="960"/>
      <c r="AD129" s="960"/>
      <c r="AE129" s="961"/>
      <c r="AF129" s="962">
        <v>9553987</v>
      </c>
      <c r="AG129" s="960"/>
      <c r="AH129" s="960"/>
      <c r="AI129" s="960"/>
      <c r="AJ129" s="961"/>
      <c r="AK129" s="962">
        <v>9444540</v>
      </c>
      <c r="AL129" s="960"/>
      <c r="AM129" s="960"/>
      <c r="AN129" s="960"/>
      <c r="AO129" s="961"/>
      <c r="AP129" s="1064"/>
      <c r="AQ129" s="1065"/>
      <c r="AR129" s="1065"/>
      <c r="AS129" s="1065"/>
      <c r="AT129" s="1066"/>
      <c r="AU129" s="235"/>
      <c r="AV129" s="235"/>
      <c r="AW129" s="235"/>
      <c r="AX129" s="1055" t="s">
        <v>450</v>
      </c>
      <c r="AY129" s="951"/>
      <c r="AZ129" s="951"/>
      <c r="BA129" s="951"/>
      <c r="BB129" s="951"/>
      <c r="BC129" s="951"/>
      <c r="BD129" s="951"/>
      <c r="BE129" s="952"/>
      <c r="BF129" s="1056">
        <v>6.2</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451</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452</v>
      </c>
      <c r="X130" s="1062"/>
      <c r="Y130" s="1062"/>
      <c r="Z130" s="1063"/>
      <c r="AA130" s="959">
        <v>1486160</v>
      </c>
      <c r="AB130" s="960"/>
      <c r="AC130" s="960"/>
      <c r="AD130" s="960"/>
      <c r="AE130" s="961"/>
      <c r="AF130" s="962">
        <v>1443286</v>
      </c>
      <c r="AG130" s="960"/>
      <c r="AH130" s="960"/>
      <c r="AI130" s="960"/>
      <c r="AJ130" s="961"/>
      <c r="AK130" s="962">
        <v>1441903</v>
      </c>
      <c r="AL130" s="960"/>
      <c r="AM130" s="960"/>
      <c r="AN130" s="960"/>
      <c r="AO130" s="961"/>
      <c r="AP130" s="1064"/>
      <c r="AQ130" s="1065"/>
      <c r="AR130" s="1065"/>
      <c r="AS130" s="1065"/>
      <c r="AT130" s="1066"/>
      <c r="AU130" s="235"/>
      <c r="AV130" s="235"/>
      <c r="AW130" s="235"/>
      <c r="AX130" s="1114" t="s">
        <v>453</v>
      </c>
      <c r="AY130" s="1046"/>
      <c r="AZ130" s="1046"/>
      <c r="BA130" s="1046"/>
      <c r="BB130" s="1046"/>
      <c r="BC130" s="1046"/>
      <c r="BD130" s="1046"/>
      <c r="BE130" s="1047"/>
      <c r="BF130" s="1076" t="s">
        <v>111</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454</v>
      </c>
      <c r="X131" s="1085"/>
      <c r="Y131" s="1085"/>
      <c r="Z131" s="1086"/>
      <c r="AA131" s="998">
        <v>8092975</v>
      </c>
      <c r="AB131" s="999"/>
      <c r="AC131" s="999"/>
      <c r="AD131" s="999"/>
      <c r="AE131" s="1000"/>
      <c r="AF131" s="1001">
        <v>8110701</v>
      </c>
      <c r="AG131" s="999"/>
      <c r="AH131" s="999"/>
      <c r="AI131" s="999"/>
      <c r="AJ131" s="1000"/>
      <c r="AK131" s="1001">
        <v>8002637</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455</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456</v>
      </c>
      <c r="W132" s="1102"/>
      <c r="X132" s="1102"/>
      <c r="Y132" s="1102"/>
      <c r="Z132" s="1103"/>
      <c r="AA132" s="1104">
        <v>6.6043451260000001</v>
      </c>
      <c r="AB132" s="1105"/>
      <c r="AC132" s="1105"/>
      <c r="AD132" s="1105"/>
      <c r="AE132" s="1106"/>
      <c r="AF132" s="1107">
        <v>5.6986073089999998</v>
      </c>
      <c r="AG132" s="1105"/>
      <c r="AH132" s="1105"/>
      <c r="AI132" s="1105"/>
      <c r="AJ132" s="1106"/>
      <c r="AK132" s="1107">
        <v>6.5194385300000004</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457</v>
      </c>
      <c r="W133" s="1109"/>
      <c r="X133" s="1109"/>
      <c r="Y133" s="1109"/>
      <c r="Z133" s="1110"/>
      <c r="AA133" s="1111">
        <v>9</v>
      </c>
      <c r="AB133" s="1112"/>
      <c r="AC133" s="1112"/>
      <c r="AD133" s="1112"/>
      <c r="AE133" s="1113"/>
      <c r="AF133" s="1111">
        <v>7.2</v>
      </c>
      <c r="AG133" s="1112"/>
      <c r="AH133" s="1112"/>
      <c r="AI133" s="1112"/>
      <c r="AJ133" s="1113"/>
      <c r="AK133" s="1111">
        <v>6.2</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18" t="s">
        <v>460</v>
      </c>
      <c r="L7" s="254"/>
      <c r="M7" s="255" t="s">
        <v>461</v>
      </c>
      <c r="N7" s="256"/>
    </row>
    <row r="8" spans="1:16">
      <c r="A8" s="248"/>
      <c r="B8" s="244"/>
      <c r="C8" s="244"/>
      <c r="D8" s="244"/>
      <c r="E8" s="244"/>
      <c r="F8" s="244"/>
      <c r="G8" s="257"/>
      <c r="H8" s="258"/>
      <c r="I8" s="258"/>
      <c r="J8" s="259"/>
      <c r="K8" s="1119"/>
      <c r="L8" s="260" t="s">
        <v>462</v>
      </c>
      <c r="M8" s="261" t="s">
        <v>463</v>
      </c>
      <c r="N8" s="262" t="s">
        <v>464</v>
      </c>
    </row>
    <row r="9" spans="1:16">
      <c r="A9" s="248"/>
      <c r="B9" s="244"/>
      <c r="C9" s="244"/>
      <c r="D9" s="244"/>
      <c r="E9" s="244"/>
      <c r="F9" s="244"/>
      <c r="G9" s="1120" t="s">
        <v>465</v>
      </c>
      <c r="H9" s="1121"/>
      <c r="I9" s="1121"/>
      <c r="J9" s="1122"/>
      <c r="K9" s="263">
        <v>2677974</v>
      </c>
      <c r="L9" s="264">
        <v>74133</v>
      </c>
      <c r="M9" s="265">
        <v>84248</v>
      </c>
      <c r="N9" s="266">
        <v>-12</v>
      </c>
    </row>
    <row r="10" spans="1:16">
      <c r="A10" s="248"/>
      <c r="B10" s="244"/>
      <c r="C10" s="244"/>
      <c r="D10" s="244"/>
      <c r="E10" s="244"/>
      <c r="F10" s="244"/>
      <c r="G10" s="1120" t="s">
        <v>466</v>
      </c>
      <c r="H10" s="1121"/>
      <c r="I10" s="1121"/>
      <c r="J10" s="1122"/>
      <c r="K10" s="267">
        <v>80818</v>
      </c>
      <c r="L10" s="268">
        <v>2237</v>
      </c>
      <c r="M10" s="269">
        <v>7169</v>
      </c>
      <c r="N10" s="270">
        <v>-68.8</v>
      </c>
    </row>
    <row r="11" spans="1:16" ht="13.5" customHeight="1">
      <c r="A11" s="248"/>
      <c r="B11" s="244"/>
      <c r="C11" s="244"/>
      <c r="D11" s="244"/>
      <c r="E11" s="244"/>
      <c r="F11" s="244"/>
      <c r="G11" s="1120" t="s">
        <v>467</v>
      </c>
      <c r="H11" s="1121"/>
      <c r="I11" s="1121"/>
      <c r="J11" s="1122"/>
      <c r="K11" s="267">
        <v>363164</v>
      </c>
      <c r="L11" s="268">
        <v>10053</v>
      </c>
      <c r="M11" s="269">
        <v>9152</v>
      </c>
      <c r="N11" s="270">
        <v>9.8000000000000007</v>
      </c>
    </row>
    <row r="12" spans="1:16" ht="13.5" customHeight="1">
      <c r="A12" s="248"/>
      <c r="B12" s="244"/>
      <c r="C12" s="244"/>
      <c r="D12" s="244"/>
      <c r="E12" s="244"/>
      <c r="F12" s="244"/>
      <c r="G12" s="1120" t="s">
        <v>468</v>
      </c>
      <c r="H12" s="1121"/>
      <c r="I12" s="1121"/>
      <c r="J12" s="1122"/>
      <c r="K12" s="267">
        <v>401661</v>
      </c>
      <c r="L12" s="268">
        <v>11119</v>
      </c>
      <c r="M12" s="269">
        <v>893</v>
      </c>
      <c r="N12" s="270">
        <v>1145.0999999999999</v>
      </c>
    </row>
    <row r="13" spans="1:16" ht="13.5" customHeight="1">
      <c r="A13" s="248"/>
      <c r="B13" s="244"/>
      <c r="C13" s="244"/>
      <c r="D13" s="244"/>
      <c r="E13" s="244"/>
      <c r="F13" s="244"/>
      <c r="G13" s="1120" t="s">
        <v>469</v>
      </c>
      <c r="H13" s="1121"/>
      <c r="I13" s="1121"/>
      <c r="J13" s="1122"/>
      <c r="K13" s="267" t="s">
        <v>470</v>
      </c>
      <c r="L13" s="268" t="s">
        <v>470</v>
      </c>
      <c r="M13" s="269">
        <v>3</v>
      </c>
      <c r="N13" s="270" t="s">
        <v>470</v>
      </c>
    </row>
    <row r="14" spans="1:16" ht="13.5" customHeight="1">
      <c r="A14" s="248"/>
      <c r="B14" s="244"/>
      <c r="C14" s="244"/>
      <c r="D14" s="244"/>
      <c r="E14" s="244"/>
      <c r="F14" s="244"/>
      <c r="G14" s="1120" t="s">
        <v>471</v>
      </c>
      <c r="H14" s="1121"/>
      <c r="I14" s="1121"/>
      <c r="J14" s="1122"/>
      <c r="K14" s="267">
        <v>110012</v>
      </c>
      <c r="L14" s="268">
        <v>3045</v>
      </c>
      <c r="M14" s="269">
        <v>3652</v>
      </c>
      <c r="N14" s="270">
        <v>-16.600000000000001</v>
      </c>
    </row>
    <row r="15" spans="1:16" ht="13.5" customHeight="1">
      <c r="A15" s="248"/>
      <c r="B15" s="244"/>
      <c r="C15" s="244"/>
      <c r="D15" s="244"/>
      <c r="E15" s="244"/>
      <c r="F15" s="244"/>
      <c r="G15" s="1120" t="s">
        <v>472</v>
      </c>
      <c r="H15" s="1121"/>
      <c r="I15" s="1121"/>
      <c r="J15" s="1122"/>
      <c r="K15" s="267">
        <v>69207</v>
      </c>
      <c r="L15" s="268">
        <v>1916</v>
      </c>
      <c r="M15" s="269">
        <v>2134</v>
      </c>
      <c r="N15" s="270">
        <v>-10.199999999999999</v>
      </c>
    </row>
    <row r="16" spans="1:16">
      <c r="A16" s="248"/>
      <c r="B16" s="244"/>
      <c r="C16" s="244"/>
      <c r="D16" s="244"/>
      <c r="E16" s="244"/>
      <c r="F16" s="244"/>
      <c r="G16" s="1123" t="s">
        <v>473</v>
      </c>
      <c r="H16" s="1124"/>
      <c r="I16" s="1124"/>
      <c r="J16" s="1125"/>
      <c r="K16" s="268">
        <v>-285048</v>
      </c>
      <c r="L16" s="268">
        <v>-7891</v>
      </c>
      <c r="M16" s="269">
        <v>-9248</v>
      </c>
      <c r="N16" s="270">
        <v>-14.7</v>
      </c>
    </row>
    <row r="17" spans="1:16">
      <c r="A17" s="248"/>
      <c r="B17" s="244"/>
      <c r="C17" s="244"/>
      <c r="D17" s="244"/>
      <c r="E17" s="244"/>
      <c r="F17" s="244"/>
      <c r="G17" s="1123" t="s">
        <v>168</v>
      </c>
      <c r="H17" s="1124"/>
      <c r="I17" s="1124"/>
      <c r="J17" s="1125"/>
      <c r="K17" s="268">
        <v>3417788</v>
      </c>
      <c r="L17" s="268">
        <v>94613</v>
      </c>
      <c r="M17" s="269">
        <v>98003</v>
      </c>
      <c r="N17" s="270">
        <v>-3.5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15" t="s">
        <v>478</v>
      </c>
      <c r="H21" s="1116"/>
      <c r="I21" s="1116"/>
      <c r="J21" s="1117"/>
      <c r="K21" s="280">
        <v>8.7799999999999994</v>
      </c>
      <c r="L21" s="281">
        <v>9.39</v>
      </c>
      <c r="M21" s="282">
        <v>-0.61</v>
      </c>
      <c r="N21" s="249"/>
      <c r="O21" s="283"/>
      <c r="P21" s="279"/>
    </row>
    <row r="22" spans="1:16" s="284" customFormat="1">
      <c r="A22" s="279"/>
      <c r="B22" s="249"/>
      <c r="C22" s="249"/>
      <c r="D22" s="249"/>
      <c r="E22" s="249"/>
      <c r="F22" s="249"/>
      <c r="G22" s="1115" t="s">
        <v>479</v>
      </c>
      <c r="H22" s="1116"/>
      <c r="I22" s="1116"/>
      <c r="J22" s="1117"/>
      <c r="K22" s="285">
        <v>95.2</v>
      </c>
      <c r="L22" s="286">
        <v>97</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481</v>
      </c>
      <c r="H29" s="249"/>
      <c r="I29" s="249"/>
      <c r="J29" s="249"/>
      <c r="K29" s="244"/>
      <c r="L29" s="244"/>
      <c r="M29" s="244"/>
      <c r="N29" s="244"/>
      <c r="O29" s="293"/>
    </row>
    <row r="30" spans="1:16">
      <c r="A30" s="248"/>
      <c r="B30" s="244"/>
      <c r="C30" s="244"/>
      <c r="D30" s="244"/>
      <c r="E30" s="244"/>
      <c r="F30" s="244"/>
      <c r="G30" s="251"/>
      <c r="H30" s="252"/>
      <c r="I30" s="252"/>
      <c r="J30" s="253"/>
      <c r="K30" s="1118" t="s">
        <v>460</v>
      </c>
      <c r="L30" s="254"/>
      <c r="M30" s="255" t="s">
        <v>461</v>
      </c>
      <c r="N30" s="256"/>
    </row>
    <row r="31" spans="1:16">
      <c r="A31" s="248"/>
      <c r="B31" s="244"/>
      <c r="C31" s="244"/>
      <c r="D31" s="244"/>
      <c r="E31" s="244"/>
      <c r="F31" s="244"/>
      <c r="G31" s="257"/>
      <c r="H31" s="258"/>
      <c r="I31" s="258"/>
      <c r="J31" s="259"/>
      <c r="K31" s="1119"/>
      <c r="L31" s="260" t="s">
        <v>462</v>
      </c>
      <c r="M31" s="261" t="s">
        <v>463</v>
      </c>
      <c r="N31" s="262" t="s">
        <v>464</v>
      </c>
    </row>
    <row r="32" spans="1:16" ht="27" customHeight="1">
      <c r="A32" s="248"/>
      <c r="B32" s="244"/>
      <c r="C32" s="244"/>
      <c r="D32" s="244"/>
      <c r="E32" s="244"/>
      <c r="F32" s="244"/>
      <c r="G32" s="1131" t="s">
        <v>482</v>
      </c>
      <c r="H32" s="1132"/>
      <c r="I32" s="1132"/>
      <c r="J32" s="1133"/>
      <c r="K32" s="294">
        <v>1268892</v>
      </c>
      <c r="L32" s="294">
        <v>35126</v>
      </c>
      <c r="M32" s="295">
        <v>64926</v>
      </c>
      <c r="N32" s="296">
        <v>-45.9</v>
      </c>
    </row>
    <row r="33" spans="1:16" ht="13.5" customHeight="1">
      <c r="A33" s="248"/>
      <c r="B33" s="244"/>
      <c r="C33" s="244"/>
      <c r="D33" s="244"/>
      <c r="E33" s="244"/>
      <c r="F33" s="244"/>
      <c r="G33" s="1131" t="s">
        <v>483</v>
      </c>
      <c r="H33" s="1132"/>
      <c r="I33" s="1132"/>
      <c r="J33" s="1133"/>
      <c r="K33" s="294" t="s">
        <v>470</v>
      </c>
      <c r="L33" s="294" t="s">
        <v>470</v>
      </c>
      <c r="M33" s="295" t="s">
        <v>470</v>
      </c>
      <c r="N33" s="296" t="s">
        <v>470</v>
      </c>
    </row>
    <row r="34" spans="1:16" ht="27" customHeight="1">
      <c r="A34" s="248"/>
      <c r="B34" s="244"/>
      <c r="C34" s="244"/>
      <c r="D34" s="244"/>
      <c r="E34" s="244"/>
      <c r="F34" s="244"/>
      <c r="G34" s="1131" t="s">
        <v>484</v>
      </c>
      <c r="H34" s="1132"/>
      <c r="I34" s="1132"/>
      <c r="J34" s="1133"/>
      <c r="K34" s="294" t="s">
        <v>470</v>
      </c>
      <c r="L34" s="294" t="s">
        <v>470</v>
      </c>
      <c r="M34" s="295">
        <v>24</v>
      </c>
      <c r="N34" s="296" t="s">
        <v>470</v>
      </c>
    </row>
    <row r="35" spans="1:16" ht="27" customHeight="1">
      <c r="A35" s="248"/>
      <c r="B35" s="244"/>
      <c r="C35" s="244"/>
      <c r="D35" s="244"/>
      <c r="E35" s="244"/>
      <c r="F35" s="244"/>
      <c r="G35" s="1131" t="s">
        <v>485</v>
      </c>
      <c r="H35" s="1132"/>
      <c r="I35" s="1132"/>
      <c r="J35" s="1133"/>
      <c r="K35" s="294">
        <v>344474</v>
      </c>
      <c r="L35" s="294">
        <v>9536</v>
      </c>
      <c r="M35" s="295">
        <v>18007</v>
      </c>
      <c r="N35" s="296">
        <v>-47</v>
      </c>
    </row>
    <row r="36" spans="1:16" ht="27" customHeight="1">
      <c r="A36" s="248"/>
      <c r="B36" s="244"/>
      <c r="C36" s="244"/>
      <c r="D36" s="244"/>
      <c r="E36" s="244"/>
      <c r="F36" s="244"/>
      <c r="G36" s="1131" t="s">
        <v>486</v>
      </c>
      <c r="H36" s="1132"/>
      <c r="I36" s="1132"/>
      <c r="J36" s="1133"/>
      <c r="K36" s="294">
        <v>476785</v>
      </c>
      <c r="L36" s="294">
        <v>13199</v>
      </c>
      <c r="M36" s="295">
        <v>3275</v>
      </c>
      <c r="N36" s="296">
        <v>303</v>
      </c>
    </row>
    <row r="37" spans="1:16" ht="13.5" customHeight="1">
      <c r="A37" s="248"/>
      <c r="B37" s="244"/>
      <c r="C37" s="244"/>
      <c r="D37" s="244"/>
      <c r="E37" s="244"/>
      <c r="F37" s="244"/>
      <c r="G37" s="1131" t="s">
        <v>487</v>
      </c>
      <c r="H37" s="1132"/>
      <c r="I37" s="1132"/>
      <c r="J37" s="1133"/>
      <c r="K37" s="294">
        <v>361</v>
      </c>
      <c r="L37" s="294">
        <v>10</v>
      </c>
      <c r="M37" s="295">
        <v>1233</v>
      </c>
      <c r="N37" s="296">
        <v>-99.2</v>
      </c>
    </row>
    <row r="38" spans="1:16" ht="27" customHeight="1">
      <c r="A38" s="248"/>
      <c r="B38" s="244"/>
      <c r="C38" s="244"/>
      <c r="D38" s="244"/>
      <c r="E38" s="244"/>
      <c r="F38" s="244"/>
      <c r="G38" s="1134" t="s">
        <v>488</v>
      </c>
      <c r="H38" s="1135"/>
      <c r="I38" s="1135"/>
      <c r="J38" s="1136"/>
      <c r="K38" s="297" t="s">
        <v>470</v>
      </c>
      <c r="L38" s="297" t="s">
        <v>470</v>
      </c>
      <c r="M38" s="298">
        <v>9</v>
      </c>
      <c r="N38" s="299" t="s">
        <v>470</v>
      </c>
      <c r="O38" s="293"/>
    </row>
    <row r="39" spans="1:16">
      <c r="A39" s="248"/>
      <c r="B39" s="244"/>
      <c r="C39" s="244"/>
      <c r="D39" s="244"/>
      <c r="E39" s="244"/>
      <c r="F39" s="244"/>
      <c r="G39" s="1134" t="s">
        <v>489</v>
      </c>
      <c r="H39" s="1135"/>
      <c r="I39" s="1135"/>
      <c r="J39" s="1136"/>
      <c r="K39" s="300">
        <v>-126882</v>
      </c>
      <c r="L39" s="300">
        <v>-3512</v>
      </c>
      <c r="M39" s="301">
        <v>-4280</v>
      </c>
      <c r="N39" s="302">
        <v>-17.899999999999999</v>
      </c>
      <c r="O39" s="293"/>
    </row>
    <row r="40" spans="1:16" ht="27" customHeight="1">
      <c r="A40" s="248"/>
      <c r="B40" s="244"/>
      <c r="C40" s="244"/>
      <c r="D40" s="244"/>
      <c r="E40" s="244"/>
      <c r="F40" s="244"/>
      <c r="G40" s="1131" t="s">
        <v>490</v>
      </c>
      <c r="H40" s="1132"/>
      <c r="I40" s="1132"/>
      <c r="J40" s="1133"/>
      <c r="K40" s="300">
        <v>-1441903</v>
      </c>
      <c r="L40" s="300">
        <v>-39915</v>
      </c>
      <c r="M40" s="301">
        <v>-56807</v>
      </c>
      <c r="N40" s="302">
        <v>-29.7</v>
      </c>
      <c r="O40" s="293"/>
    </row>
    <row r="41" spans="1:16">
      <c r="A41" s="248"/>
      <c r="B41" s="244"/>
      <c r="C41" s="244"/>
      <c r="D41" s="244"/>
      <c r="E41" s="244"/>
      <c r="F41" s="244"/>
      <c r="G41" s="1137" t="s">
        <v>278</v>
      </c>
      <c r="H41" s="1138"/>
      <c r="I41" s="1138"/>
      <c r="J41" s="1139"/>
      <c r="K41" s="294">
        <v>521727</v>
      </c>
      <c r="L41" s="300">
        <v>14443</v>
      </c>
      <c r="M41" s="301">
        <v>26387</v>
      </c>
      <c r="N41" s="302">
        <v>-45.3</v>
      </c>
      <c r="O41" s="293"/>
    </row>
    <row r="42" spans="1:16">
      <c r="A42" s="248"/>
      <c r="B42" s="244"/>
      <c r="C42" s="244"/>
      <c r="D42" s="244"/>
      <c r="E42" s="244"/>
      <c r="F42" s="244"/>
      <c r="G42" s="303" t="s">
        <v>491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492</v>
      </c>
      <c r="B47" s="244"/>
      <c r="C47" s="244"/>
      <c r="D47" s="244"/>
      <c r="E47" s="244"/>
      <c r="F47" s="244"/>
      <c r="G47" s="244"/>
      <c r="H47" s="244"/>
      <c r="I47" s="244"/>
      <c r="J47" s="244"/>
      <c r="K47" s="244"/>
      <c r="L47" s="244"/>
      <c r="M47" s="244"/>
      <c r="N47" s="244"/>
    </row>
    <row r="48" spans="1:16">
      <c r="A48" s="248"/>
      <c r="B48" s="244"/>
      <c r="C48" s="244"/>
      <c r="D48" s="244"/>
      <c r="E48" s="244"/>
      <c r="F48" s="244"/>
      <c r="G48" s="308" t="s">
        <v>493</v>
      </c>
      <c r="H48" s="308"/>
      <c r="I48" s="308"/>
      <c r="J48" s="308"/>
      <c r="K48" s="308"/>
      <c r="L48" s="308"/>
      <c r="M48" s="309"/>
      <c r="N48" s="308"/>
    </row>
    <row r="49" spans="1:14" ht="13.5" customHeight="1">
      <c r="A49" s="248"/>
      <c r="B49" s="244"/>
      <c r="C49" s="244"/>
      <c r="D49" s="244"/>
      <c r="E49" s="244"/>
      <c r="F49" s="244"/>
      <c r="G49" s="310"/>
      <c r="H49" s="311"/>
      <c r="I49" s="1126" t="s">
        <v>460</v>
      </c>
      <c r="J49" s="1128" t="s">
        <v>494</v>
      </c>
      <c r="K49" s="1129"/>
      <c r="L49" s="1129"/>
      <c r="M49" s="1129"/>
      <c r="N49" s="1130"/>
    </row>
    <row r="50" spans="1:14">
      <c r="A50" s="248"/>
      <c r="B50" s="244"/>
      <c r="C50" s="244"/>
      <c r="D50" s="244"/>
      <c r="E50" s="244"/>
      <c r="F50" s="244"/>
      <c r="G50" s="312"/>
      <c r="H50" s="313"/>
      <c r="I50" s="1127"/>
      <c r="J50" s="314" t="s">
        <v>495</v>
      </c>
      <c r="K50" s="315" t="s">
        <v>496</v>
      </c>
      <c r="L50" s="316" t="s">
        <v>497</v>
      </c>
      <c r="M50" s="317" t="s">
        <v>498</v>
      </c>
      <c r="N50" s="318" t="s">
        <v>499</v>
      </c>
    </row>
    <row r="51" spans="1:14">
      <c r="A51" s="248"/>
      <c r="B51" s="244"/>
      <c r="C51" s="244"/>
      <c r="D51" s="244"/>
      <c r="E51" s="244"/>
      <c r="F51" s="244"/>
      <c r="G51" s="310" t="s">
        <v>500</v>
      </c>
      <c r="H51" s="311"/>
      <c r="I51" s="319">
        <v>894887</v>
      </c>
      <c r="J51" s="320">
        <v>23803</v>
      </c>
      <c r="K51" s="321">
        <v>-35.1</v>
      </c>
      <c r="L51" s="322">
        <v>86381</v>
      </c>
      <c r="M51" s="323">
        <v>9.3000000000000007</v>
      </c>
      <c r="N51" s="324">
        <v>-44.4</v>
      </c>
    </row>
    <row r="52" spans="1:14">
      <c r="A52" s="248"/>
      <c r="B52" s="244"/>
      <c r="C52" s="244"/>
      <c r="D52" s="244"/>
      <c r="E52" s="244"/>
      <c r="F52" s="244"/>
      <c r="G52" s="325"/>
      <c r="H52" s="326" t="s">
        <v>501</v>
      </c>
      <c r="I52" s="327">
        <v>615057</v>
      </c>
      <c r="J52" s="328">
        <v>16360</v>
      </c>
      <c r="K52" s="329">
        <v>-33.1</v>
      </c>
      <c r="L52" s="330">
        <v>41242</v>
      </c>
      <c r="M52" s="331">
        <v>-10.4</v>
      </c>
      <c r="N52" s="332">
        <v>-22.7</v>
      </c>
    </row>
    <row r="53" spans="1:14">
      <c r="A53" s="248"/>
      <c r="B53" s="244"/>
      <c r="C53" s="244"/>
      <c r="D53" s="244"/>
      <c r="E53" s="244"/>
      <c r="F53" s="244"/>
      <c r="G53" s="310" t="s">
        <v>502</v>
      </c>
      <c r="H53" s="311"/>
      <c r="I53" s="319">
        <v>996348</v>
      </c>
      <c r="J53" s="320">
        <v>26815</v>
      </c>
      <c r="K53" s="321">
        <v>12.7</v>
      </c>
      <c r="L53" s="322">
        <v>67201</v>
      </c>
      <c r="M53" s="323">
        <v>-22.2</v>
      </c>
      <c r="N53" s="324">
        <v>34.9</v>
      </c>
    </row>
    <row r="54" spans="1:14">
      <c r="A54" s="248"/>
      <c r="B54" s="244"/>
      <c r="C54" s="244"/>
      <c r="D54" s="244"/>
      <c r="E54" s="244"/>
      <c r="F54" s="244"/>
      <c r="G54" s="325"/>
      <c r="H54" s="326" t="s">
        <v>501</v>
      </c>
      <c r="I54" s="327">
        <v>494929</v>
      </c>
      <c r="J54" s="328">
        <v>13320</v>
      </c>
      <c r="K54" s="329">
        <v>-18.600000000000001</v>
      </c>
      <c r="L54" s="330">
        <v>35210</v>
      </c>
      <c r="M54" s="331">
        <v>-14.6</v>
      </c>
      <c r="N54" s="332">
        <v>-4</v>
      </c>
    </row>
    <row r="55" spans="1:14">
      <c r="A55" s="248"/>
      <c r="B55" s="244"/>
      <c r="C55" s="244"/>
      <c r="D55" s="244"/>
      <c r="E55" s="244"/>
      <c r="F55" s="244"/>
      <c r="G55" s="310" t="s">
        <v>503</v>
      </c>
      <c r="H55" s="311"/>
      <c r="I55" s="319">
        <v>953964</v>
      </c>
      <c r="J55" s="320">
        <v>25872</v>
      </c>
      <c r="K55" s="321">
        <v>-3.5</v>
      </c>
      <c r="L55" s="322">
        <v>75709</v>
      </c>
      <c r="M55" s="323">
        <v>12.7</v>
      </c>
      <c r="N55" s="324">
        <v>-16.2</v>
      </c>
    </row>
    <row r="56" spans="1:14">
      <c r="A56" s="248"/>
      <c r="B56" s="244"/>
      <c r="C56" s="244"/>
      <c r="D56" s="244"/>
      <c r="E56" s="244"/>
      <c r="F56" s="244"/>
      <c r="G56" s="325"/>
      <c r="H56" s="326" t="s">
        <v>501</v>
      </c>
      <c r="I56" s="327">
        <v>225842</v>
      </c>
      <c r="J56" s="328">
        <v>6125</v>
      </c>
      <c r="K56" s="329">
        <v>-54</v>
      </c>
      <c r="L56" s="330">
        <v>35212</v>
      </c>
      <c r="M56" s="331">
        <v>0</v>
      </c>
      <c r="N56" s="332">
        <v>-54</v>
      </c>
    </row>
    <row r="57" spans="1:14">
      <c r="A57" s="248"/>
      <c r="B57" s="244"/>
      <c r="C57" s="244"/>
      <c r="D57" s="244"/>
      <c r="E57" s="244"/>
      <c r="F57" s="244"/>
      <c r="G57" s="310" t="s">
        <v>504</v>
      </c>
      <c r="H57" s="311"/>
      <c r="I57" s="319">
        <v>1484765</v>
      </c>
      <c r="J57" s="320">
        <v>40542</v>
      </c>
      <c r="K57" s="321">
        <v>56.7</v>
      </c>
      <c r="L57" s="322">
        <v>90961</v>
      </c>
      <c r="M57" s="323">
        <v>20.100000000000001</v>
      </c>
      <c r="N57" s="324">
        <v>36.6</v>
      </c>
    </row>
    <row r="58" spans="1:14">
      <c r="A58" s="248"/>
      <c r="B58" s="244"/>
      <c r="C58" s="244"/>
      <c r="D58" s="244"/>
      <c r="E58" s="244"/>
      <c r="F58" s="244"/>
      <c r="G58" s="325"/>
      <c r="H58" s="326" t="s">
        <v>501</v>
      </c>
      <c r="I58" s="327">
        <v>500156</v>
      </c>
      <c r="J58" s="328">
        <v>13657</v>
      </c>
      <c r="K58" s="329">
        <v>123</v>
      </c>
      <c r="L58" s="330">
        <v>37720</v>
      </c>
      <c r="M58" s="331">
        <v>7.1</v>
      </c>
      <c r="N58" s="332">
        <v>115.9</v>
      </c>
    </row>
    <row r="59" spans="1:14">
      <c r="A59" s="248"/>
      <c r="B59" s="244"/>
      <c r="C59" s="244"/>
      <c r="D59" s="244"/>
      <c r="E59" s="244"/>
      <c r="F59" s="244"/>
      <c r="G59" s="310" t="s">
        <v>505</v>
      </c>
      <c r="H59" s="311"/>
      <c r="I59" s="319">
        <v>1910537</v>
      </c>
      <c r="J59" s="320">
        <v>52888</v>
      </c>
      <c r="K59" s="321">
        <v>30.5</v>
      </c>
      <c r="L59" s="322">
        <v>106614</v>
      </c>
      <c r="M59" s="323">
        <v>17.2</v>
      </c>
      <c r="N59" s="324">
        <v>13.3</v>
      </c>
    </row>
    <row r="60" spans="1:14">
      <c r="A60" s="248"/>
      <c r="B60" s="244"/>
      <c r="C60" s="244"/>
      <c r="D60" s="244"/>
      <c r="E60" s="244"/>
      <c r="F60" s="244"/>
      <c r="G60" s="325"/>
      <c r="H60" s="326" t="s">
        <v>501</v>
      </c>
      <c r="I60" s="333">
        <v>911143</v>
      </c>
      <c r="J60" s="328">
        <v>25223</v>
      </c>
      <c r="K60" s="329">
        <v>84.7</v>
      </c>
      <c r="L60" s="330">
        <v>45545</v>
      </c>
      <c r="M60" s="331">
        <v>20.7</v>
      </c>
      <c r="N60" s="332">
        <v>64</v>
      </c>
    </row>
    <row r="61" spans="1:14">
      <c r="A61" s="248"/>
      <c r="B61" s="244"/>
      <c r="C61" s="244"/>
      <c r="D61" s="244"/>
      <c r="E61" s="244"/>
      <c r="F61" s="244"/>
      <c r="G61" s="310" t="s">
        <v>506</v>
      </c>
      <c r="H61" s="334"/>
      <c r="I61" s="335">
        <v>1248100</v>
      </c>
      <c r="J61" s="336">
        <v>33984</v>
      </c>
      <c r="K61" s="337">
        <v>12.3</v>
      </c>
      <c r="L61" s="338">
        <v>85373</v>
      </c>
      <c r="M61" s="339">
        <v>7.4</v>
      </c>
      <c r="N61" s="324">
        <v>4.9000000000000004</v>
      </c>
    </row>
    <row r="62" spans="1:14">
      <c r="A62" s="248"/>
      <c r="B62" s="244"/>
      <c r="C62" s="244"/>
      <c r="D62" s="244"/>
      <c r="E62" s="244"/>
      <c r="F62" s="244"/>
      <c r="G62" s="325"/>
      <c r="H62" s="326" t="s">
        <v>501</v>
      </c>
      <c r="I62" s="327">
        <v>549425</v>
      </c>
      <c r="J62" s="328">
        <v>14937</v>
      </c>
      <c r="K62" s="329">
        <v>20.399999999999999</v>
      </c>
      <c r="L62" s="330">
        <v>38986</v>
      </c>
      <c r="M62" s="331">
        <v>0.6</v>
      </c>
      <c r="N62" s="332">
        <v>19.8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508</v>
      </c>
      <c r="G46" s="8" t="s">
        <v>509</v>
      </c>
      <c r="H46" s="8" t="s">
        <v>510</v>
      </c>
      <c r="I46" s="8" t="s">
        <v>511</v>
      </c>
      <c r="J46" s="9" t="s">
        <v>512</v>
      </c>
    </row>
    <row r="47" spans="2:10" ht="57.75" customHeight="1">
      <c r="B47" s="10"/>
      <c r="C47" s="1140" t="s">
        <v>3</v>
      </c>
      <c r="D47" s="1140"/>
      <c r="E47" s="1141"/>
      <c r="F47" s="11">
        <v>19.32</v>
      </c>
      <c r="G47" s="12">
        <v>16.829999999999998</v>
      </c>
      <c r="H47" s="12">
        <v>24.09</v>
      </c>
      <c r="I47" s="12">
        <v>29.52</v>
      </c>
      <c r="J47" s="13">
        <v>29.52</v>
      </c>
    </row>
    <row r="48" spans="2:10" ht="57.75" customHeight="1">
      <c r="B48" s="14"/>
      <c r="C48" s="1142" t="s">
        <v>4</v>
      </c>
      <c r="D48" s="1142"/>
      <c r="E48" s="1143"/>
      <c r="F48" s="15">
        <v>5.08</v>
      </c>
      <c r="G48" s="16">
        <v>7.88</v>
      </c>
      <c r="H48" s="16">
        <v>8.4600000000000009</v>
      </c>
      <c r="I48" s="16">
        <v>6.91</v>
      </c>
      <c r="J48" s="17">
        <v>5.01</v>
      </c>
    </row>
    <row r="49" spans="2:10" ht="57.75" customHeight="1" thickBot="1">
      <c r="B49" s="18"/>
      <c r="C49" s="1144" t="s">
        <v>5</v>
      </c>
      <c r="D49" s="1144"/>
      <c r="E49" s="1145"/>
      <c r="F49" s="19">
        <v>2</v>
      </c>
      <c r="G49" s="20" t="s">
        <v>513</v>
      </c>
      <c r="H49" s="20">
        <v>3.48</v>
      </c>
      <c r="I49" s="20" t="s">
        <v>514</v>
      </c>
      <c r="J49" s="21" t="s">
        <v>515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c r="A34" s="22"/>
      <c r="B34" s="31"/>
      <c r="C34" s="1152" t="s">
        <v>516</v>
      </c>
      <c r="D34" s="1152"/>
      <c r="E34" s="1153"/>
      <c r="F34" s="32">
        <v>6.19</v>
      </c>
      <c r="G34" s="33">
        <v>6.24</v>
      </c>
      <c r="H34" s="33">
        <v>6.61</v>
      </c>
      <c r="I34" s="33">
        <v>7.08</v>
      </c>
      <c r="J34" s="34">
        <v>7.82</v>
      </c>
      <c r="K34" s="22"/>
      <c r="L34" s="22"/>
      <c r="M34" s="22"/>
      <c r="N34" s="22"/>
      <c r="O34" s="22"/>
      <c r="P34" s="22"/>
    </row>
    <row r="35" spans="1:16" ht="39" customHeight="1">
      <c r="A35" s="22"/>
      <c r="B35" s="35"/>
      <c r="C35" s="1146" t="s">
        <v>517</v>
      </c>
      <c r="D35" s="1147"/>
      <c r="E35" s="1148"/>
      <c r="F35" s="36">
        <v>5.07</v>
      </c>
      <c r="G35" s="37">
        <v>7.87</v>
      </c>
      <c r="H35" s="37">
        <v>8.4600000000000009</v>
      </c>
      <c r="I35" s="37">
        <v>6.91</v>
      </c>
      <c r="J35" s="38">
        <v>5</v>
      </c>
      <c r="K35" s="22"/>
      <c r="L35" s="22"/>
      <c r="M35" s="22"/>
      <c r="N35" s="22"/>
      <c r="O35" s="22"/>
      <c r="P35" s="22"/>
    </row>
    <row r="36" spans="1:16" ht="39" customHeight="1">
      <c r="A36" s="22"/>
      <c r="B36" s="35"/>
      <c r="C36" s="1146" t="s">
        <v>518</v>
      </c>
      <c r="D36" s="1147"/>
      <c r="E36" s="1148"/>
      <c r="F36" s="36">
        <v>2.61</v>
      </c>
      <c r="G36" s="37">
        <v>2.9</v>
      </c>
      <c r="H36" s="37">
        <v>3.91</v>
      </c>
      <c r="I36" s="37">
        <v>3.58</v>
      </c>
      <c r="J36" s="38">
        <v>2.6</v>
      </c>
      <c r="K36" s="22"/>
      <c r="L36" s="22"/>
      <c r="M36" s="22"/>
      <c r="N36" s="22"/>
      <c r="O36" s="22"/>
      <c r="P36" s="22"/>
    </row>
    <row r="37" spans="1:16" ht="39" customHeight="1">
      <c r="A37" s="22"/>
      <c r="B37" s="35"/>
      <c r="C37" s="1146" t="s">
        <v>519</v>
      </c>
      <c r="D37" s="1147"/>
      <c r="E37" s="1148"/>
      <c r="F37" s="36">
        <v>0.86</v>
      </c>
      <c r="G37" s="37">
        <v>1.8</v>
      </c>
      <c r="H37" s="37">
        <v>1.1200000000000001</v>
      </c>
      <c r="I37" s="37">
        <v>2.33</v>
      </c>
      <c r="J37" s="38">
        <v>0.88</v>
      </c>
      <c r="K37" s="22"/>
      <c r="L37" s="22"/>
      <c r="M37" s="22"/>
      <c r="N37" s="22"/>
      <c r="O37" s="22"/>
      <c r="P37" s="22"/>
    </row>
    <row r="38" spans="1:16" ht="39" customHeight="1">
      <c r="A38" s="22"/>
      <c r="B38" s="35"/>
      <c r="C38" s="1146" t="s">
        <v>520</v>
      </c>
      <c r="D38" s="1147"/>
      <c r="E38" s="1148"/>
      <c r="F38" s="36">
        <v>0.79</v>
      </c>
      <c r="G38" s="37">
        <v>1.99</v>
      </c>
      <c r="H38" s="37">
        <v>0.79</v>
      </c>
      <c r="I38" s="37">
        <v>0.95</v>
      </c>
      <c r="J38" s="38">
        <v>0.87</v>
      </c>
      <c r="K38" s="22"/>
      <c r="L38" s="22"/>
      <c r="M38" s="22"/>
      <c r="N38" s="22"/>
      <c r="O38" s="22"/>
      <c r="P38" s="22"/>
    </row>
    <row r="39" spans="1:16" ht="39" customHeight="1">
      <c r="A39" s="22"/>
      <c r="B39" s="35"/>
      <c r="C39" s="1146" t="s">
        <v>521</v>
      </c>
      <c r="D39" s="1147"/>
      <c r="E39" s="1148"/>
      <c r="F39" s="36">
        <v>0.06</v>
      </c>
      <c r="G39" s="37">
        <v>0.11</v>
      </c>
      <c r="H39" s="37">
        <v>0.15</v>
      </c>
      <c r="I39" s="37">
        <v>0.09</v>
      </c>
      <c r="J39" s="38">
        <v>0.22</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522</v>
      </c>
      <c r="D42" s="1147"/>
      <c r="E42" s="1148"/>
      <c r="F42" s="36" t="s">
        <v>470</v>
      </c>
      <c r="G42" s="37" t="s">
        <v>470</v>
      </c>
      <c r="H42" s="37" t="s">
        <v>470</v>
      </c>
      <c r="I42" s="37" t="s">
        <v>470</v>
      </c>
      <c r="J42" s="38" t="s">
        <v>470</v>
      </c>
      <c r="K42" s="22"/>
      <c r="L42" s="22"/>
      <c r="M42" s="22"/>
      <c r="N42" s="22"/>
      <c r="O42" s="22"/>
      <c r="P42" s="22"/>
    </row>
    <row r="43" spans="1:16" ht="39" customHeight="1" thickBot="1">
      <c r="A43" s="22"/>
      <c r="B43" s="40"/>
      <c r="C43" s="1149" t="s">
        <v>523</v>
      </c>
      <c r="D43" s="1150"/>
      <c r="E43" s="1151"/>
      <c r="F43" s="41">
        <v>0</v>
      </c>
      <c r="G43" s="42" t="s">
        <v>470</v>
      </c>
      <c r="H43" s="42" t="s">
        <v>470</v>
      </c>
      <c r="I43" s="42" t="s">
        <v>470</v>
      </c>
      <c r="J43" s="43" t="s">
        <v>470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c r="A45" s="48"/>
      <c r="B45" s="1162" t="s">
        <v>11</v>
      </c>
      <c r="C45" s="1163"/>
      <c r="D45" s="58"/>
      <c r="E45" s="1168" t="s">
        <v>12</v>
      </c>
      <c r="F45" s="1168"/>
      <c r="G45" s="1168"/>
      <c r="H45" s="1168"/>
      <c r="I45" s="1168"/>
      <c r="J45" s="1169"/>
      <c r="K45" s="59">
        <v>1735</v>
      </c>
      <c r="L45" s="60">
        <v>1575</v>
      </c>
      <c r="M45" s="60">
        <v>1366</v>
      </c>
      <c r="N45" s="60">
        <v>1215</v>
      </c>
      <c r="O45" s="61">
        <v>1269</v>
      </c>
      <c r="P45" s="48"/>
      <c r="Q45" s="48"/>
      <c r="R45" s="48"/>
      <c r="S45" s="48"/>
      <c r="T45" s="48"/>
      <c r="U45" s="48"/>
    </row>
    <row r="46" spans="1:21" ht="30.75" customHeight="1">
      <c r="A46" s="48"/>
      <c r="B46" s="1164"/>
      <c r="C46" s="1165"/>
      <c r="D46" s="62"/>
      <c r="E46" s="1156" t="s">
        <v>13</v>
      </c>
      <c r="F46" s="1156"/>
      <c r="G46" s="1156"/>
      <c r="H46" s="1156"/>
      <c r="I46" s="1156"/>
      <c r="J46" s="1157"/>
      <c r="K46" s="63" t="s">
        <v>470</v>
      </c>
      <c r="L46" s="64" t="s">
        <v>470</v>
      </c>
      <c r="M46" s="64" t="s">
        <v>470</v>
      </c>
      <c r="N46" s="64" t="s">
        <v>470</v>
      </c>
      <c r="O46" s="65" t="s">
        <v>470</v>
      </c>
      <c r="P46" s="48"/>
      <c r="Q46" s="48"/>
      <c r="R46" s="48"/>
      <c r="S46" s="48"/>
      <c r="T46" s="48"/>
      <c r="U46" s="48"/>
    </row>
    <row r="47" spans="1:21" ht="30.75" customHeight="1">
      <c r="A47" s="48"/>
      <c r="B47" s="1164"/>
      <c r="C47" s="1165"/>
      <c r="D47" s="62"/>
      <c r="E47" s="1156" t="s">
        <v>14</v>
      </c>
      <c r="F47" s="1156"/>
      <c r="G47" s="1156"/>
      <c r="H47" s="1156"/>
      <c r="I47" s="1156"/>
      <c r="J47" s="1157"/>
      <c r="K47" s="63" t="s">
        <v>470</v>
      </c>
      <c r="L47" s="64" t="s">
        <v>470</v>
      </c>
      <c r="M47" s="64" t="s">
        <v>470</v>
      </c>
      <c r="N47" s="64" t="s">
        <v>470</v>
      </c>
      <c r="O47" s="65" t="s">
        <v>470</v>
      </c>
      <c r="P47" s="48"/>
      <c r="Q47" s="48"/>
      <c r="R47" s="48"/>
      <c r="S47" s="48"/>
      <c r="T47" s="48"/>
      <c r="U47" s="48"/>
    </row>
    <row r="48" spans="1:21" ht="30.75" customHeight="1">
      <c r="A48" s="48"/>
      <c r="B48" s="1164"/>
      <c r="C48" s="1165"/>
      <c r="D48" s="62"/>
      <c r="E48" s="1156" t="s">
        <v>15</v>
      </c>
      <c r="F48" s="1156"/>
      <c r="G48" s="1156"/>
      <c r="H48" s="1156"/>
      <c r="I48" s="1156"/>
      <c r="J48" s="1157"/>
      <c r="K48" s="63">
        <v>355</v>
      </c>
      <c r="L48" s="64">
        <v>328</v>
      </c>
      <c r="M48" s="64">
        <v>299</v>
      </c>
      <c r="N48" s="64">
        <v>330</v>
      </c>
      <c r="O48" s="65">
        <v>344</v>
      </c>
      <c r="P48" s="48"/>
      <c r="Q48" s="48"/>
      <c r="R48" s="48"/>
      <c r="S48" s="48"/>
      <c r="T48" s="48"/>
      <c r="U48" s="48"/>
    </row>
    <row r="49" spans="1:21" ht="30.75" customHeight="1">
      <c r="A49" s="48"/>
      <c r="B49" s="1164"/>
      <c r="C49" s="1165"/>
      <c r="D49" s="62"/>
      <c r="E49" s="1156" t="s">
        <v>16</v>
      </c>
      <c r="F49" s="1156"/>
      <c r="G49" s="1156"/>
      <c r="H49" s="1156"/>
      <c r="I49" s="1156"/>
      <c r="J49" s="1157"/>
      <c r="K49" s="63">
        <v>557</v>
      </c>
      <c r="L49" s="64">
        <v>590</v>
      </c>
      <c r="M49" s="64">
        <v>522</v>
      </c>
      <c r="N49" s="64">
        <v>513</v>
      </c>
      <c r="O49" s="65">
        <v>477</v>
      </c>
      <c r="P49" s="48"/>
      <c r="Q49" s="48"/>
      <c r="R49" s="48"/>
      <c r="S49" s="48"/>
      <c r="T49" s="48"/>
      <c r="U49" s="48"/>
    </row>
    <row r="50" spans="1:21" ht="30.75" customHeight="1">
      <c r="A50" s="48"/>
      <c r="B50" s="1164"/>
      <c r="C50" s="1165"/>
      <c r="D50" s="62"/>
      <c r="E50" s="1156" t="s">
        <v>17</v>
      </c>
      <c r="F50" s="1156"/>
      <c r="G50" s="1156"/>
      <c r="H50" s="1156"/>
      <c r="I50" s="1156"/>
      <c r="J50" s="1157"/>
      <c r="K50" s="63">
        <v>1</v>
      </c>
      <c r="L50" s="64">
        <v>1</v>
      </c>
      <c r="M50" s="64">
        <v>1</v>
      </c>
      <c r="N50" s="64">
        <v>0</v>
      </c>
      <c r="O50" s="65">
        <v>0</v>
      </c>
      <c r="P50" s="48"/>
      <c r="Q50" s="48"/>
      <c r="R50" s="48"/>
      <c r="S50" s="48"/>
      <c r="T50" s="48"/>
      <c r="U50" s="48"/>
    </row>
    <row r="51" spans="1:21" ht="30.75" customHeight="1">
      <c r="A51" s="48"/>
      <c r="B51" s="1166"/>
      <c r="C51" s="1167"/>
      <c r="D51" s="66"/>
      <c r="E51" s="1156" t="s">
        <v>18</v>
      </c>
      <c r="F51" s="1156"/>
      <c r="G51" s="1156"/>
      <c r="H51" s="1156"/>
      <c r="I51" s="1156"/>
      <c r="J51" s="1157"/>
      <c r="K51" s="63" t="s">
        <v>470</v>
      </c>
      <c r="L51" s="64" t="s">
        <v>470</v>
      </c>
      <c r="M51" s="64" t="s">
        <v>470</v>
      </c>
      <c r="N51" s="64" t="s">
        <v>470</v>
      </c>
      <c r="O51" s="65" t="s">
        <v>470</v>
      </c>
      <c r="P51" s="48"/>
      <c r="Q51" s="48"/>
      <c r="R51" s="48"/>
      <c r="S51" s="48"/>
      <c r="T51" s="48"/>
      <c r="U51" s="48"/>
    </row>
    <row r="52" spans="1:21" ht="30.75" customHeight="1">
      <c r="A52" s="48"/>
      <c r="B52" s="1154" t="s">
        <v>19</v>
      </c>
      <c r="C52" s="1155"/>
      <c r="D52" s="66"/>
      <c r="E52" s="1156" t="s">
        <v>20</v>
      </c>
      <c r="F52" s="1156"/>
      <c r="G52" s="1156"/>
      <c r="H52" s="1156"/>
      <c r="I52" s="1156"/>
      <c r="J52" s="1157"/>
      <c r="K52" s="63">
        <v>1732</v>
      </c>
      <c r="L52" s="64">
        <v>1704</v>
      </c>
      <c r="M52" s="64">
        <v>1655</v>
      </c>
      <c r="N52" s="64">
        <v>1597</v>
      </c>
      <c r="O52" s="65">
        <v>1569</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916</v>
      </c>
      <c r="L53" s="69">
        <v>790</v>
      </c>
      <c r="M53" s="69">
        <v>533</v>
      </c>
      <c r="N53" s="69">
        <v>461</v>
      </c>
      <c r="O53" s="70">
        <v>521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宮城県</cp:lastModifiedBy>
  <cp:lastPrinted>2016-04-25T08:27:19Z</cp:lastPrinted>
  <dcterms:created xsi:type="dcterms:W3CDTF">2016-02-15T00:37:08Z</dcterms:created>
  <dcterms:modified xsi:type="dcterms:W3CDTF">2016-05-06T00:29:32Z</dcterms:modified>
  <cp:category/>
</cp:coreProperties>
</file>