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tabRatio="78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alcChain>
</file>

<file path=xl/sharedStrings.xml><?xml version="1.0" encoding="utf-8"?>
<sst xmlns="http://schemas.openxmlformats.org/spreadsheetml/2006/main" count="1170" uniqueCount="624">
  <si>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</si>
  <si>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</si>
  <si>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</si>
  <si>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</si>
  <si>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</si>
  <si>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</si>
  <si>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</si>
  <si>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</si>
  <si>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</si>
  <si>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</si>
  <si>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</si>
  <si>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</si>
  <si>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</si>
  <si>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</si>
  <si>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</si>
  <si>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</si>
  <si>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</si>
  <si>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</si>
  <si>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</si>
  <si>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</si>
  <si>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</si>
  <si>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</si>
  <si>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</si>
  <si>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</si>
  <si>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</si>
  <si>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</si>
  <si>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</si>
  <si>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</si>
  <si>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</si>
  <si>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</si>
  <si>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</si>
  <si>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</si>
  <si>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</si>
  <si>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</si>
  <si>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</si>
  <si>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</si>
  <si>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</si>
  <si>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</si>
  <si>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</si>
  <si>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</si>
  <si>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</si>
  <si>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</si>
  <si>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</si>
  <si>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</si>
  <si>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</si>
  <si>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</si>
  <si>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</si>
  <si>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</si>
  <si>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</si>
  <si>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</si>
  <si>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</si>
  <si>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</si>
  <si>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</si>
  <si>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</si>
  <si>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</si>
  <si>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</si>
  <si>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</si>
  <si>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</si>
  <si>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</si>
  <si>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</si>
  <si>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</si>
  <si>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</si>
  <si>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</si>
  <si>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</si>
  <si>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</si>
  <si>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</si>
  <si>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</si>
  <si>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</si>
  <si>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</si>
  <si>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</si>
  <si>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</si>
  <si>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</si>
  <si>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</si>
  <si>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</si>
  <si>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</si>
  <si>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</si>
  <si>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</si>
  <si>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</si>
  <si>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</si>
  <si>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</si>
  <si>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</si>
  <si>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</si>
  <si>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</si>
  <si>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</si>
  <si>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</si>
  <si>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</si>
  <si>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</si>
  <si>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</si>
  <si>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</si>
  <si>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</si>
  <si>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</si>
  <si>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</si>
  <si>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</si>
  <si>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</si>
  <si>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</si>
  <si>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</si>
  <si>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</si>
  <si>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女川町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</si>
  <si>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</si>
  <si>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</si>
  <si>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</si>
  <si>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</si>
  <si>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</si>
  <si>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</si>
  <si>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</si>
  <si>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</si>
  <si>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</si>
  <si>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</si>
  <si>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</si>
  <si>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</si>
  <si>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</si>
  <si>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</si>
  <si>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</si>
  <si>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</si>
  <si>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</si>
  <si>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</si>
  <si>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</si>
  <si>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</si>
  <si>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</si>
  <si>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</si>
  <si>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</si>
  <si>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</si>
  <si>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</si>
  <si>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</si>
  <si>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</si>
  <si>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</si>
  <si>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</si>
  <si>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</si>
  <si>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</si>
  <si>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</si>
  <si>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</si>
  <si>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</si>
  <si>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</si>
  <si>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</si>
  <si>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</si>
  <si>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</si>
  <si>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</si>
  <si>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</si>
  <si>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</si>
  <si>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</si>
  <si>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</si>
  <si>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</si>
  <si>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</si>
  <si>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</si>
  <si>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</si>
  <si>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</si>
  <si>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</si>
  <si>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</si>
  <si>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</si>
  <si>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</si>
  <si>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</si>
  <si>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</si>
  <si>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</si>
  <si>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</si>
  <si>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</si>
  <si>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</si>
  <si>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</si>
  <si>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</si>
  <si>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</si>
  <si>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</si>
  <si>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</si>
  <si>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</si>
  <si>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</si>
  <si>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</si>
  <si>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</si>
  <si>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</si>
  <si>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</si>
  <si>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</si>
  <si>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</si>
  <si>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</si>
  <si>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</si>
  <si>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</si>
  <si>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</si>
  <si>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</si>
  <si>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</si>
  <si>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</si>
  <si>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</si>
  <si>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</si>
  <si>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</si>
  <si>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</si>
  <si>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</si>
  <si>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</si>
  <si>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</si>
  <si>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</si>
  <si>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</si>
  <si>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</si>
  <si>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</si>
  <si>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</si>
  <si>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</si>
  <si>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</si>
  <si>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</si>
  <si>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</si>
  <si>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</si>
  <si>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</si>
  <si>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</si>
  <si>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</si>
  <si>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</si>
  <si>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</si>
  <si>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</si>
  <si>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</si>
  <si>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</si>
  <si>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</si>
  <si>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</si>
  <si>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</si>
  <si>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</si>
  <si>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</si>
  <si>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</si>
  <si>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</si>
  <si>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</si>
  <si>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</si>
  <si>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</si>
  <si>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</si>
  <si>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</si>
  <si>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</si>
  <si>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宮城県女川町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</si>
  <si>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</si>
  <si>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</si>
  <si>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</si>
  <si>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</si>
  <si>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</si>
  <si>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</si>
  <si>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</si>
  <si>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</si>
  <si>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</si>
  <si>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</si>
  <si>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</si>
  <si>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</si>
  <si>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</si>
  <si>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</si>
  <si>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</si>
  <si>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</si>
  <si>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</si>
  <si>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</si>
  <si>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</si>
  <si>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</si>
  <si>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</si>
  <si>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</si>
  <si>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</si>
  <si>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</si>
  <si>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</si>
  <si>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</si>
  <si>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</si>
  <si>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</si>
  <si>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</si>
  <si>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</si>
  <si>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</si>
  <si>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</si>
  <si>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</si>
  <si>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</si>
  <si>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</si>
  <si>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</si>
  <si>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</si>
  <si>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</si>
  <si>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</si>
  <si>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</si>
  <si>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</si>
  <si>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</si>
  <si>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</si>
  <si>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</si>
  <si>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</si>
  <si>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</si>
  <si>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</si>
  <si>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</si>
  <si>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</si>
  <si>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</si>
  <si>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</si>
  <si>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</si>
  <si>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</si>
  <si>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</si>
  <si>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</si>
  <si>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</si>
  <si>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</si>
  <si>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</si>
  <si>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</si>
  <si>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</si>
  <si>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</si>
  <si>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</si>
  <si>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</si>
  <si>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</si>
  <si>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</si>
  <si>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</si>
  <si>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</si>
  <si>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</si>
  <si>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</si>
  <si>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</si>
  <si>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</si>
  <si>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</si>
  <si>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</si>
  <si>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</si>
  <si>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</si>
  <si>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</si>
  <si>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</si>
  <si>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</si>
  <si>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</si>
  <si>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</si>
  <si>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</si>
  <si>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</si>
  <si>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</si>
  <si>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</si>
  <si>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</si>
  <si>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</si>
  <si>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</si>
  <si>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</si>
  <si>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</si>
  <si>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</si>
  <si>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</si>
  <si>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</si>
  <si>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</si>
  <si>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</si>
  <si>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</si>
  <si>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</si>
  <si>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</si>
  <si>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</si>
  <si>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</si>
  <si>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</si>
  <si>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</si>
  <si>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</si>
  <si>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</si>
  <si>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</si>
  <si>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</si>
  <si>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</si>
  <si>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</si>
  <si>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</si>
  <si>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</si>
  <si>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</si>
  <si>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</si>
  <si>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</si>
  <si>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</si>
  <si>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</si>
  <si>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</si>
  <si>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</si>
  <si>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</si>
  <si>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</si>
  <si>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</si>
  <si>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</si>
  <si>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</si>
  <si>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</si>
  <si>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</si>
  <si>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市場</t>
    <phoneticPr fontId="5"/>
  </si>
  <si>
    <t>被保険者数(人)</t>
  </si>
  <si>
    <t>　積立金</t>
    <phoneticPr fontId="5"/>
  </si>
  <si>
    <t>地方債</t>
  </si>
  <si>
    <t>病院</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</si>
  <si>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</si>
  <si>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</si>
  <si>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</si>
  <si>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</si>
  <si>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</si>
  <si>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</si>
  <si>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</si>
  <si>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</si>
  <si>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</si>
  <si>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</si>
  <si>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</si>
  <si>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</si>
  <si>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</si>
  <si>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</si>
  <si>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</si>
  <si>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</si>
  <si>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</si>
  <si>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</si>
  <si>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</si>
  <si>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</si>
  <si>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</si>
  <si>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</si>
  <si>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</si>
  <si>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</si>
  <si>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</si>
  <si>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宮城県女川町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</si>
  <si>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</si>
  <si>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</si>
  <si>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</si>
  <si>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</si>
  <si>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</si>
  <si>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</si>
  <si>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</si>
  <si>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</si>
  <si>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</si>
  <si>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</si>
  <si>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</si>
  <si>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</si>
  <si>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</si>
  <si>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</si>
  <si>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</si>
  <si>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</si>
  <si>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</si>
  <si>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</si>
  <si>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</si>
  <si>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</si>
  <si>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</si>
  <si>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</si>
  <si>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</si>
  <si>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</si>
  <si>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</si>
  <si>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</si>
  <si>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</si>
  <si>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</si>
  <si>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</si>
  <si>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</si>
  <si>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</si>
  <si>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</si>
  <si>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</si>
  <si>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</si>
  <si>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</si>
  <si>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</si>
  <si>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</si>
  <si>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</si>
  <si>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</si>
  <si>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地方卸売市場特別会計</t>
    <phoneticPr fontId="5"/>
  </si>
  <si>
    <t>-</t>
    <phoneticPr fontId="5"/>
  </si>
  <si>
    <t>法非適用企業</t>
    <phoneticPr fontId="5"/>
  </si>
  <si>
    <t>下水道事業特別会計</t>
    <phoneticPr fontId="5"/>
  </si>
  <si>
    <t>-</t>
    <phoneticPr fontId="5"/>
  </si>
  <si>
    <t>法非適用企業</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</si>
  <si>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</si>
  <si>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</si>
  <si>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</si>
  <si>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</si>
  <si>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</si>
  <si>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</si>
  <si>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</si>
  <si>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</si>
  <si>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</si>
  <si>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</si>
  <si>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</si>
  <si>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</si>
  <si>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</si>
  <si>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</si>
  <si>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</si>
  <si>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</si>
  <si>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</si>
  <si>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</si>
  <si>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</si>
  <si>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</si>
  <si>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</si>
  <si>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</si>
  <si>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</si>
  <si>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</si>
  <si>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</si>
  <si>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</si>
  <si>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</si>
  <si>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</si>
  <si>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</si>
  <si>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</si>
  <si>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</si>
  <si>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</si>
  <si>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</si>
  <si>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</si>
  <si>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</si>
  <si>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</si>
  <si>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</si>
  <si>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</si>
  <si>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</si>
  <si>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</si>
  <si>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</si>
  <si>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</si>
  <si>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</si>
  <si>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</si>
  <si>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</si>
  <si>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</si>
  <si>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</si>
  <si>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</si>
  <si>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</si>
  <si>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</si>
  <si>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</si>
  <si>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</si>
  <si>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</si>
  <si>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</si>
  <si>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</si>
  <si>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</si>
  <si>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</si>
  <si>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</si>
  <si>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</si>
  <si>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</si>
  <si>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</si>
  <si>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</si>
  <si>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</si>
  <si>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</si>
  <si>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</si>
  <si>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</si>
  <si>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</si>
  <si>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</si>
  <si>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</si>
  <si>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</si>
  <si>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</si>
  <si>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地方卸売市場特別会計</t>
    <phoneticPr fontId="5"/>
  </si>
  <si>
    <t>(Ｆ)</t>
    <phoneticPr fontId="5"/>
  </si>
  <si>
    <t>浄化槽事業特別会計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</si>
  <si>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</si>
  <si>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</si>
  <si>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</si>
  <si>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</si>
  <si>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</si>
  <si>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</si>
  <si>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</si>
  <si>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</si>
  <si>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</si>
  <si>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</si>
  <si>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</si>
  <si>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</si>
  <si>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</si>
  <si>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</si>
  <si>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</si>
  <si>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</si>
  <si>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</si>
  <si>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</si>
  <si>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</si>
  <si>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</si>
  <si>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</si>
  <si>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</si>
  <si>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</si>
  <si>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</si>
  <si>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</si>
  <si>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</si>
  <si>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</si>
  <si>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</si>
  <si>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</si>
  <si>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</si>
  <si>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</si>
  <si>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</si>
  <si>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</si>
  <si>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</si>
  <si>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</si>
  <si>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</si>
  <si>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</si>
  <si>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</si>
  <si>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</si>
  <si>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</si>
  <si>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</si>
  <si>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</si>
  <si>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</si>
  <si>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</si>
  <si>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</si>
  <si>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</si>
  <si>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</si>
  <si>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</si>
  <si>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</si>
  <si>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</si>
  <si>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</si>
  <si>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</si>
  <si>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</si>
  <si>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</si>
  <si>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</si>
  <si>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</si>
  <si>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</si>
  <si>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</si>
  <si>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</si>
  <si>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</si>
  <si>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</si>
  <si>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</si>
  <si>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</si>
  <si>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</si>
  <si>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</si>
  <si>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</si>
  <si>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</si>
  <si>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</si>
  <si>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</si>
  <si>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</si>
  <si>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</si>
  <si>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</si>
  <si>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</si>
  <si>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</si>
  <si>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</si>
  <si>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</si>
  <si>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</si>
  <si>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</si>
  <si>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</si>
  <si>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</si>
  <si>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</si>
  <si>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</si>
  <si>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</si>
  <si>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</si>
  <si>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</si>
  <si>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</si>
  <si>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</si>
  <si>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</si>
  <si>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</si>
  <si>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90.71</t>
  </si>
  <si>
    <t>▲ 37.86</t>
  </si>
  <si>
    <t>▲ 33.93</t>
  </si>
  <si>
    <t>▲ 14.61</t>
  </si>
  <si>
    <t>水道事業会計</t>
  </si>
  <si>
    <t>一般会計</t>
  </si>
  <si>
    <t>介護保険特別会計</t>
  </si>
  <si>
    <t>国民健康保険特別会計</t>
  </si>
  <si>
    <t>浄化槽事業特別会計</t>
  </si>
  <si>
    <t>後期高齢者医療特別会計</t>
  </si>
  <si>
    <t>地方卸売市場特別会計</t>
  </si>
  <si>
    <t>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</si>
  <si>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</si>
  <si>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</si>
  <si>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</si>
  <si>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</si>
  <si>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</si>
  <si>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</si>
  <si>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</si>
  <si>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</si>
  <si>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</si>
  <si>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石巻地区広域行政事務組合</t>
    <rPh sb="0" eb="4">
      <t>イシノマキチク</t>
    </rPh>
    <rPh sb="4" eb="8">
      <t>コウイキギョウセイ</t>
    </rPh>
    <rPh sb="8" eb="12">
      <t>ジムクミアイ</t>
    </rPh>
    <phoneticPr fontId="2"/>
  </si>
  <si>
    <t>宮城県市町村職員退職手当組合</t>
    <rPh sb="0" eb="3">
      <t>ミヤギケン</t>
    </rPh>
    <rPh sb="3" eb="8">
      <t>シチョウソンショクイン</t>
    </rPh>
    <rPh sb="8" eb="12">
      <t>タイショクテアテ</t>
    </rPh>
    <rPh sb="12" eb="14">
      <t>クミアイ</t>
    </rPh>
    <phoneticPr fontId="2"/>
  </si>
  <si>
    <t>宮城県後期高齢者医療広域連合</t>
    <rPh sb="0" eb="3">
      <t>ミヤギケン</t>
    </rPh>
    <rPh sb="3" eb="8">
      <t>コウキコウレイシャ</t>
    </rPh>
    <rPh sb="8" eb="10">
      <t>イリョウ</t>
    </rPh>
    <rPh sb="10" eb="12">
      <t>コウイキ</t>
    </rPh>
    <rPh sb="12" eb="14">
      <t>レンゴウ</t>
    </rPh>
    <phoneticPr fontId="2"/>
  </si>
  <si>
    <t>宮城県市町村非常勤消防団補償報償組合</t>
    <rPh sb="0" eb="3">
      <t>ミヤギケン</t>
    </rPh>
    <rPh sb="3" eb="6">
      <t>シチョウソン</t>
    </rPh>
    <rPh sb="6" eb="9">
      <t>ヒジョウキン</t>
    </rPh>
    <rPh sb="9" eb="12">
      <t>ショウボウダン</t>
    </rPh>
    <rPh sb="12" eb="14">
      <t>ホショウ</t>
    </rPh>
    <rPh sb="14" eb="16">
      <t>ホウショウ</t>
    </rPh>
    <rPh sb="16" eb="18">
      <t>クミアイ</t>
    </rPh>
    <phoneticPr fontId="2"/>
  </si>
  <si>
    <t>宮城県市町村自治振興センター</t>
    <rPh sb="0" eb="3">
      <t>ミヤギケン</t>
    </rPh>
    <rPh sb="3" eb="6">
      <t>シチョウソン</t>
    </rPh>
    <rPh sb="6" eb="8">
      <t>ジチ</t>
    </rPh>
    <rPh sb="8" eb="10">
      <t>シンコウ</t>
    </rPh>
    <phoneticPr fontId="2"/>
  </si>
  <si>
    <t>シーパル女川汽船</t>
    <rPh sb="4" eb="6">
      <t>オナガワ</t>
    </rPh>
    <rPh sb="6" eb="8">
      <t>キセン</t>
    </rPh>
    <phoneticPr fontId="2"/>
  </si>
  <si>
    <t>女川観光ホテル</t>
    <rPh sb="0" eb="2">
      <t>オナガワ</t>
    </rPh>
    <rPh sb="2" eb="4">
      <t>カンコウ</t>
    </rPh>
    <phoneticPr fontId="2"/>
  </si>
  <si>
    <t>女川魚市場</t>
    <rPh sb="0" eb="2">
      <t>オナガワ</t>
    </rPh>
    <rPh sb="2" eb="5">
      <t>ウオイチバ</t>
    </rPh>
    <phoneticPr fontId="2"/>
  </si>
  <si>
    <t>女川みらい創造</t>
    <rPh sb="0" eb="2">
      <t>オナガワ</t>
    </rPh>
    <rPh sb="5" eb="7">
      <t>ソウゾウ</t>
    </rPh>
    <phoneticPr fontId="2"/>
  </si>
  <si>
    <t>公共施設整備等基金</t>
    <phoneticPr fontId="5"/>
  </si>
  <si>
    <t>電源立地地域対策交付金事業基金</t>
    <phoneticPr fontId="5"/>
  </si>
  <si>
    <t>カタールフレンド基金</t>
    <phoneticPr fontId="5"/>
  </si>
  <si>
    <t>電源立地促進対策交付金事業基金</t>
    <phoneticPr fontId="5"/>
  </si>
  <si>
    <t>復興まちづくり基金</t>
    <phoneticPr fontId="5"/>
  </si>
  <si>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</si>
  <si>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</si>
  <si>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</si>
  <si>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旧来からの起債抑制策により将来負担比率は類似団体内平均値を下回っている。また、東日本大震災に係る復旧・復興事業による公共施設の整備による新規施設の増加に伴い、有形固定資産減価償却率は類似団体内平均値を大きく下回っている。今後は、復旧・復興事業により整備した新規施設の減価償却により、有形固定資産減価償却率の増加が見込まれるため、引き続き健全な財政運営が図れるよう財政の適正化に取組み、老朽化対策を含めた施設管理を行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</si>
  <si>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</si>
  <si>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</si>
  <si>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</si>
  <si>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</si>
  <si>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</si>
  <si>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</si>
  <si>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類似団体内平均値を下回っており、実質公債費比率についても、令和３年度決算では対前年度比で1.6％増加しているが、類似団体内平均値を下回っている状況である。これは、旧来からの起債抑制等によるものであるが、今後は出島架橋建設事業に係る起債額・償還額の増加により、更なる実質公債費比率の上昇が見込まれる。そのため、引き続き、健全な財政運営が図れるよう、これまで以上に公債費の適正化に取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</si>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</sst>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8A89-4094-A927-3A8A2E5780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5810974</c:v>
                </c:pt>
                <c:pt idx="1">
                  <c:v>3337385</c:v>
                </c:pt>
                <c:pt idx="2">
                  <c:v>2403958</c:v>
                </c:pt>
                <c:pt idx="3">
                  <c:v>3088315</c:v>
                </c:pt>
                <c:pt idx="4">
                  <c:v>726820</c:v>
                </c:pt>
              </c:numCache>
            </c:numRef>
          </c:val>
          <c:smooth val="0"/>
          <c:extLst>
            <c:ext xmlns:c16="http://schemas.microsoft.com/office/drawing/2014/chart" uri="{C3380CC4-5D6E-409C-BE32-E72D297353CC}">
              <c16:uniqueId val="{00000001-8A89-4094-A927-3A8A2E57803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2.78</c:v>
                </c:pt>
                <c:pt idx="1">
                  <c:v>37.51</c:v>
                </c:pt>
                <c:pt idx="2">
                  <c:v>5.1100000000000003</c:v>
                </c:pt>
                <c:pt idx="3">
                  <c:v>5.22</c:v>
                </c:pt>
                <c:pt idx="4">
                  <c:v>4.1399999999999997</c:v>
                </c:pt>
              </c:numCache>
            </c:numRef>
          </c:val>
          <c:extLst>
            <c:ext xmlns:c16="http://schemas.microsoft.com/office/drawing/2014/chart" uri="{C3380CC4-5D6E-409C-BE32-E72D297353CC}">
              <c16:uniqueId val="{00000000-A095-48C9-A12B-A4394C2163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359.42</c:v>
                </c:pt>
                <c:pt idx="1">
                  <c:v>372.23</c:v>
                </c:pt>
                <c:pt idx="2">
                  <c:v>395.38</c:v>
                </c:pt>
                <c:pt idx="3">
                  <c:v>364.38</c:v>
                </c:pt>
                <c:pt idx="4">
                  <c:v>333.88</c:v>
                </c:pt>
              </c:numCache>
            </c:numRef>
          </c:val>
          <c:extLst>
            <c:ext xmlns:c16="http://schemas.microsoft.com/office/drawing/2014/chart" uri="{C3380CC4-5D6E-409C-BE32-E72D297353CC}">
              <c16:uniqueId val="{00000001-A095-48C9-A12B-A4394C2163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-90.71</c:v>
                </c:pt>
                <c:pt idx="1">
                  <c:v>36.97</c:v>
                </c:pt>
                <c:pt idx="2">
                  <c:v>-37.86</c:v>
                </c:pt>
                <c:pt idx="3">
                  <c:v>-33.93</c:v>
                </c:pt>
                <c:pt idx="4">
                  <c:v>-14.61</c:v>
                </c:pt>
              </c:numCache>
            </c:numRef>
          </c:val>
          <c:smooth val="0"/>
          <c:extLst>
            <c:ext xmlns:c16="http://schemas.microsoft.com/office/drawing/2014/chart" uri="{C3380CC4-5D6E-409C-BE32-E72D297353CC}">
              <c16:uniqueId val="{00000002-A095-48C9-A12B-A4394C2163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90B8-44DC-B46A-A71F106599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B8-44DC-B46A-A71F10659929}"/>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0B8-44DC-B46A-A71F10659929}"/>
            </c:ext>
          </c:extLst>
        </c:ser>
        <c:ser>
          <c:idx val="3"/>
          <c:order val="3"/>
          <c:tx>
            <c:strRef>
              <c:f>データシート!$A$30</c:f>
              <c:strCache>
                <c:ptCount val="1"/>
                <c:pt idx="0">
                  <c:v>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0B8-44DC-B46A-A71F1065992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c:v>
                </c:pt>
                <c:pt idx="4">
                  <c:v>#N/A</c:v>
                </c:pt>
                <c:pt idx="5">
                  <c:v>0.04</c:v>
                </c:pt>
                <c:pt idx="6">
                  <c:v>#N/A</c:v>
                </c:pt>
                <c:pt idx="7">
                  <c:v>0</c:v>
                </c:pt>
                <c:pt idx="8">
                  <c:v>#N/A</c:v>
                </c:pt>
                <c:pt idx="9">
                  <c:v>0.01</c:v>
                </c:pt>
              </c:numCache>
            </c:numRef>
          </c:val>
          <c:extLst>
            <c:ext xmlns:c16="http://schemas.microsoft.com/office/drawing/2014/chart" uri="{C3380CC4-5D6E-409C-BE32-E72D297353CC}">
              <c16:uniqueId val="{00000004-90B8-44DC-B46A-A71F10659929}"/>
            </c:ext>
          </c:extLst>
        </c:ser>
        <c:ser>
          <c:idx val="5"/>
          <c:order val="5"/>
          <c:tx>
            <c:strRef>
              <c:f>データシート!$A$32</c:f>
              <c:strCache>
                <c:ptCount val="1"/>
                <c:pt idx="0">
                  <c:v>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0.15</c:v>
                </c:pt>
              </c:numCache>
            </c:numRef>
          </c:val>
          <c:extLst>
            <c:ext xmlns:c16="http://schemas.microsoft.com/office/drawing/2014/chart" uri="{C3380CC4-5D6E-409C-BE32-E72D297353CC}">
              <c16:uniqueId val="{00000005-90B8-44DC-B46A-A71F1065992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2.36</c:v>
                </c:pt>
                <c:pt idx="2">
                  <c:v>#N/A</c:v>
                </c:pt>
                <c:pt idx="3">
                  <c:v>0.35</c:v>
                </c:pt>
                <c:pt idx="4">
                  <c:v>#N/A</c:v>
                </c:pt>
                <c:pt idx="5">
                  <c:v>0.69</c:v>
                </c:pt>
                <c:pt idx="6">
                  <c:v>#N/A</c:v>
                </c:pt>
                <c:pt idx="7">
                  <c:v>0.59</c:v>
                </c:pt>
                <c:pt idx="8">
                  <c:v>#N/A</c:v>
                </c:pt>
                <c:pt idx="9">
                  <c:v>0.44</c:v>
                </c:pt>
              </c:numCache>
            </c:numRef>
          </c:val>
          <c:extLst>
            <c:ext xmlns:c16="http://schemas.microsoft.com/office/drawing/2014/chart" uri="{C3380CC4-5D6E-409C-BE32-E72D297353CC}">
              <c16:uniqueId val="{00000006-90B8-44DC-B46A-A71F1065992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0.98</c:v>
                </c:pt>
                <c:pt idx="2">
                  <c:v>#N/A</c:v>
                </c:pt>
                <c:pt idx="3">
                  <c:v>1.71</c:v>
                </c:pt>
                <c:pt idx="4">
                  <c:v>#N/A</c:v>
                </c:pt>
                <c:pt idx="5">
                  <c:v>0.56000000000000005</c:v>
                </c:pt>
                <c:pt idx="6">
                  <c:v>#N/A</c:v>
                </c:pt>
                <c:pt idx="7">
                  <c:v>1.07</c:v>
                </c:pt>
                <c:pt idx="8">
                  <c:v>#N/A</c:v>
                </c:pt>
                <c:pt idx="9">
                  <c:v>1</c:v>
                </c:pt>
              </c:numCache>
            </c:numRef>
          </c:val>
          <c:extLst>
            <c:ext xmlns:c16="http://schemas.microsoft.com/office/drawing/2014/chart" uri="{C3380CC4-5D6E-409C-BE32-E72D297353CC}">
              <c16:uniqueId val="{00000007-90B8-44DC-B46A-A71F1065992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2.78</c:v>
                </c:pt>
                <c:pt idx="2">
                  <c:v>#N/A</c:v>
                </c:pt>
                <c:pt idx="3">
                  <c:v>37.5</c:v>
                </c:pt>
                <c:pt idx="4">
                  <c:v>#N/A</c:v>
                </c:pt>
                <c:pt idx="5">
                  <c:v>5.0999999999999996</c:v>
                </c:pt>
                <c:pt idx="6">
                  <c:v>#N/A</c:v>
                </c:pt>
                <c:pt idx="7">
                  <c:v>5.21</c:v>
                </c:pt>
                <c:pt idx="8">
                  <c:v>#N/A</c:v>
                </c:pt>
                <c:pt idx="9">
                  <c:v>4.13</c:v>
                </c:pt>
              </c:numCache>
            </c:numRef>
          </c:val>
          <c:extLst>
            <c:ext xmlns:c16="http://schemas.microsoft.com/office/drawing/2014/chart" uri="{C3380CC4-5D6E-409C-BE32-E72D297353CC}">
              <c16:uniqueId val="{00000008-90B8-44DC-B46A-A71F1065992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2.94</c:v>
                </c:pt>
                <c:pt idx="2">
                  <c:v>#N/A</c:v>
                </c:pt>
                <c:pt idx="3">
                  <c:v>6.04</c:v>
                </c:pt>
                <c:pt idx="4">
                  <c:v>#N/A</c:v>
                </c:pt>
                <c:pt idx="5">
                  <c:v>3.85</c:v>
                </c:pt>
                <c:pt idx="6">
                  <c:v>#N/A</c:v>
                </c:pt>
                <c:pt idx="7">
                  <c:v>7.82</c:v>
                </c:pt>
                <c:pt idx="8">
                  <c:v>#N/A</c:v>
                </c:pt>
                <c:pt idx="9">
                  <c:v>7.36</c:v>
                </c:pt>
              </c:numCache>
            </c:numRef>
          </c:val>
          <c:extLst>
            <c:ext xmlns:c16="http://schemas.microsoft.com/office/drawing/2014/chart" uri="{C3380CC4-5D6E-409C-BE32-E72D297353CC}">
              <c16:uniqueId val="{00000009-90B8-44DC-B46A-A71F106599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438</c:v>
                </c:pt>
                <c:pt idx="5">
                  <c:v>419</c:v>
                </c:pt>
                <c:pt idx="8">
                  <c:v>437</c:v>
                </c:pt>
                <c:pt idx="11">
                  <c:v>469</c:v>
                </c:pt>
                <c:pt idx="14">
                  <c:v>500</c:v>
                </c:pt>
              </c:numCache>
            </c:numRef>
          </c:val>
          <c:extLst>
            <c:ext xmlns:c16="http://schemas.microsoft.com/office/drawing/2014/chart" uri="{C3380CC4-5D6E-409C-BE32-E72D297353CC}">
              <c16:uniqueId val="{00000000-1D0A-43E5-8192-31A4A28696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0A-43E5-8192-31A4A28696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D0A-43E5-8192-31A4A28696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c:v>
                </c:pt>
                <c:pt idx="3">
                  <c:v>3</c:v>
                </c:pt>
                <c:pt idx="6">
                  <c:v>4</c:v>
                </c:pt>
                <c:pt idx="9">
                  <c:v>5</c:v>
                </c:pt>
                <c:pt idx="12">
                  <c:v>8</c:v>
                </c:pt>
              </c:numCache>
            </c:numRef>
          </c:val>
          <c:extLst>
            <c:ext xmlns:c16="http://schemas.microsoft.com/office/drawing/2014/chart" uri="{C3380CC4-5D6E-409C-BE32-E72D297353CC}">
              <c16:uniqueId val="{00000003-1D0A-43E5-8192-31A4A28696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206</c:v>
                </c:pt>
                <c:pt idx="3">
                  <c:v>213</c:v>
                </c:pt>
                <c:pt idx="6">
                  <c:v>216</c:v>
                </c:pt>
                <c:pt idx="9">
                  <c:v>195</c:v>
                </c:pt>
                <c:pt idx="12">
                  <c:v>171</c:v>
                </c:pt>
              </c:numCache>
            </c:numRef>
          </c:val>
          <c:extLst>
            <c:ext xmlns:c16="http://schemas.microsoft.com/office/drawing/2014/chart" uri="{C3380CC4-5D6E-409C-BE32-E72D297353CC}">
              <c16:uniqueId val="{00000004-1D0A-43E5-8192-31A4A28696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0A-43E5-8192-31A4A28696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0A-43E5-8192-31A4A28696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301</c:v>
                </c:pt>
                <c:pt idx="3">
                  <c:v>325</c:v>
                </c:pt>
                <c:pt idx="6">
                  <c:v>317</c:v>
                </c:pt>
                <c:pt idx="9">
                  <c:v>381</c:v>
                </c:pt>
                <c:pt idx="12">
                  <c:v>558</c:v>
                </c:pt>
              </c:numCache>
            </c:numRef>
          </c:val>
          <c:extLst>
            <c:ext xmlns:c16="http://schemas.microsoft.com/office/drawing/2014/chart" uri="{C3380CC4-5D6E-409C-BE32-E72D297353CC}">
              <c16:uniqueId val="{00000007-1D0A-43E5-8192-31A4A286963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78</c:v>
                </c:pt>
                <c:pt idx="2">
                  <c:v>#N/A</c:v>
                </c:pt>
                <c:pt idx="3">
                  <c:v>#N/A</c:v>
                </c:pt>
                <c:pt idx="4">
                  <c:v>122</c:v>
                </c:pt>
                <c:pt idx="5">
                  <c:v>#N/A</c:v>
                </c:pt>
                <c:pt idx="6">
                  <c:v>#N/A</c:v>
                </c:pt>
                <c:pt idx="7">
                  <c:v>100</c:v>
                </c:pt>
                <c:pt idx="8">
                  <c:v>#N/A</c:v>
                </c:pt>
                <c:pt idx="9">
                  <c:v>#N/A</c:v>
                </c:pt>
                <c:pt idx="10">
                  <c:v>112</c:v>
                </c:pt>
                <c:pt idx="11">
                  <c:v>#N/A</c:v>
                </c:pt>
                <c:pt idx="12">
                  <c:v>#N/A</c:v>
                </c:pt>
                <c:pt idx="13">
                  <c:v>237</c:v>
                </c:pt>
                <c:pt idx="14">
                  <c:v>#N/A</c:v>
                </c:pt>
              </c:numCache>
            </c:numRef>
          </c:val>
          <c:smooth val="0"/>
          <c:extLst>
            <c:ext xmlns:c16="http://schemas.microsoft.com/office/drawing/2014/chart" uri="{C3380CC4-5D6E-409C-BE32-E72D297353CC}">
              <c16:uniqueId val="{00000008-1D0A-43E5-8192-31A4A286963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3922</c:v>
                </c:pt>
                <c:pt idx="5">
                  <c:v>3626</c:v>
                </c:pt>
                <c:pt idx="8">
                  <c:v>3947</c:v>
                </c:pt>
                <c:pt idx="11">
                  <c:v>4365</c:v>
                </c:pt>
                <c:pt idx="14">
                  <c:v>4689</c:v>
                </c:pt>
              </c:numCache>
            </c:numRef>
          </c:val>
          <c:extLst>
            <c:ext xmlns:c16="http://schemas.microsoft.com/office/drawing/2014/chart" uri="{C3380CC4-5D6E-409C-BE32-E72D297353CC}">
              <c16:uniqueId val="{00000000-A2EF-4B87-BC66-F4C32DFB47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3753</c:v>
                </c:pt>
                <c:pt idx="5">
                  <c:v>3609</c:v>
                </c:pt>
                <c:pt idx="8">
                  <c:v>2426</c:v>
                </c:pt>
                <c:pt idx="11">
                  <c:v>3247</c:v>
                </c:pt>
                <c:pt idx="14">
                  <c:v>2515</c:v>
                </c:pt>
              </c:numCache>
            </c:numRef>
          </c:val>
          <c:extLst>
            <c:ext xmlns:c16="http://schemas.microsoft.com/office/drawing/2014/chart" uri="{C3380CC4-5D6E-409C-BE32-E72D297353CC}">
              <c16:uniqueId val="{00000001-A2EF-4B87-BC66-F4C32DFB47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17496</c:v>
                </c:pt>
                <c:pt idx="5">
                  <c:v>18696</c:v>
                </c:pt>
                <c:pt idx="8">
                  <c:v>19426</c:v>
                </c:pt>
                <c:pt idx="11">
                  <c:v>18001</c:v>
                </c:pt>
                <c:pt idx="14">
                  <c:v>18243</c:v>
                </c:pt>
              </c:numCache>
            </c:numRef>
          </c:val>
          <c:extLst>
            <c:ext xmlns:c16="http://schemas.microsoft.com/office/drawing/2014/chart" uri="{C3380CC4-5D6E-409C-BE32-E72D297353CC}">
              <c16:uniqueId val="{00000002-A2EF-4B87-BC66-F4C32DFB47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EF-4B87-BC66-F4C32DFB47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EF-4B87-BC66-F4C32DFB47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EF-4B87-BC66-F4C32DFB47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779</c:v>
                </c:pt>
                <c:pt idx="3">
                  <c:v>740</c:v>
                </c:pt>
                <c:pt idx="6">
                  <c:v>735</c:v>
                </c:pt>
                <c:pt idx="9">
                  <c:v>652</c:v>
                </c:pt>
                <c:pt idx="12">
                  <c:v>654</c:v>
                </c:pt>
              </c:numCache>
            </c:numRef>
          </c:val>
          <c:extLst>
            <c:ext xmlns:c16="http://schemas.microsoft.com/office/drawing/2014/chart" uri="{C3380CC4-5D6E-409C-BE32-E72D297353CC}">
              <c16:uniqueId val="{00000006-A2EF-4B87-BC66-F4C32DFB47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c:v>
                </c:pt>
                <c:pt idx="3">
                  <c:v>28</c:v>
                </c:pt>
                <c:pt idx="6">
                  <c:v>32</c:v>
                </c:pt>
                <c:pt idx="9">
                  <c:v>39</c:v>
                </c:pt>
                <c:pt idx="12">
                  <c:v>37</c:v>
                </c:pt>
              </c:numCache>
            </c:numRef>
          </c:val>
          <c:extLst>
            <c:ext xmlns:c16="http://schemas.microsoft.com/office/drawing/2014/chart" uri="{C3380CC4-5D6E-409C-BE32-E72D297353CC}">
              <c16:uniqueId val="{00000007-A2EF-4B87-BC66-F4C32DFB47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2984</c:v>
                </c:pt>
                <c:pt idx="3">
                  <c:v>2859</c:v>
                </c:pt>
                <c:pt idx="6">
                  <c:v>2763</c:v>
                </c:pt>
                <c:pt idx="9">
                  <c:v>2570</c:v>
                </c:pt>
                <c:pt idx="12">
                  <c:v>2326</c:v>
                </c:pt>
              </c:numCache>
            </c:numRef>
          </c:val>
          <c:extLst>
            <c:ext xmlns:c16="http://schemas.microsoft.com/office/drawing/2014/chart" uri="{C3380CC4-5D6E-409C-BE32-E72D297353CC}">
              <c16:uniqueId val="{00000008-A2EF-4B87-BC66-F4C32DFB47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2EF-4B87-BC66-F4C32DFB47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5831</c:v>
                </c:pt>
                <c:pt idx="3">
                  <c:v>6104</c:v>
                </c:pt>
                <c:pt idx="6">
                  <c:v>5873</c:v>
                </c:pt>
                <c:pt idx="9">
                  <c:v>6113</c:v>
                </c:pt>
                <c:pt idx="12">
                  <c:v>6902</c:v>
                </c:pt>
              </c:numCache>
            </c:numRef>
          </c:val>
          <c:extLst>
            <c:ext xmlns:c16="http://schemas.microsoft.com/office/drawing/2014/chart" uri="{C3380CC4-5D6E-409C-BE32-E72D297353CC}">
              <c16:uniqueId val="{0000000A-A2EF-4B87-BC66-F4C32DFB47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2EF-4B87-BC66-F4C32DFB47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14173</c:v>
                </c:pt>
                <c:pt idx="1">
                  <c:v>13129</c:v>
                </c:pt>
                <c:pt idx="2">
                  <c:v>12787</c:v>
                </c:pt>
              </c:numCache>
            </c:numRef>
          </c:val>
          <c:extLst>
            <c:ext xmlns:c16="http://schemas.microsoft.com/office/drawing/2014/chart" uri="{C3380CC4-5D6E-409C-BE32-E72D297353CC}">
              <c16:uniqueId val="{00000000-F9C3-47EA-BCD1-61215B2317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c:v>
                </c:pt>
                <c:pt idx="1">
                  <c:v>15</c:v>
                </c:pt>
                <c:pt idx="2">
                  <c:v>15</c:v>
                </c:pt>
              </c:numCache>
            </c:numRef>
          </c:val>
          <c:extLst>
            <c:ext xmlns:c16="http://schemas.microsoft.com/office/drawing/2014/chart" uri="{C3380CC4-5D6E-409C-BE32-E72D297353CC}">
              <c16:uniqueId val="{00000001-F9C3-47EA-BCD1-61215B2317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21960</c:v>
                </c:pt>
                <c:pt idx="1">
                  <c:v>5224</c:v>
                </c:pt>
                <c:pt idx="2">
                  <c:v>4825</c:v>
                </c:pt>
              </c:numCache>
            </c:numRef>
          </c:val>
          <c:extLst>
            <c:ext xmlns:c16="http://schemas.microsoft.com/office/drawing/2014/chart" uri="{C3380CC4-5D6E-409C-BE32-E72D297353CC}">
              <c16:uniqueId val="{00000002-F9C3-47EA-BCD1-61215B2317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{18B3C18B-99C2-4E21-85C0-6BC5E394E12D}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6DA-4FDC-88E5-8E78208ACA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{3BDBD5CE-6BAC-4D19-B542-0B973A126FEC}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DA-4FDC-88E5-8E78208ACA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{A966D50C-A69A-44D8-A285-8D25CE74B69C}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DA-4FDC-88E5-8E78208ACA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{0315FDAA-F681-452C-81D2-2D651008C71D}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DA-4FDC-88E5-8E78208ACA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{788CEB0C-D277-4AE3-9B40-083DD4812AF3}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DA-4FDC-88E5-8E78208ACA8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{42933333-842B-4E6D-B85C-899338D024DD}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6DA-4FDC-88E5-8E78208ACA8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{9BE49E45-210C-4918-A13B-81882EEA8DD4}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6DA-4FDC-88E5-8E78208ACA8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{4541BE64-D541-4FC4-92E4-79D7F460AD12}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6DA-4FDC-88E5-8E78208ACA8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{1638AD7C-0E54-4CA9-ADB8-9D73999150FA}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6DA-4FDC-88E5-8E78208ACA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37.799999999999997</c:v>
                </c:pt>
                <c:pt idx="8">
                  <c:v>40</c:v>
                </c:pt>
                <c:pt idx="16">
                  <c:v>27.5</c:v>
                </c:pt>
                <c:pt idx="24">
                  <c:v>32.299999999999997</c:v>
                </c:pt>
                <c:pt idx="32">
                  <c:v>34.5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6DA-4FDC-88E5-8E78208ACA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{41062EDD-E5E8-4549-9D1C-DDABC2BF0313}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6DA-4FDC-88E5-8E78208ACA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{652C10B0-D5DD-4BF1-8068-A4C3E201A093}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DA-4FDC-88E5-8E78208ACA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{445DC386-6E99-4EFA-AFF3-F5E5C83EBDED}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DA-4FDC-88E5-8E78208ACA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{5FDFEF42-1EB8-4D9C-AC67-DD35BAED138B}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DA-4FDC-88E5-8E78208ACA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{DAB78E4D-273B-4179-9ACA-4147C0C80208}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DA-4FDC-88E5-8E78208ACA8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{A16F8845-A323-4CF0-B3F3-A494674E378D}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6DA-4FDC-88E5-8E78208ACA8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{7890CEED-86DB-45EA-94CF-8703A724601D}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6DA-4FDC-88E5-8E78208ACA8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{5248E2B5-0926-4610-9FEC-E3DDB83B7DA2}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6DA-4FDC-88E5-8E78208ACA8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{A92E69C6-1F19-4A72-984A-291D8F5DE4CB}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6DA-4FDC-88E5-8E78208ACA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6DA-4FDC-88E5-8E78208ACA83}"/>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{C9CA31CE-1BFE-45DF-B195-DA01853EFD14}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93F-458B-832F-C2E14502E9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{7E3FAF2A-489D-4A91-95D7-E6B61DE406E5}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3F-458B-832F-C2E14502E9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{18741D2E-9F40-47A6-AFE4-B59E2EB08B52}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3F-458B-832F-C2E14502E9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{80125186-1EDA-499F-85BA-0217944D663F}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3F-458B-832F-C2E14502E9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{BE3471DE-3248-4460-8E87-851EEBCBC3CD}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3F-458B-832F-C2E14502E94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{2CA56B6B-19F0-44E8-AC31-7440BF2220D7}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93F-458B-832F-C2E14502E94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{EA15D897-5E0B-4DE4-A67F-A5D66C127457}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93F-458B-832F-C2E14502E94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{31B2F707-319A-4E42-B011-6C4BA8C9FC18}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93F-458B-832F-C2E14502E94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{B4FC7CB9-408F-46CE-A256-E16C0DE0C312}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93F-458B-832F-C2E14502E9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3.6</c:v>
                </c:pt>
                <c:pt idx="16">
                  <c:v>3.1</c:v>
                </c:pt>
                <c:pt idx="24">
                  <c:v>3.4</c:v>
                </c:pt>
                <c:pt idx="32">
                  <c:v>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93F-458B-832F-C2E14502E9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{2C27D0BE-EF44-4D7D-8882-0C3AFEF0DC5F}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93F-458B-832F-C2E14502E94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{C29CD999-B575-42E6-82A4-C052AA397157}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3F-458B-832F-C2E14502E9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{41AA3DC4-C6F1-4011-8E08-9121C506A48E}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3F-458B-832F-C2E14502E9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{D3AEF81E-676A-49B0-88DB-C9C1ABE41B1F}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3F-458B-832F-C2E14502E9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{A7601F91-585F-448A-929D-6BA86D2AFB9D}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3F-458B-832F-C2E14502E941}"/>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{231AE102-FDCA-4A93-AB3A-5CE87B04068D}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93F-458B-832F-C2E14502E941}"/>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{ED605A97-5430-4F3F-8B20-202FCB2C58E5}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93F-458B-832F-C2E14502E941}"/>
                </c:ext>
              </c:extLst>
            </c:dLbl>
            <c:dLbl>
              <c:idx val="24"/>
              <c:layout>
                <c:manualLayout>
                  <c:x val="-4.490505736590114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{9ECA250A-B17B-4BD0-9317-5AFAD97D7193}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93F-458B-832F-C2E14502E941}"/>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{CFFE5559-1CEF-478A-AC55-CC35DD8857B0}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93F-458B-832F-C2E14502E9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93F-458B-832F-C2E14502E941}"/>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東日本大震災以降、災害公営住宅の建設に伴い借入を行っており、元金据置期間の終了により元金償還が発生している。また、出島架橋建設事業に係る辺地対策事業債についても、元金償還が発生しており、今後も増加していくこと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算入公債費等については、辺地対策事業債に係る償還額の増加に伴い、増加している。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本町では、満期一括償還による借入がない。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残高は、漁港や教育関係施設の借入の完済などにより減少する一方で、災害公営住宅債や出島架橋建設事業に係る辺地対策事業債の借入により増加傾向である。今後も、出島架橋建設事業や万石浦漁港整備事業に係る起債の発行を予定しているため、増加する見込み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が、元利償還金が基準財政需要額算入対象であることから、充当可能財源も増加する見込みである。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宮城県女川町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前年度とほぼ同水準であるが、東日本大震災に係る復旧・復興事業が概ね完了したことにより生じた、東日本大震災復興交付金返還金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億円へ特定目的基金から取崩しをしているため微減となっている。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原子力発電施設の固定資産税（償却資産分）等について、例年、計画的に積立を行ってきている。しかし、固定資産税については、性質上、毎年減収となっていくため、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・公共施設整備等基金：公共施設の整備及び管理運営に資するため。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・復興まちづくり基金：東日本大震災からの復興事業等の財源に充てるため。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・カタールフレンド基金：女川町の子供たちが将来に夢と希望を持ち、かつ、安全で健やかに育つことを目的とした教育のための事業に要する経費の財源に充てるため。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道路整備事業へ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億円の取崩があったものの、災害公営住宅に係る家賃低廉・低減事業補助金等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億円を積立てているため、増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・復興まちづくり基金：復旧・復興事業の進捗により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生じた、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東日本大震災復興交付金返還金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億円を取り崩しているため減少している。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・公共施設整備等基金：災害公営住宅に係る家賃低減・低廉事業補助金が継続して交付される予定であるため、計画的に積立てていく。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令和４年度への繰越事業（普通建設事業等）への取崩しにより微減している。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原子力発電施設の固定資産税（償却資産分）等について、例年、計画的に積立を行ってきていたが、固定資産税については、性質上、毎年減収となっていくため、減少が見込まれる。そのため、より一層の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運用利子による微増はあるものの、百万円単位未満のため数値上は昨年度と同数値となっている。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地方債の償還計画を踏まえ、積立を行っていく予定である。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6,098
5,942
65.35
17,081,126
14,675,319
158,552
3,829,918
6,902,908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本町における有形固定資産減価償却率は</a:t>
          </a:r>
          <a:r>
            <a:rPr kumimoji="1" lang="en-US" altLang="ja-JP" sz="1100">
              <a:latin typeface="ＭＳ Ｐゴシック" panose="020B0600070205080204" pitchFamily="50" charset="-128"/>
              <a:ea typeface="ＭＳ Ｐゴシック" panose="020B0600070205080204" pitchFamily="50" charset="-128"/>
            </a:rPr>
            <a:t>34.5</a:t>
          </a:r>
          <a:r>
            <a:rPr kumimoji="1" lang="ja-JP" altLang="en-US" sz="1100">
              <a:latin typeface="ＭＳ Ｐゴシック" panose="020B0600070205080204" pitchFamily="50" charset="-128"/>
              <a:ea typeface="ＭＳ Ｐゴシック" panose="020B0600070205080204" pitchFamily="50" charset="-128"/>
            </a:rPr>
            <a:t>％となっており、令和２年度と比較して</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％増加しているが、類似団体内平均値との比較では</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％以上下回っている状況である。これは、東日本大震災からの復旧・復興事業による新規施設の増加が要因であると考えられる。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令和２年度までに復旧・復興事業が概ね完了しており、前年度よりも減価償却率は増加しており、今後も類似団体内平均値へ近づいていくものと考えられる。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122238</xdr:rowOff>
    </xdr:from>
    <xdr:to>
      <xdr:col>23</xdr:col>
      <xdr:colOff>136525</xdr:colOff>
      <xdr:row>28</xdr:row>
      <xdr:rowOff>52388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5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37165</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43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82656</xdr:rowOff>
    </xdr:from>
    <xdr:to>
      <xdr:col>19</xdr:col>
      <xdr:colOff>187325</xdr:colOff>
      <xdr:row>28</xdr:row>
      <xdr:rowOff>12806</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48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133456</xdr:rowOff>
    </xdr:from>
    <xdr:to>
      <xdr:col>23</xdr:col>
      <xdr:colOff>85725</xdr:colOff>
      <xdr:row>28</xdr:row>
      <xdr:rowOff>1588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5534131"/>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167746</xdr:rowOff>
    </xdr:from>
    <xdr:to>
      <xdr:col>15</xdr:col>
      <xdr:colOff>187325</xdr:colOff>
      <xdr:row>27</xdr:row>
      <xdr:rowOff>97896</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3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47096</xdr:rowOff>
    </xdr:from>
    <xdr:to>
      <xdr:col>19</xdr:col>
      <xdr:colOff>136525</xdr:colOff>
      <xdr:row>27</xdr:row>
      <xdr:rowOff>133456</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5447771"/>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49742</xdr:rowOff>
    </xdr:from>
    <xdr:to>
      <xdr:col>11</xdr:col>
      <xdr:colOff>187325</xdr:colOff>
      <xdr:row>28</xdr:row>
      <xdr:rowOff>151342</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6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47096</xdr:rowOff>
    </xdr:from>
    <xdr:to>
      <xdr:col>15</xdr:col>
      <xdr:colOff>136525</xdr:colOff>
      <xdr:row>28</xdr:row>
      <xdr:rowOff>100542</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2527300" y="5447771"/>
          <a:ext cx="762000" cy="22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10160</xdr:rowOff>
    </xdr:from>
    <xdr:to>
      <xdr:col>7</xdr:col>
      <xdr:colOff>187325</xdr:colOff>
      <xdr:row>28</xdr:row>
      <xdr:rowOff>111760</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5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60960</xdr:rowOff>
    </xdr:from>
    <xdr:to>
      <xdr:col>11</xdr:col>
      <xdr:colOff>136525</xdr:colOff>
      <xdr:row>28</xdr:row>
      <xdr:rowOff>100542</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563308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29333</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258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114423</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51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167869</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5397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128287</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53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平均値を下回っている。主な要因としては、旧来からの起債抑制等により公債費に係る経常収支比率が低いこと、また、原子力発電所の固定資産税（償却資産分）収入がある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年度から令和６年度にかけて出島架橋建設事業を実施しており、起債の発行を毎年度行う計画としているため、今後、債務償還比率の上昇が見込まれる。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160622</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00000000-0008-0000-0000-00009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00000000-0008-0000-0000-00009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6,098
5,942
65.35
17,081,126
14,675,319
158,552
3,829,918
6,902,908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84455</xdr:rowOff>
    </xdr:from>
    <xdr:to>
      <xdr:col>24</xdr:col>
      <xdr:colOff>114300</xdr:colOff>
      <xdr:row>34</xdr:row>
      <xdr:rowOff>14605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5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107332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63500</xdr:rowOff>
    </xdr:from>
    <xdr:to>
      <xdr:col>20</xdr:col>
      <xdr:colOff>38100</xdr:colOff>
      <xdr:row>33</xdr:row>
      <xdr:rowOff>165100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114300</xdr:rowOff>
    </xdr:from>
    <xdr:to>
      <xdr:col>24</xdr:col>
      <xdr:colOff>63500</xdr:colOff>
      <xdr:row>33</xdr:row>
      <xdr:rowOff>135255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57721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53975</xdr:rowOff>
    </xdr:from>
    <xdr:to>
      <xdr:col>15</xdr:col>
      <xdr:colOff>101600</xdr:colOff>
      <xdr:row>36</xdr:row>
      <xdr:rowOff>155575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114300</xdr:rowOff>
    </xdr:from>
    <xdr:to>
      <xdr:col>19</xdr:col>
      <xdr:colOff>177800</xdr:colOff>
      <xdr:row>36</xdr:row>
      <xdr:rowOff>104775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5772150"/>
          <a:ext cx="889000" cy="5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105410</xdr:rowOff>
    </xdr:from>
    <xdr:to>
      <xdr:col>10</xdr:col>
      <xdr:colOff>165100</xdr:colOff>
      <xdr:row>37</xdr:row>
      <xdr:rowOff>35560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104775</xdr:rowOff>
    </xdr:from>
    <xdr:to>
      <xdr:col>15</xdr:col>
      <xdr:colOff>50800</xdr:colOff>
      <xdr:row>36</xdr:row>
      <xdr:rowOff>156210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62769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71120</xdr:rowOff>
    </xdr:from>
    <xdr:to>
      <xdr:col>6</xdr:col>
      <xdr:colOff>38100</xdr:colOff>
      <xdr:row>37</xdr:row>
      <xdr:rowOff>1270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36</xdr:row>
      <xdr:rowOff>156210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2941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10177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52087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89914</xdr:rowOff>
    </xdr:from>
    <xdr:to>
      <xdr:col>55</xdr:col>
      <xdr:colOff>50800</xdr:colOff>
      <xdr:row>40</xdr:row>
      <xdr:rowOff>20064</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77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68341</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75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109313</xdr:rowOff>
    </xdr:from>
    <xdr:to>
      <xdr:col>50</xdr:col>
      <xdr:colOff>165100</xdr:colOff>
      <xdr:row>40</xdr:row>
      <xdr:rowOff>39463</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79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140714</xdr:rowOff>
    </xdr:from>
    <xdr:to>
      <xdr:col>55</xdr:col>
      <xdr:colOff>0</xdr:colOff>
      <xdr:row>39</xdr:row>
      <xdr:rowOff>160113</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6827264"/>
          <a:ext cx="838200" cy="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35458</xdr:rowOff>
    </xdr:from>
    <xdr:to>
      <xdr:col>46</xdr:col>
      <xdr:colOff>38100</xdr:colOff>
      <xdr:row>40</xdr:row>
      <xdr:rowOff>137058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8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160113</xdr:rowOff>
    </xdr:from>
    <xdr:to>
      <xdr:col>50</xdr:col>
      <xdr:colOff>114300</xdr:colOff>
      <xdr:row>40</xdr:row>
      <xdr:rowOff>86258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6846663"/>
          <a:ext cx="889000" cy="9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49076</xdr:rowOff>
    </xdr:from>
    <xdr:to>
      <xdr:col>41</xdr:col>
      <xdr:colOff>101600</xdr:colOff>
      <xdr:row>40</xdr:row>
      <xdr:rowOff>150676</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9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86258</xdr:rowOff>
    </xdr:from>
    <xdr:to>
      <xdr:col>45</xdr:col>
      <xdr:colOff>177800</xdr:colOff>
      <xdr:row>40</xdr:row>
      <xdr:rowOff>99876</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6944258"/>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56000</xdr:rowOff>
    </xdr:from>
    <xdr:to>
      <xdr:col>36</xdr:col>
      <xdr:colOff>165100</xdr:colOff>
      <xdr:row>40</xdr:row>
      <xdr:rowOff>157600</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9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99876</xdr:rowOff>
    </xdr:from>
    <xdr:to>
      <xdr:col>41</xdr:col>
      <xdr:colOff>50800</xdr:colOff>
      <xdr:row>40</xdr:row>
      <xdr:rowOff>106800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6957876"/>
          <a:ext cx="8890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30590</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688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128185</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6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141803</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69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148727</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700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584700" y="9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128831</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673600" y="973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58601</xdr:rowOff>
    </xdr:from>
    <xdr:to>
      <xdr:col>20</xdr:col>
      <xdr:colOff>38100</xdr:colOff>
      <xdr:row>57</xdr:row>
      <xdr:rowOff>160201</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746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109401</xdr:rowOff>
    </xdr:from>
    <xdr:to>
      <xdr:col>24</xdr:col>
      <xdr:colOff>63500</xdr:colOff>
      <xdr:row>57</xdr:row>
      <xdr:rowOff>156754</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3797300" y="9882051"/>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35741</xdr:rowOff>
    </xdr:from>
    <xdr:to>
      <xdr:col>15</xdr:col>
      <xdr:colOff>101600</xdr:colOff>
      <xdr:row>57</xdr:row>
      <xdr:rowOff>137341</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8575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86541</xdr:rowOff>
    </xdr:from>
    <xdr:to>
      <xdr:col>19</xdr:col>
      <xdr:colOff>177800</xdr:colOff>
      <xdr:row>57</xdr:row>
      <xdr:rowOff>109401</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908300" y="98591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35741</xdr:rowOff>
    </xdr:from>
    <xdr:to>
      <xdr:col>10</xdr:col>
      <xdr:colOff>165100</xdr:colOff>
      <xdr:row>57</xdr:row>
      <xdr:rowOff>137341</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9685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86541</xdr:rowOff>
    </xdr:from>
    <xdr:to>
      <xdr:col>15</xdr:col>
      <xdr:colOff>50800</xdr:colOff>
      <xdr:row>57</xdr:row>
      <xdr:rowOff>86541</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2019300" y="9859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11249</xdr:rowOff>
    </xdr:from>
    <xdr:to>
      <xdr:col>6</xdr:col>
      <xdr:colOff>38100</xdr:colOff>
      <xdr:row>57</xdr:row>
      <xdr:rowOff>112849</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1079500" y="978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62049</xdr:rowOff>
    </xdr:from>
    <xdr:to>
      <xdr:col>10</xdr:col>
      <xdr:colOff>114300</xdr:colOff>
      <xdr:row>57</xdr:row>
      <xdr:rowOff>86541</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130300" y="983469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5278</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582044" y="960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153868</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705744" y="9583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153868</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816744" y="9583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129376</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927744" y="955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19024</xdr:rowOff>
    </xdr:from>
    <xdr:to>
      <xdr:col>55</xdr:col>
      <xdr:colOff>50800</xdr:colOff>
      <xdr:row>63</xdr:row>
      <xdr:rowOff>120624</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82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105401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73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21209</xdr:rowOff>
    </xdr:from>
    <xdr:to>
      <xdr:col>50</xdr:col>
      <xdr:colOff>165100</xdr:colOff>
      <xdr:row>63</xdr:row>
      <xdr:rowOff>122809</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8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69824</xdr:rowOff>
    </xdr:from>
    <xdr:to>
      <xdr:col>55</xdr:col>
      <xdr:colOff>0</xdr:colOff>
      <xdr:row>63</xdr:row>
      <xdr:rowOff>72009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871174"/>
          <a:ext cx="8382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24061</xdr:rowOff>
    </xdr:from>
    <xdr:to>
      <xdr:col>46</xdr:col>
      <xdr:colOff>38100</xdr:colOff>
      <xdr:row>63</xdr:row>
      <xdr:rowOff>125661</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8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72009</xdr:rowOff>
    </xdr:from>
    <xdr:to>
      <xdr:col>50</xdr:col>
      <xdr:colOff>114300</xdr:colOff>
      <xdr:row>63</xdr:row>
      <xdr:rowOff>74861</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873359"/>
          <a:ext cx="889000" cy="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25309</xdr:rowOff>
    </xdr:from>
    <xdr:to>
      <xdr:col>41</xdr:col>
      <xdr:colOff>101600</xdr:colOff>
      <xdr:row>63</xdr:row>
      <xdr:rowOff>126909</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82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74861</xdr:rowOff>
    </xdr:from>
    <xdr:to>
      <xdr:col>45</xdr:col>
      <xdr:colOff>177800</xdr:colOff>
      <xdr:row>63</xdr:row>
      <xdr:rowOff>76109</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876211"/>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27277</xdr:rowOff>
    </xdr:from>
    <xdr:to>
      <xdr:col>36</xdr:col>
      <xdr:colOff>165100</xdr:colOff>
      <xdr:row>63</xdr:row>
      <xdr:rowOff>128877</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82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76109</xdr:rowOff>
    </xdr:from>
    <xdr:to>
      <xdr:col>41</xdr:col>
      <xdr:colOff>50800</xdr:colOff>
      <xdr:row>63</xdr:row>
      <xdr:rowOff>78077</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877459"/>
          <a:ext cx="889000" cy="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113936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91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116788</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91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118036</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91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120004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9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144236</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517336"/>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90913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292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144236</xdr:rowOff>
    </xdr:from>
    <xdr:to>
      <xdr:col>24</xdr:col>
      <xdr:colOff>152400</xdr:colOff>
      <xdr:row>78</xdr:row>
      <xdr:rowOff>144236</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51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27776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25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49349</xdr:rowOff>
    </xdr:from>
    <xdr:to>
      <xdr:col>24</xdr:col>
      <xdr:colOff>114300</xdr:colOff>
      <xdr:row>83</xdr:row>
      <xdr:rowOff>150949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62412</xdr:rowOff>
    </xdr:from>
    <xdr:to>
      <xdr:col>20</xdr:col>
      <xdr:colOff>38100</xdr:colOff>
      <xdr:row>83</xdr:row>
      <xdr:rowOff>164012</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37919</xdr:rowOff>
    </xdr:from>
    <xdr:to>
      <xdr:col>6</xdr:col>
      <xdr:colOff>38100</xdr:colOff>
      <xdr:row>83</xdr:row>
      <xdr:rowOff>139519</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93436</xdr:rowOff>
    </xdr:from>
    <xdr:to>
      <xdr:col>24</xdr:col>
      <xdr:colOff>114300</xdr:colOff>
      <xdr:row>79</xdr:row>
      <xdr:rowOff>23586</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34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46463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341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19957</xdr:rowOff>
    </xdr:from>
    <xdr:to>
      <xdr:col>20</xdr:col>
      <xdr:colOff>38100</xdr:colOff>
      <xdr:row>78</xdr:row>
      <xdr:rowOff>121557</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70757</xdr:rowOff>
    </xdr:from>
    <xdr:to>
      <xdr:col>24</xdr:col>
      <xdr:colOff>63500</xdr:colOff>
      <xdr:row>78</xdr:row>
      <xdr:rowOff>144236</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3443857"/>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144055</xdr:rowOff>
    </xdr:from>
    <xdr:to>
      <xdr:col>15</xdr:col>
      <xdr:colOff>101600</xdr:colOff>
      <xdr:row>78</xdr:row>
      <xdr:rowOff>74205</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33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23405</xdr:rowOff>
    </xdr:from>
    <xdr:to>
      <xdr:col>19</xdr:col>
      <xdr:colOff>177800</xdr:colOff>
      <xdr:row>78</xdr:row>
      <xdr:rowOff>70757</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3396505"/>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18324</xdr:rowOff>
    </xdr:from>
    <xdr:to>
      <xdr:col>10</xdr:col>
      <xdr:colOff>165100</xdr:colOff>
      <xdr:row>78</xdr:row>
      <xdr:rowOff>119924</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339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23405</xdr:rowOff>
    </xdr:from>
    <xdr:to>
      <xdr:col>15</xdr:col>
      <xdr:colOff>50800</xdr:colOff>
      <xdr:row>78</xdr:row>
      <xdr:rowOff>69124</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flipV="1">
          <a:off x="2019300" y="1339650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127726</xdr:rowOff>
    </xdr:from>
    <xdr:to>
      <xdr:col>6</xdr:col>
      <xdr:colOff>38100</xdr:colOff>
      <xdr:row>78</xdr:row>
      <xdr:rowOff>57876</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33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7076</xdr:rowOff>
    </xdr:from>
    <xdr:to>
      <xdr:col>10</xdr:col>
      <xdr:colOff>114300</xdr:colOff>
      <xdr:row>78</xdr:row>
      <xdr:rowOff>69124</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338017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155139</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130646</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138084</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316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90732</xdr:rowOff>
    </xdr:from>
    <xdr:ext cx="340478"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38061" y="131209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136451</xdr:rowOff>
    </xdr:from>
    <xdr:ext cx="340478"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49061" y="1316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74403</xdr:rowOff>
    </xdr:from>
    <xdr:ext cx="340478"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60061" y="1310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a:extLst>
            <a:ext uri="{FF2B5EF4-FFF2-40B4-BE49-F238E27FC236}">
              <a16:creationId xmlns:a16="http://schemas.microsoft.com/office/drawing/2014/main" id="{00000000-0008-0000-01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9" name="【公営住宅】&#10;一人当たり面積最小値テキスト">
          <a:extLst>
            <a:ext uri="{FF2B5EF4-FFF2-40B4-BE49-F238E27FC236}">
              <a16:creationId xmlns:a16="http://schemas.microsoft.com/office/drawing/2014/main" id="{00000000-0008-0000-0100-00005D010000}"/>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1" name="【公営住宅】&#10;一人当たり面積最大値テキスト">
          <a:extLst>
            <a:ext uri="{FF2B5EF4-FFF2-40B4-BE49-F238E27FC236}">
              <a16:creationId xmlns:a16="http://schemas.microsoft.com/office/drawing/2014/main" id="{00000000-0008-0000-0100-00005F010000}"/>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3" name="【公営住宅】&#10;一人当たり面積平均値テキスト">
          <a:extLst>
            <a:ext uri="{FF2B5EF4-FFF2-40B4-BE49-F238E27FC236}">
              <a16:creationId xmlns:a16="http://schemas.microsoft.com/office/drawing/2014/main" id="{00000000-0008-0000-0100-000061010000}"/>
            </a:ext>
          </a:extLst>
        </xdr:cNvPr>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28448</xdr:rowOff>
    </xdr:from>
    <xdr:to>
      <xdr:col>55</xdr:col>
      <xdr:colOff>50800</xdr:colOff>
      <xdr:row>78</xdr:row>
      <xdr:rowOff>130048</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10426700" y="134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152925</xdr:rowOff>
    </xdr:from>
    <xdr:ext cx="534377" cy="259045"/>
    <xdr:sp macro="" textlink="">
      <xdr:nvSpPr>
        <xdr:cNvPr id="365" name="【公営住宅】&#10;一人当たり面積該当値テキスト">
          <a:extLst>
            <a:ext uri="{FF2B5EF4-FFF2-40B4-BE49-F238E27FC236}">
              <a16:creationId xmlns:a16="http://schemas.microsoft.com/office/drawing/2014/main" id="{00000000-0008-0000-0100-00006D010000}"/>
            </a:ext>
          </a:extLst>
        </xdr:cNvPr>
        <xdr:cNvSpPr txBox="1"/>
      </xdr:nvSpPr>
      <xdr:spPr>
        <a:xfrm>
          <a:off x="10515600" y="133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59799</xdr:rowOff>
    </xdr:from>
    <xdr:to>
      <xdr:col>50</xdr:col>
      <xdr:colOff>165100</xdr:colOff>
      <xdr:row>78</xdr:row>
      <xdr:rowOff>161399</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9588500" y="134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79248</xdr:rowOff>
    </xdr:from>
    <xdr:to>
      <xdr:col>55</xdr:col>
      <xdr:colOff>0</xdr:colOff>
      <xdr:row>78</xdr:row>
      <xdr:rowOff>110599</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9639300" y="13452348"/>
          <a:ext cx="8382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103668</xdr:rowOff>
    </xdr:from>
    <xdr:to>
      <xdr:col>46</xdr:col>
      <xdr:colOff>38100</xdr:colOff>
      <xdr:row>80</xdr:row>
      <xdr:rowOff>33818</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8699500" y="1364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110599</xdr:rowOff>
    </xdr:from>
    <xdr:to>
      <xdr:col>50</xdr:col>
      <xdr:colOff>114300</xdr:colOff>
      <xdr:row>79</xdr:row>
      <xdr:rowOff>154468</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8750300" y="13483699"/>
          <a:ext cx="889000" cy="21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67745</xdr:rowOff>
    </xdr:from>
    <xdr:to>
      <xdr:col>41</xdr:col>
      <xdr:colOff>101600</xdr:colOff>
      <xdr:row>83</xdr:row>
      <xdr:rowOff>169345</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7810500" y="1429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154468</xdr:rowOff>
    </xdr:from>
    <xdr:to>
      <xdr:col>45</xdr:col>
      <xdr:colOff>177800</xdr:colOff>
      <xdr:row>83</xdr:row>
      <xdr:rowOff>118545</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7861300" y="13699018"/>
          <a:ext cx="889000" cy="64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71991</xdr:rowOff>
    </xdr:from>
    <xdr:to>
      <xdr:col>36</xdr:col>
      <xdr:colOff>165100</xdr:colOff>
      <xdr:row>83</xdr:row>
      <xdr:rowOff>2141</xdr:rowOff>
    </xdr:to>
    <xdr:sp macro="" textlink="">
      <xdr:nvSpPr>
        <xdr:cNvPr id="372" name="楕円 371">
          <a:extLst>
            <a:ext uri="{FF2B5EF4-FFF2-40B4-BE49-F238E27FC236}">
              <a16:creationId xmlns:a16="http://schemas.microsoft.com/office/drawing/2014/main" id="{00000000-0008-0000-0100-000074010000}"/>
            </a:ext>
          </a:extLst>
        </xdr:cNvPr>
        <xdr:cNvSpPr/>
      </xdr:nvSpPr>
      <xdr:spPr>
        <a:xfrm>
          <a:off x="6921500" y="141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122791</xdr:rowOff>
    </xdr:from>
    <xdr:to>
      <xdr:col>41</xdr:col>
      <xdr:colOff>50800</xdr:colOff>
      <xdr:row>83</xdr:row>
      <xdr:rowOff>118545</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6972300" y="14181691"/>
          <a:ext cx="889000" cy="16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74" name="n_1aveValue【公営住宅】&#10;一人当たり面積">
          <a:extLst>
            <a:ext uri="{FF2B5EF4-FFF2-40B4-BE49-F238E27FC236}">
              <a16:creationId xmlns:a16="http://schemas.microsoft.com/office/drawing/2014/main" id="{00000000-0008-0000-0100-000076010000}"/>
            </a:ext>
          </a:extLst>
        </xdr:cNvPr>
        <xdr:cNvSpPr txBox="1"/>
      </xdr:nvSpPr>
      <xdr:spPr>
        <a:xfrm>
          <a:off x="9391727" y="147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64352</xdr:rowOff>
    </xdr:from>
    <xdr:ext cx="469744" cy="259045"/>
    <xdr:sp macro="" textlink="">
      <xdr:nvSpPr>
        <xdr:cNvPr id="375" name="n_2aveValue【公営住宅】&#10;一人当たり面積">
          <a:extLst>
            <a:ext uri="{FF2B5EF4-FFF2-40B4-BE49-F238E27FC236}">
              <a16:creationId xmlns:a16="http://schemas.microsoft.com/office/drawing/2014/main" id="{00000000-0008-0000-0100-000077010000}"/>
            </a:ext>
          </a:extLst>
        </xdr:cNvPr>
        <xdr:cNvSpPr txBox="1"/>
      </xdr:nvSpPr>
      <xdr:spPr>
        <a:xfrm>
          <a:off x="8515427" y="148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65876</xdr:rowOff>
    </xdr:from>
    <xdr:ext cx="469744" cy="259045"/>
    <xdr:sp macro="" textlink="">
      <xdr:nvSpPr>
        <xdr:cNvPr id="376" name="n_3aveValue【公営住宅】&#10;一人当たり面積">
          <a:extLst>
            <a:ext uri="{FF2B5EF4-FFF2-40B4-BE49-F238E27FC236}">
              <a16:creationId xmlns:a16="http://schemas.microsoft.com/office/drawing/2014/main" id="{00000000-0008-0000-0100-000078010000}"/>
            </a:ext>
          </a:extLst>
        </xdr:cNvPr>
        <xdr:cNvSpPr txBox="1"/>
      </xdr:nvSpPr>
      <xdr:spPr>
        <a:xfrm>
          <a:off x="7626427" y="148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7" name="n_4aveValue【公営住宅】&#10;一人当たり面積">
          <a:extLst>
            <a:ext uri="{FF2B5EF4-FFF2-40B4-BE49-F238E27FC236}">
              <a16:creationId xmlns:a16="http://schemas.microsoft.com/office/drawing/2014/main" id="{00000000-0008-0000-0100-000079010000}"/>
            </a:ext>
          </a:extLst>
        </xdr:cNvPr>
        <xdr:cNvSpPr txBox="1"/>
      </xdr:nvSpPr>
      <xdr:spPr>
        <a:xfrm>
          <a:off x="6737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77</xdr:row>
      <xdr:rowOff>6476</xdr:rowOff>
    </xdr:from>
    <xdr:ext cx="534377" cy="259045"/>
    <xdr:sp macro="" textlink="">
      <xdr:nvSpPr>
        <xdr:cNvPr id="378" name="n_1mainValue【公営住宅】&#10;一人当たり面積">
          <a:extLst>
            <a:ext uri="{FF2B5EF4-FFF2-40B4-BE49-F238E27FC236}">
              <a16:creationId xmlns:a16="http://schemas.microsoft.com/office/drawing/2014/main" id="{00000000-0008-0000-0100-00007A010000}"/>
            </a:ext>
          </a:extLst>
        </xdr:cNvPr>
        <xdr:cNvSpPr txBox="1"/>
      </xdr:nvSpPr>
      <xdr:spPr>
        <a:xfrm>
          <a:off x="9359411" y="1320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78</xdr:row>
      <xdr:rowOff>50345</xdr:rowOff>
    </xdr:from>
    <xdr:ext cx="534377" cy="259045"/>
    <xdr:sp macro="" textlink="">
      <xdr:nvSpPr>
        <xdr:cNvPr id="379" name="n_2mainValue【公営住宅】&#10;一人当たり面積">
          <a:extLst>
            <a:ext uri="{FF2B5EF4-FFF2-40B4-BE49-F238E27FC236}">
              <a16:creationId xmlns:a16="http://schemas.microsoft.com/office/drawing/2014/main" id="{00000000-0008-0000-0100-00007B010000}"/>
            </a:ext>
          </a:extLst>
        </xdr:cNvPr>
        <xdr:cNvSpPr txBox="1"/>
      </xdr:nvSpPr>
      <xdr:spPr>
        <a:xfrm>
          <a:off x="8483111" y="134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14422</xdr:rowOff>
    </xdr:from>
    <xdr:ext cx="469744" cy="259045"/>
    <xdr:sp macro="" textlink="">
      <xdr:nvSpPr>
        <xdr:cNvPr id="380" name="n_3mainValue【公営住宅】&#10;一人当たり面積">
          <a:extLst>
            <a:ext uri="{FF2B5EF4-FFF2-40B4-BE49-F238E27FC236}">
              <a16:creationId xmlns:a16="http://schemas.microsoft.com/office/drawing/2014/main" id="{00000000-0008-0000-0100-00007C010000}"/>
            </a:ext>
          </a:extLst>
        </xdr:cNvPr>
        <xdr:cNvSpPr txBox="1"/>
      </xdr:nvSpPr>
      <xdr:spPr>
        <a:xfrm>
          <a:off x="7626427" y="1407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18668</xdr:rowOff>
    </xdr:from>
    <xdr:ext cx="469744" cy="259045"/>
    <xdr:sp macro="" textlink="">
      <xdr:nvSpPr>
        <xdr:cNvPr id="381" name="n_4mainValue【公営住宅】&#10;一人当たり面積">
          <a:extLst>
            <a:ext uri="{FF2B5EF4-FFF2-40B4-BE49-F238E27FC236}">
              <a16:creationId xmlns:a16="http://schemas.microsoft.com/office/drawing/2014/main" id="{00000000-0008-0000-0100-00007D010000}"/>
            </a:ext>
          </a:extLst>
        </xdr:cNvPr>
        <xdr:cNvSpPr txBox="1"/>
      </xdr:nvSpPr>
      <xdr:spPr>
        <a:xfrm>
          <a:off x="6737427" y="1390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港湾・漁港】&#10;有形固定資産減価償却率グラフ枠">
          <a:extLst>
            <a:ext uri="{FF2B5EF4-FFF2-40B4-BE49-F238E27FC236}">
              <a16:creationId xmlns:a16="http://schemas.microsoft.com/office/drawing/2014/main" id="{00000000-0008-0000-0100-00009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146413</xdr:rowOff>
    </xdr:from>
    <xdr:to>
      <xdr:col>24</xdr:col>
      <xdr:colOff>62865</xdr:colOff>
      <xdr:row>109</xdr:row>
      <xdr:rowOff>28848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flipV="1">
          <a:off x="4634865" y="17291413"/>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8" name="【港湾・漁港】&#10;有形固定資産減価償却率最小値テキスト">
          <a:extLst>
            <a:ext uri="{FF2B5EF4-FFF2-40B4-BE49-F238E27FC236}">
              <a16:creationId xmlns:a16="http://schemas.microsoft.com/office/drawing/2014/main" id="{00000000-0008-0000-0100-000098010000}"/>
            </a:ext>
          </a:extLst>
        </xdr:cNvPr>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93090</xdr:rowOff>
    </xdr:from>
    <xdr:ext cx="405111" cy="259045"/>
    <xdr:sp macro="" textlink="">
      <xdr:nvSpPr>
        <xdr:cNvPr id="410" name="【港湾・漁港】&#10;有形固定資産減価償却率最大値テキスト">
          <a:extLst>
            <a:ext uri="{FF2B5EF4-FFF2-40B4-BE49-F238E27FC236}">
              <a16:creationId xmlns:a16="http://schemas.microsoft.com/office/drawing/2014/main" id="{00000000-0008-0000-0100-00009A010000}"/>
            </a:ext>
          </a:extLst>
        </xdr:cNvPr>
        <xdr:cNvSpPr txBox="1"/>
      </xdr:nvSpPr>
      <xdr:spPr>
        <a:xfrm>
          <a:off x="4673600" y="1706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146413</xdr:rowOff>
    </xdr:from>
    <xdr:to>
      <xdr:col>24</xdr:col>
      <xdr:colOff>152400</xdr:colOff>
      <xdr:row>100</xdr:row>
      <xdr:rowOff>146413</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4546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62972</xdr:rowOff>
    </xdr:from>
    <xdr:ext cx="405111" cy="259045"/>
    <xdr:sp macro="" textlink="">
      <xdr:nvSpPr>
        <xdr:cNvPr id="412" name="【港湾・漁港】&#10;有形固定資産減価償却率平均値テキスト">
          <a:extLst>
            <a:ext uri="{FF2B5EF4-FFF2-40B4-BE49-F238E27FC236}">
              <a16:creationId xmlns:a16="http://schemas.microsoft.com/office/drawing/2014/main" id="{00000000-0008-0000-0100-00009C010000}"/>
            </a:ext>
          </a:extLst>
        </xdr:cNvPr>
        <xdr:cNvSpPr txBox="1"/>
      </xdr:nvSpPr>
      <xdr:spPr>
        <a:xfrm>
          <a:off x="4673600" y="17893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40095</xdr:rowOff>
    </xdr:from>
    <xdr:to>
      <xdr:col>24</xdr:col>
      <xdr:colOff>114300</xdr:colOff>
      <xdr:row>105</xdr:row>
      <xdr:rowOff>141695</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45847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2857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74386</xdr:rowOff>
    </xdr:from>
    <xdr:to>
      <xdr:col>10</xdr:col>
      <xdr:colOff>165100</xdr:colOff>
      <xdr:row>105</xdr:row>
      <xdr:rowOff>4536</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968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71120</xdr:rowOff>
    </xdr:from>
    <xdr:to>
      <xdr:col>6</xdr:col>
      <xdr:colOff>38100</xdr:colOff>
      <xdr:row>105</xdr:row>
      <xdr:rowOff>1270</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1079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149498</xdr:rowOff>
    </xdr:from>
    <xdr:to>
      <xdr:col>24</xdr:col>
      <xdr:colOff>114300</xdr:colOff>
      <xdr:row>109</xdr:row>
      <xdr:rowOff>79648</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45847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64425</xdr:rowOff>
    </xdr:from>
    <xdr:ext cx="405111" cy="259045"/>
    <xdr:sp macro="" textlink="">
      <xdr:nvSpPr>
        <xdr:cNvPr id="424" name="【港湾・漁港】&#10;有形固定資産減価償却率該当値テキスト">
          <a:extLst>
            <a:ext uri="{FF2B5EF4-FFF2-40B4-BE49-F238E27FC236}">
              <a16:creationId xmlns:a16="http://schemas.microsoft.com/office/drawing/2014/main" id="{00000000-0008-0000-0100-0000A8010000}"/>
            </a:ext>
          </a:extLst>
        </xdr:cNvPr>
        <xdr:cNvSpPr txBox="1"/>
      </xdr:nvSpPr>
      <xdr:spPr>
        <a:xfrm>
          <a:off x="4673600" y="1858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149498</xdr:rowOff>
    </xdr:from>
    <xdr:to>
      <xdr:col>20</xdr:col>
      <xdr:colOff>38100</xdr:colOff>
      <xdr:row>109</xdr:row>
      <xdr:rowOff>79648</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37465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28848</xdr:rowOff>
    </xdr:from>
    <xdr:to>
      <xdr:col>24</xdr:col>
      <xdr:colOff>63500</xdr:colOff>
      <xdr:row>109</xdr:row>
      <xdr:rowOff>28848</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3797300" y="187168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27" name="n_1aveValue【港湾・漁港】&#10;有形固定資産減価償却率">
          <a:extLst>
            <a:ext uri="{FF2B5EF4-FFF2-40B4-BE49-F238E27FC236}">
              <a16:creationId xmlns:a16="http://schemas.microsoft.com/office/drawing/2014/main" id="{00000000-0008-0000-0100-0000AB010000}"/>
            </a:ext>
          </a:extLst>
        </xdr:cNvPr>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47189</xdr:rowOff>
    </xdr:from>
    <xdr:ext cx="405111" cy="259045"/>
    <xdr:sp macro="" textlink="">
      <xdr:nvSpPr>
        <xdr:cNvPr id="428" name="n_2aveValue【港湾・漁港】&#10;有形固定資産減価償却率">
          <a:extLst>
            <a:ext uri="{FF2B5EF4-FFF2-40B4-BE49-F238E27FC236}">
              <a16:creationId xmlns:a16="http://schemas.microsoft.com/office/drawing/2014/main" id="{00000000-0008-0000-0100-0000AC010000}"/>
            </a:ext>
          </a:extLst>
        </xdr:cNvPr>
        <xdr:cNvSpPr txBox="1"/>
      </xdr:nvSpPr>
      <xdr:spPr>
        <a:xfrm>
          <a:off x="2705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21063</xdr:rowOff>
    </xdr:from>
    <xdr:ext cx="405111" cy="259045"/>
    <xdr:sp macro="" textlink="">
      <xdr:nvSpPr>
        <xdr:cNvPr id="429" name="n_3aveValue【港湾・漁港】&#10;有形固定資産減価償却率">
          <a:extLst>
            <a:ext uri="{FF2B5EF4-FFF2-40B4-BE49-F238E27FC236}">
              <a16:creationId xmlns:a16="http://schemas.microsoft.com/office/drawing/2014/main" id="{00000000-0008-0000-0100-0000AD010000}"/>
            </a:ext>
          </a:extLst>
        </xdr:cNvPr>
        <xdr:cNvSpPr txBox="1"/>
      </xdr:nvSpPr>
      <xdr:spPr>
        <a:xfrm>
          <a:off x="1816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17797</xdr:rowOff>
    </xdr:from>
    <xdr:ext cx="405111" cy="259045"/>
    <xdr:sp macro="" textlink="">
      <xdr:nvSpPr>
        <xdr:cNvPr id="430" name="n_4aveValue【港湾・漁港】&#10;有形固定資産減価償却率">
          <a:extLst>
            <a:ext uri="{FF2B5EF4-FFF2-40B4-BE49-F238E27FC236}">
              <a16:creationId xmlns:a16="http://schemas.microsoft.com/office/drawing/2014/main" id="{00000000-0008-0000-0100-0000AE010000}"/>
            </a:ext>
          </a:extLst>
        </xdr:cNvPr>
        <xdr:cNvSpPr txBox="1"/>
      </xdr:nvSpPr>
      <xdr:spPr>
        <a:xfrm>
          <a:off x="927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70775</xdr:rowOff>
    </xdr:from>
    <xdr:ext cx="405111" cy="259045"/>
    <xdr:sp macro="" textlink="">
      <xdr:nvSpPr>
        <xdr:cNvPr id="431" name="n_1mainValue【港湾・漁港】&#10;有形固定資産減価償却率">
          <a:extLst>
            <a:ext uri="{FF2B5EF4-FFF2-40B4-BE49-F238E27FC236}">
              <a16:creationId xmlns:a16="http://schemas.microsoft.com/office/drawing/2014/main" id="{00000000-0008-0000-0100-0000AF010000}"/>
            </a:ext>
          </a:extLst>
        </xdr:cNvPr>
        <xdr:cNvSpPr txBox="1"/>
      </xdr:nvSpPr>
      <xdr:spPr>
        <a:xfrm>
          <a:off x="3582044" y="1875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100</xdr:row>
      <xdr:rowOff>48277</xdr:rowOff>
    </xdr:from>
    <xdr:ext cx="749692"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58543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00000000-0008-0000-01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121307</xdr:rowOff>
    </xdr:from>
    <xdr:to>
      <xdr:col>54</xdr:col>
      <xdr:colOff>189865</xdr:colOff>
      <xdr:row>107</xdr:row>
      <xdr:rowOff>126481</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flipV="1">
          <a:off x="10476865" y="18295007"/>
          <a:ext cx="0" cy="17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130308</xdr:rowOff>
    </xdr:from>
    <xdr:ext cx="599010" cy="259045"/>
    <xdr:sp macro="" textlink="">
      <xdr:nvSpPr>
        <xdr:cNvPr id="452" name="【港湾・漁港】&#10;一人当たり有形固定資産（償却資産）額最小値テキスト">
          <a:extLst>
            <a:ext uri="{FF2B5EF4-FFF2-40B4-BE49-F238E27FC236}">
              <a16:creationId xmlns:a16="http://schemas.microsoft.com/office/drawing/2014/main" id="{00000000-0008-0000-0100-0000C4010000}"/>
            </a:ext>
          </a:extLst>
        </xdr:cNvPr>
        <xdr:cNvSpPr txBox="1"/>
      </xdr:nvSpPr>
      <xdr:spPr>
        <a:xfrm>
          <a:off x="10515600" y="1847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126481</xdr:rowOff>
    </xdr:from>
    <xdr:to>
      <xdr:col>55</xdr:col>
      <xdr:colOff>88900</xdr:colOff>
      <xdr:row>107</xdr:row>
      <xdr:rowOff>126481</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0388600" y="1847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67984</xdr:rowOff>
    </xdr:from>
    <xdr:ext cx="690189" cy="259045"/>
    <xdr:sp macro="" textlink="">
      <xdr:nvSpPr>
        <xdr:cNvPr id="454" name="【港湾・漁港】&#10;一人当たり有形固定資産（償却資産）額最大値テキスト">
          <a:extLst>
            <a:ext uri="{FF2B5EF4-FFF2-40B4-BE49-F238E27FC236}">
              <a16:creationId xmlns:a16="http://schemas.microsoft.com/office/drawing/2014/main" id="{00000000-0008-0000-0100-0000C6010000}"/>
            </a:ext>
          </a:extLst>
        </xdr:cNvPr>
        <xdr:cNvSpPr txBox="1"/>
      </xdr:nvSpPr>
      <xdr:spPr>
        <a:xfrm>
          <a:off x="10515600" y="180702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121307</xdr:rowOff>
    </xdr:from>
    <xdr:to>
      <xdr:col>55</xdr:col>
      <xdr:colOff>88900</xdr:colOff>
      <xdr:row>106</xdr:row>
      <xdr:rowOff>121307</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0388600" y="18295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155491</xdr:rowOff>
    </xdr:from>
    <xdr:ext cx="690189" cy="259045"/>
    <xdr:sp macro="" textlink="">
      <xdr:nvSpPr>
        <xdr:cNvPr id="456" name="【港湾・漁港】&#10;一人当たり有形固定資産（償却資産）額平均値テキスト">
          <a:extLst>
            <a:ext uri="{FF2B5EF4-FFF2-40B4-BE49-F238E27FC236}">
              <a16:creationId xmlns:a16="http://schemas.microsoft.com/office/drawing/2014/main" id="{00000000-0008-0000-0100-0000C8010000}"/>
            </a:ext>
          </a:extLst>
        </xdr:cNvPr>
        <xdr:cNvSpPr txBox="1"/>
      </xdr:nvSpPr>
      <xdr:spPr>
        <a:xfrm>
          <a:off x="10515600" y="183291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5614</xdr:rowOff>
    </xdr:from>
    <xdr:to>
      <xdr:col>55</xdr:col>
      <xdr:colOff>50800</xdr:colOff>
      <xdr:row>107</xdr:row>
      <xdr:rowOff>107214</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10426700" y="1835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36649</xdr:rowOff>
    </xdr:from>
    <xdr:to>
      <xdr:col>50</xdr:col>
      <xdr:colOff>165100</xdr:colOff>
      <xdr:row>107</xdr:row>
      <xdr:rowOff>138249</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9588500" y="1838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31646</xdr:rowOff>
    </xdr:from>
    <xdr:to>
      <xdr:col>46</xdr:col>
      <xdr:colOff>38100</xdr:colOff>
      <xdr:row>107</xdr:row>
      <xdr:rowOff>133246</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8699500" y="183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40906</xdr:rowOff>
    </xdr:from>
    <xdr:to>
      <xdr:col>41</xdr:col>
      <xdr:colOff>101600</xdr:colOff>
      <xdr:row>107</xdr:row>
      <xdr:rowOff>142506</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7810500" y="18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100</xdr:row>
      <xdr:rowOff>26657</xdr:rowOff>
    </xdr:from>
    <xdr:to>
      <xdr:col>36</xdr:col>
      <xdr:colOff>165100</xdr:colOff>
      <xdr:row>100</xdr:row>
      <xdr:rowOff>128257</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6921500" y="171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104986</xdr:rowOff>
    </xdr:from>
    <xdr:to>
      <xdr:col>55</xdr:col>
      <xdr:colOff>50800</xdr:colOff>
      <xdr:row>107</xdr:row>
      <xdr:rowOff>35136</xdr:rowOff>
    </xdr:to>
    <xdr:sp macro="" textlink="">
      <xdr:nvSpPr>
        <xdr:cNvPr id="467" name="楕円 466">
          <a:extLst>
            <a:ext uri="{FF2B5EF4-FFF2-40B4-BE49-F238E27FC236}">
              <a16:creationId xmlns:a16="http://schemas.microsoft.com/office/drawing/2014/main" id="{00000000-0008-0000-0100-0000D3010000}"/>
            </a:ext>
          </a:extLst>
        </xdr:cNvPr>
        <xdr:cNvSpPr/>
      </xdr:nvSpPr>
      <xdr:spPr>
        <a:xfrm>
          <a:off x="10426700" y="1827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23534</xdr:rowOff>
    </xdr:from>
    <xdr:ext cx="690189" cy="259045"/>
    <xdr:sp macro="" textlink="">
      <xdr:nvSpPr>
        <xdr:cNvPr id="468" name="【港湾・漁港】&#10;一人当たり有形固定資産（償却資産）額該当値テキスト">
          <a:extLst>
            <a:ext uri="{FF2B5EF4-FFF2-40B4-BE49-F238E27FC236}">
              <a16:creationId xmlns:a16="http://schemas.microsoft.com/office/drawing/2014/main" id="{00000000-0008-0000-0100-0000D4010000}"/>
            </a:ext>
          </a:extLst>
        </xdr:cNvPr>
        <xdr:cNvSpPr txBox="1"/>
      </xdr:nvSpPr>
      <xdr:spPr>
        <a:xfrm>
          <a:off x="10515600" y="181972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108190</xdr:rowOff>
    </xdr:from>
    <xdr:to>
      <xdr:col>50</xdr:col>
      <xdr:colOff>165100</xdr:colOff>
      <xdr:row>107</xdr:row>
      <xdr:rowOff>38340</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9588500" y="1828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155786</xdr:rowOff>
    </xdr:from>
    <xdr:to>
      <xdr:col>55</xdr:col>
      <xdr:colOff>0</xdr:colOff>
      <xdr:row>106</xdr:row>
      <xdr:rowOff>158990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flipV="1">
          <a:off x="9639300" y="18329486"/>
          <a:ext cx="838200" cy="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129376</xdr:rowOff>
    </xdr:from>
    <xdr:ext cx="599010" cy="259045"/>
    <xdr:sp macro="" textlink="">
      <xdr:nvSpPr>
        <xdr:cNvPr id="471" name="n_1aveValue【港湾・漁港】&#10;一人当たり有形固定資産（償却資産）額">
          <a:extLst>
            <a:ext uri="{FF2B5EF4-FFF2-40B4-BE49-F238E27FC236}">
              <a16:creationId xmlns:a16="http://schemas.microsoft.com/office/drawing/2014/main" id="{00000000-0008-0000-0100-0000D7010000}"/>
            </a:ext>
          </a:extLst>
        </xdr:cNvPr>
        <xdr:cNvSpPr txBox="1"/>
      </xdr:nvSpPr>
      <xdr:spPr>
        <a:xfrm>
          <a:off x="9327095" y="1847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149773</xdr:rowOff>
    </xdr:from>
    <xdr:ext cx="599010" cy="259045"/>
    <xdr:sp macro="" textlink="">
      <xdr:nvSpPr>
        <xdr:cNvPr id="472" name="n_2aveValue【港湾・漁港】&#10;一人当たり有形固定資産（償却資産）額">
          <a:extLst>
            <a:ext uri="{FF2B5EF4-FFF2-40B4-BE49-F238E27FC236}">
              <a16:creationId xmlns:a16="http://schemas.microsoft.com/office/drawing/2014/main" id="{00000000-0008-0000-0100-0000D8010000}"/>
            </a:ext>
          </a:extLst>
        </xdr:cNvPr>
        <xdr:cNvSpPr txBox="1"/>
      </xdr:nvSpPr>
      <xdr:spPr>
        <a:xfrm>
          <a:off x="8450795" y="181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159033</xdr:rowOff>
    </xdr:from>
    <xdr:ext cx="599010" cy="259045"/>
    <xdr:sp macro="" textlink="">
      <xdr:nvSpPr>
        <xdr:cNvPr id="473" name="n_3aveValue【港湾・漁港】&#10;一人当たり有形固定資産（償却資産）額">
          <a:extLst>
            <a:ext uri="{FF2B5EF4-FFF2-40B4-BE49-F238E27FC236}">
              <a16:creationId xmlns:a16="http://schemas.microsoft.com/office/drawing/2014/main" id="{00000000-0008-0000-0100-0000D9010000}"/>
            </a:ext>
          </a:extLst>
        </xdr:cNvPr>
        <xdr:cNvSpPr txBox="1"/>
      </xdr:nvSpPr>
      <xdr:spPr>
        <a:xfrm>
          <a:off x="7561795" y="1816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117888</xdr:colOff>
      <xdr:row>98</xdr:row>
      <xdr:rowOff>144784</xdr:rowOff>
    </xdr:from>
    <xdr:ext cx="754822" cy="259045"/>
    <xdr:sp macro="" textlink="">
      <xdr:nvSpPr>
        <xdr:cNvPr id="474" name="n_4aveValue【港湾・漁港】&#10;一人当たり有形固定資産（償却資産）額">
          <a:extLst>
            <a:ext uri="{FF2B5EF4-FFF2-40B4-BE49-F238E27FC236}">
              <a16:creationId xmlns:a16="http://schemas.microsoft.com/office/drawing/2014/main" id="{00000000-0008-0000-0100-0000DA010000}"/>
            </a:ext>
          </a:extLst>
        </xdr:cNvPr>
        <xdr:cNvSpPr txBox="1"/>
      </xdr:nvSpPr>
      <xdr:spPr>
        <a:xfrm>
          <a:off x="6594888" y="169468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105</xdr:row>
      <xdr:rowOff>54867</xdr:rowOff>
    </xdr:from>
    <xdr:ext cx="690189" cy="259045"/>
    <xdr:sp macro="" textlink="">
      <xdr:nvSpPr>
        <xdr:cNvPr id="475" name="n_1mainValue【港湾・漁港】&#10;一人当たり有形固定資産（償却資産）額">
          <a:extLst>
            <a:ext uri="{FF2B5EF4-FFF2-40B4-BE49-F238E27FC236}">
              <a16:creationId xmlns:a16="http://schemas.microsoft.com/office/drawing/2014/main" id="{00000000-0008-0000-0100-0000DB010000}"/>
            </a:ext>
          </a:extLst>
        </xdr:cNvPr>
        <xdr:cNvSpPr txBox="1"/>
      </xdr:nvSpPr>
      <xdr:spPr>
        <a:xfrm>
          <a:off x="9281505" y="180571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認定こども園・幼稚園・保育所】&#10;有形固定資産減価償却率グラフ枠">
          <a:extLst>
            <a:ext uri="{FF2B5EF4-FFF2-40B4-BE49-F238E27FC236}">
              <a16:creationId xmlns:a16="http://schemas.microsoft.com/office/drawing/2014/main" id="{00000000-0008-0000-0100-0000F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2" name="【認定こども園・幼稚園・保育所】&#10;有形固定資産減価償却率最小値テキスト">
          <a:extLst>
            <a:ext uri="{FF2B5EF4-FFF2-40B4-BE49-F238E27FC236}">
              <a16:creationId xmlns:a16="http://schemas.microsoft.com/office/drawing/2014/main" id="{00000000-0008-0000-0100-0000F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504" name="【認定こども園・幼稚園・保育所】&#10;有形固定資産減価償却率最大値テキスト">
          <a:extLst>
            <a:ext uri="{FF2B5EF4-FFF2-40B4-BE49-F238E27FC236}">
              <a16:creationId xmlns:a16="http://schemas.microsoft.com/office/drawing/2014/main" id="{00000000-0008-0000-0100-0000F8010000}"/>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506" name="【認定こども園・幼稚園・保育所】&#10;有形固定資産減価償却率平均値テキスト">
          <a:extLst>
            <a:ext uri="{FF2B5EF4-FFF2-40B4-BE49-F238E27FC236}">
              <a16:creationId xmlns:a16="http://schemas.microsoft.com/office/drawing/2014/main" id="{00000000-0008-0000-0100-0000FA010000}"/>
            </a:ext>
          </a:extLst>
        </xdr:cNvPr>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507" name="フローチャート: 判断 506">
          <a:extLst>
            <a:ext uri="{FF2B5EF4-FFF2-40B4-BE49-F238E27FC236}">
              <a16:creationId xmlns:a16="http://schemas.microsoft.com/office/drawing/2014/main" id="{00000000-0008-0000-0100-0000FB010000}"/>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508" name="フローチャート: 判断 507">
          <a:extLst>
            <a:ext uri="{FF2B5EF4-FFF2-40B4-BE49-F238E27FC236}">
              <a16:creationId xmlns:a16="http://schemas.microsoft.com/office/drawing/2014/main" id="{00000000-0008-0000-0100-0000FC010000}"/>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509" name="フローチャート: 判断 508">
          <a:extLst>
            <a:ext uri="{FF2B5EF4-FFF2-40B4-BE49-F238E27FC236}">
              <a16:creationId xmlns:a16="http://schemas.microsoft.com/office/drawing/2014/main" id="{00000000-0008-0000-0100-0000FD010000}"/>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510" name="フローチャート: 判断 509">
          <a:extLst>
            <a:ext uri="{FF2B5EF4-FFF2-40B4-BE49-F238E27FC236}">
              <a16:creationId xmlns:a16="http://schemas.microsoft.com/office/drawing/2014/main" id="{00000000-0008-0000-0100-0000FE010000}"/>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511" name="フローチャート: 判断 510">
          <a:extLst>
            <a:ext uri="{FF2B5EF4-FFF2-40B4-BE49-F238E27FC236}">
              <a16:creationId xmlns:a16="http://schemas.microsoft.com/office/drawing/2014/main" id="{00000000-0008-0000-0100-0000FF010000}"/>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92347</xdr:rowOff>
    </xdr:from>
    <xdr:to>
      <xdr:col>85</xdr:col>
      <xdr:colOff>177800</xdr:colOff>
      <xdr:row>36</xdr:row>
      <xdr:rowOff>22497</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162687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115224</xdr:rowOff>
    </xdr:from>
    <xdr:ext cx="405111" cy="259045"/>
    <xdr:sp macro="" textlink="">
      <xdr:nvSpPr>
        <xdr:cNvPr id="518" name="【認定こども園・幼稚園・保育所】&#10;有形固定資産減価償却率該当値テキスト">
          <a:extLst>
            <a:ext uri="{FF2B5EF4-FFF2-40B4-BE49-F238E27FC236}">
              <a16:creationId xmlns:a16="http://schemas.microsoft.com/office/drawing/2014/main" id="{00000000-0008-0000-0100-000006020000}"/>
            </a:ext>
          </a:extLst>
        </xdr:cNvPr>
        <xdr:cNvSpPr txBox="1"/>
      </xdr:nvSpPr>
      <xdr:spPr>
        <a:xfrm>
          <a:off x="16357600" y="594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72753</xdr:rowOff>
    </xdr:from>
    <xdr:to>
      <xdr:col>81</xdr:col>
      <xdr:colOff>101600</xdr:colOff>
      <xdr:row>36</xdr:row>
      <xdr:rowOff>2903</xdr:rowOff>
    </xdr:to>
    <xdr:sp macro="" textlink="">
      <xdr:nvSpPr>
        <xdr:cNvPr id="519" name="楕円 518">
          <a:extLst>
            <a:ext uri="{FF2B5EF4-FFF2-40B4-BE49-F238E27FC236}">
              <a16:creationId xmlns:a16="http://schemas.microsoft.com/office/drawing/2014/main" id="{00000000-0008-0000-0100-000007020000}"/>
            </a:ext>
          </a:extLst>
        </xdr:cNvPr>
        <xdr:cNvSpPr/>
      </xdr:nvSpPr>
      <xdr:spPr>
        <a:xfrm>
          <a:off x="15430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123553</xdr:rowOff>
    </xdr:from>
    <xdr:to>
      <xdr:col>85</xdr:col>
      <xdr:colOff>127000</xdr:colOff>
      <xdr:row>35</xdr:row>
      <xdr:rowOff>143147</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5481300" y="612430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22134</xdr:rowOff>
    </xdr:from>
    <xdr:to>
      <xdr:col>76</xdr:col>
      <xdr:colOff>165100</xdr:colOff>
      <xdr:row>41</xdr:row>
      <xdr:rowOff>123734</xdr:rowOff>
    </xdr:to>
    <xdr:sp macro="" textlink="">
      <xdr:nvSpPr>
        <xdr:cNvPr id="521" name="楕円 520">
          <a:extLst>
            <a:ext uri="{FF2B5EF4-FFF2-40B4-BE49-F238E27FC236}">
              <a16:creationId xmlns:a16="http://schemas.microsoft.com/office/drawing/2014/main" id="{00000000-0008-0000-0100-000009020000}"/>
            </a:ext>
          </a:extLst>
        </xdr:cNvPr>
        <xdr:cNvSpPr/>
      </xdr:nvSpPr>
      <xdr:spPr>
        <a:xfrm>
          <a:off x="14541500" y="70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123553</xdr:rowOff>
    </xdr:from>
    <xdr:to>
      <xdr:col>81</xdr:col>
      <xdr:colOff>50800</xdr:colOff>
      <xdr:row>41</xdr:row>
      <xdr:rowOff>72934</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flipV="1">
          <a:off x="14592300" y="6124303"/>
          <a:ext cx="889000" cy="97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22134</xdr:rowOff>
    </xdr:from>
    <xdr:to>
      <xdr:col>72</xdr:col>
      <xdr:colOff>38100</xdr:colOff>
      <xdr:row>41</xdr:row>
      <xdr:rowOff>123734</xdr:rowOff>
    </xdr:to>
    <xdr:sp macro="" textlink="">
      <xdr:nvSpPr>
        <xdr:cNvPr id="523" name="楕円 522">
          <a:extLst>
            <a:ext uri="{FF2B5EF4-FFF2-40B4-BE49-F238E27FC236}">
              <a16:creationId xmlns:a16="http://schemas.microsoft.com/office/drawing/2014/main" id="{00000000-0008-0000-0100-00000B020000}"/>
            </a:ext>
          </a:extLst>
        </xdr:cNvPr>
        <xdr:cNvSpPr/>
      </xdr:nvSpPr>
      <xdr:spPr>
        <a:xfrm>
          <a:off x="13652500" y="70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72934</xdr:rowOff>
    </xdr:from>
    <xdr:to>
      <xdr:col>76</xdr:col>
      <xdr:colOff>114300</xdr:colOff>
      <xdr:row>41</xdr:row>
      <xdr:rowOff>72934</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3703300" y="7102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164193</xdr:rowOff>
    </xdr:from>
    <xdr:to>
      <xdr:col>67</xdr:col>
      <xdr:colOff>101600</xdr:colOff>
      <xdr:row>41</xdr:row>
      <xdr:rowOff>94343</xdr:rowOff>
    </xdr:to>
    <xdr:sp macro="" textlink="">
      <xdr:nvSpPr>
        <xdr:cNvPr id="525" name="楕円 524">
          <a:extLst>
            <a:ext uri="{FF2B5EF4-FFF2-40B4-BE49-F238E27FC236}">
              <a16:creationId xmlns:a16="http://schemas.microsoft.com/office/drawing/2014/main" id="{00000000-0008-0000-0100-00000D020000}"/>
            </a:ext>
          </a:extLst>
        </xdr:cNvPr>
        <xdr:cNvSpPr/>
      </xdr:nvSpPr>
      <xdr:spPr>
        <a:xfrm>
          <a:off x="12763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43543</xdr:rowOff>
    </xdr:from>
    <xdr:to>
      <xdr:col>71</xdr:col>
      <xdr:colOff>177800</xdr:colOff>
      <xdr:row>41</xdr:row>
      <xdr:rowOff>72934</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814300" y="70729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527" name="n_1aveValue【認定こども園・幼稚園・保育所】&#10;有形固定資産減価償却率">
          <a:extLst>
            <a:ext uri="{FF2B5EF4-FFF2-40B4-BE49-F238E27FC236}">
              <a16:creationId xmlns:a16="http://schemas.microsoft.com/office/drawing/2014/main" id="{00000000-0008-0000-0100-00000F020000}"/>
            </a:ext>
          </a:extLst>
        </xdr:cNvPr>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528" name="n_2aveValue【認定こども園・幼稚園・保育所】&#10;有形固定資産減価償却率">
          <a:extLst>
            <a:ext uri="{FF2B5EF4-FFF2-40B4-BE49-F238E27FC236}">
              <a16:creationId xmlns:a16="http://schemas.microsoft.com/office/drawing/2014/main" id="{00000000-0008-0000-0100-000010020000}"/>
            </a:ext>
          </a:extLst>
        </xdr:cNvPr>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529" name="n_3aveValue【認定こども園・幼稚園・保育所】&#10;有形固定資産減価償却率">
          <a:extLst>
            <a:ext uri="{FF2B5EF4-FFF2-40B4-BE49-F238E27FC236}">
              <a16:creationId xmlns:a16="http://schemas.microsoft.com/office/drawing/2014/main" id="{00000000-0008-0000-0100-000011020000}"/>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530" name="n_4aveValue【認定こども園・幼稚園・保育所】&#10;有形固定資産減価償却率">
          <a:extLst>
            <a:ext uri="{FF2B5EF4-FFF2-40B4-BE49-F238E27FC236}">
              <a16:creationId xmlns:a16="http://schemas.microsoft.com/office/drawing/2014/main" id="{00000000-0008-0000-0100-000012020000}"/>
            </a:ext>
          </a:extLst>
        </xdr:cNvPr>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19430</xdr:rowOff>
    </xdr:from>
    <xdr:ext cx="405111" cy="259045"/>
    <xdr:sp macro="" textlink="">
      <xdr:nvSpPr>
        <xdr:cNvPr id="531" name="n_1mainValue【認定こども園・幼稚園・保育所】&#10;有形固定資産減価償却率">
          <a:extLst>
            <a:ext uri="{FF2B5EF4-FFF2-40B4-BE49-F238E27FC236}">
              <a16:creationId xmlns:a16="http://schemas.microsoft.com/office/drawing/2014/main" id="{00000000-0008-0000-0100-000013020000}"/>
            </a:ext>
          </a:extLst>
        </xdr:cNvPr>
        <xdr:cNvSpPr txBox="1"/>
      </xdr:nvSpPr>
      <xdr:spPr>
        <a:xfrm>
          <a:off x="15266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114861</xdr:rowOff>
    </xdr:from>
    <xdr:ext cx="405111" cy="259045"/>
    <xdr:sp macro="" textlink="">
      <xdr:nvSpPr>
        <xdr:cNvPr id="532" name="n_2mainValue【認定こども園・幼稚園・保育所】&#10;有形固定資産減価償却率">
          <a:extLst>
            <a:ext uri="{FF2B5EF4-FFF2-40B4-BE49-F238E27FC236}">
              <a16:creationId xmlns:a16="http://schemas.microsoft.com/office/drawing/2014/main" id="{00000000-0008-0000-0100-000014020000}"/>
            </a:ext>
          </a:extLst>
        </xdr:cNvPr>
        <xdr:cNvSpPr txBox="1"/>
      </xdr:nvSpPr>
      <xdr:spPr>
        <a:xfrm>
          <a:off x="14389744" y="714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114861</xdr:rowOff>
    </xdr:from>
    <xdr:ext cx="405111" cy="259045"/>
    <xdr:sp macro="" textlink="">
      <xdr:nvSpPr>
        <xdr:cNvPr id="533" name="n_3mainValue【認定こども園・幼稚園・保育所】&#10;有形固定資産減価償却率">
          <a:extLst>
            <a:ext uri="{FF2B5EF4-FFF2-40B4-BE49-F238E27FC236}">
              <a16:creationId xmlns:a16="http://schemas.microsoft.com/office/drawing/2014/main" id="{00000000-0008-0000-0100-000015020000}"/>
            </a:ext>
          </a:extLst>
        </xdr:cNvPr>
        <xdr:cNvSpPr txBox="1"/>
      </xdr:nvSpPr>
      <xdr:spPr>
        <a:xfrm>
          <a:off x="13500744" y="714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85470</xdr:rowOff>
    </xdr:from>
    <xdr:ext cx="405111" cy="259045"/>
    <xdr:sp macro="" textlink="">
      <xdr:nvSpPr>
        <xdr:cNvPr id="534" name="n_4mainValue【認定こども園・幼稚園・保育所】&#10;有形固定資産減価償却率">
          <a:extLst>
            <a:ext uri="{FF2B5EF4-FFF2-40B4-BE49-F238E27FC236}">
              <a16:creationId xmlns:a16="http://schemas.microsoft.com/office/drawing/2014/main" id="{00000000-0008-0000-0100-000016020000}"/>
            </a:ext>
          </a:extLst>
        </xdr:cNvPr>
        <xdr:cNvSpPr txBox="1"/>
      </xdr:nvSpPr>
      <xdr:spPr>
        <a:xfrm>
          <a:off x="12611744" y="711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9" name="【認定こども園・幼稚園・保育所】&#10;一人当たり面積グラフ枠">
          <a:extLst>
            <a:ext uri="{FF2B5EF4-FFF2-40B4-BE49-F238E27FC236}">
              <a16:creationId xmlns:a16="http://schemas.microsoft.com/office/drawing/2014/main" id="{00000000-0008-0000-0100-00002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61" name="【認定こども園・幼稚園・保育所】&#10;一人当たり面積最小値テキスト">
          <a:extLst>
            <a:ext uri="{FF2B5EF4-FFF2-40B4-BE49-F238E27FC236}">
              <a16:creationId xmlns:a16="http://schemas.microsoft.com/office/drawing/2014/main" id="{00000000-0008-0000-0100-00003102000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563" name="【認定こども園・幼稚園・保育所】&#10;一人当たり面積最大値テキスト">
          <a:extLst>
            <a:ext uri="{FF2B5EF4-FFF2-40B4-BE49-F238E27FC236}">
              <a16:creationId xmlns:a16="http://schemas.microsoft.com/office/drawing/2014/main" id="{00000000-0008-0000-0100-000033020000}"/>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565" name="【認定こども園・幼稚園・保育所】&#10;一人当たり面積平均値テキスト">
          <a:extLst>
            <a:ext uri="{FF2B5EF4-FFF2-40B4-BE49-F238E27FC236}">
              <a16:creationId xmlns:a16="http://schemas.microsoft.com/office/drawing/2014/main" id="{00000000-0008-0000-0100-000035020000}"/>
            </a:ext>
          </a:extLst>
        </xdr:cNvPr>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566" name="フローチャート: 判断 565">
          <a:extLst>
            <a:ext uri="{FF2B5EF4-FFF2-40B4-BE49-F238E27FC236}">
              <a16:creationId xmlns:a16="http://schemas.microsoft.com/office/drawing/2014/main" id="{00000000-0008-0000-0100-000036020000}"/>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567" name="フローチャート: 判断 566">
          <a:extLst>
            <a:ext uri="{FF2B5EF4-FFF2-40B4-BE49-F238E27FC236}">
              <a16:creationId xmlns:a16="http://schemas.microsoft.com/office/drawing/2014/main" id="{00000000-0008-0000-0100-000037020000}"/>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568" name="フローチャート: 判断 567">
          <a:extLst>
            <a:ext uri="{FF2B5EF4-FFF2-40B4-BE49-F238E27FC236}">
              <a16:creationId xmlns:a16="http://schemas.microsoft.com/office/drawing/2014/main" id="{00000000-0008-0000-0100-000038020000}"/>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569" name="フローチャート: 判断 568">
          <a:extLst>
            <a:ext uri="{FF2B5EF4-FFF2-40B4-BE49-F238E27FC236}">
              <a16:creationId xmlns:a16="http://schemas.microsoft.com/office/drawing/2014/main" id="{00000000-0008-0000-0100-000039020000}"/>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159294</xdr:rowOff>
    </xdr:from>
    <xdr:to>
      <xdr:col>116</xdr:col>
      <xdr:colOff>114300</xdr:colOff>
      <xdr:row>38</xdr:row>
      <xdr:rowOff>89444</xdr:rowOff>
    </xdr:to>
    <xdr:sp macro="" textlink="">
      <xdr:nvSpPr>
        <xdr:cNvPr id="576" name="楕円 575">
          <a:extLst>
            <a:ext uri="{FF2B5EF4-FFF2-40B4-BE49-F238E27FC236}">
              <a16:creationId xmlns:a16="http://schemas.microsoft.com/office/drawing/2014/main" id="{00000000-0008-0000-0100-000040020000}"/>
            </a:ext>
          </a:extLst>
        </xdr:cNvPr>
        <xdr:cNvSpPr/>
      </xdr:nvSpPr>
      <xdr:spPr>
        <a:xfrm>
          <a:off x="221107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10721</xdr:rowOff>
    </xdr:from>
    <xdr:ext cx="469744" cy="259045"/>
    <xdr:sp macro="" textlink="">
      <xdr:nvSpPr>
        <xdr:cNvPr id="577" name="【認定こども園・幼稚園・保育所】&#10;一人当たり面積該当値テキスト">
          <a:extLst>
            <a:ext uri="{FF2B5EF4-FFF2-40B4-BE49-F238E27FC236}">
              <a16:creationId xmlns:a16="http://schemas.microsoft.com/office/drawing/2014/main" id="{00000000-0008-0000-0100-000041020000}"/>
            </a:ext>
          </a:extLst>
        </xdr:cNvPr>
        <xdr:cNvSpPr txBox="1"/>
      </xdr:nvSpPr>
      <xdr:spPr>
        <a:xfrm>
          <a:off x="22199600" y="635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xdr:rowOff>
    </xdr:from>
    <xdr:to>
      <xdr:col>112</xdr:col>
      <xdr:colOff>38100</xdr:colOff>
      <xdr:row>38</xdr:row>
      <xdr:rowOff>104140</xdr:rowOff>
    </xdr:to>
    <xdr:sp macro="" textlink="">
      <xdr:nvSpPr>
        <xdr:cNvPr id="578" name="楕円 577">
          <a:extLst>
            <a:ext uri="{FF2B5EF4-FFF2-40B4-BE49-F238E27FC236}">
              <a16:creationId xmlns:a16="http://schemas.microsoft.com/office/drawing/2014/main" id="{00000000-0008-0000-0100-000042020000}"/>
            </a:ext>
          </a:extLst>
        </xdr:cNvPr>
        <xdr:cNvSpPr/>
      </xdr:nvSpPr>
      <xdr:spPr>
        <a:xfrm>
          <a:off x="2127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38644</xdr:rowOff>
    </xdr:from>
    <xdr:to>
      <xdr:col>116</xdr:col>
      <xdr:colOff>63500</xdr:colOff>
      <xdr:row>38</xdr:row>
      <xdr:rowOff>53340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flipV="1">
          <a:off x="21323300" y="655374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15603</xdr:rowOff>
    </xdr:from>
    <xdr:to>
      <xdr:col>107</xdr:col>
      <xdr:colOff>101600</xdr:colOff>
      <xdr:row>40</xdr:row>
      <xdr:rowOff>117203</xdr:rowOff>
    </xdr:to>
    <xdr:sp macro="" textlink="">
      <xdr:nvSpPr>
        <xdr:cNvPr id="580" name="楕円 579">
          <a:extLst>
            <a:ext uri="{FF2B5EF4-FFF2-40B4-BE49-F238E27FC236}">
              <a16:creationId xmlns:a16="http://schemas.microsoft.com/office/drawing/2014/main" id="{00000000-0008-0000-0100-000044020000}"/>
            </a:ext>
          </a:extLst>
        </xdr:cNvPr>
        <xdr:cNvSpPr/>
      </xdr:nvSpPr>
      <xdr:spPr>
        <a:xfrm>
          <a:off x="20383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53340</xdr:rowOff>
    </xdr:from>
    <xdr:to>
      <xdr:col>111</xdr:col>
      <xdr:colOff>177800</xdr:colOff>
      <xdr:row>40</xdr:row>
      <xdr:rowOff>66403</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flipV="1">
          <a:off x="20434300" y="6568440"/>
          <a:ext cx="889000" cy="3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20501</xdr:rowOff>
    </xdr:from>
    <xdr:to>
      <xdr:col>102</xdr:col>
      <xdr:colOff>165100</xdr:colOff>
      <xdr:row>40</xdr:row>
      <xdr:rowOff>122101</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19494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66403</xdr:rowOff>
    </xdr:from>
    <xdr:to>
      <xdr:col>107</xdr:col>
      <xdr:colOff>50800</xdr:colOff>
      <xdr:row>40</xdr:row>
      <xdr:rowOff>71301</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flipV="1">
          <a:off x="19545300" y="692440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27033</xdr:rowOff>
    </xdr:from>
    <xdr:to>
      <xdr:col>98</xdr:col>
      <xdr:colOff>38100</xdr:colOff>
      <xdr:row>40</xdr:row>
      <xdr:rowOff>128633</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18605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71301</xdr:rowOff>
    </xdr:from>
    <xdr:to>
      <xdr:col>102</xdr:col>
      <xdr:colOff>114300</xdr:colOff>
      <xdr:row>40</xdr:row>
      <xdr:rowOff>77833</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flipV="1">
          <a:off x="18656300" y="692930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80571</xdr:rowOff>
    </xdr:from>
    <xdr:ext cx="469744" cy="259045"/>
    <xdr:sp macro="" textlink="">
      <xdr:nvSpPr>
        <xdr:cNvPr id="586" name="n_1aveValue【認定こども園・幼稚園・保育所】&#10;一人当たり面積">
          <a:extLst>
            <a:ext uri="{FF2B5EF4-FFF2-40B4-BE49-F238E27FC236}">
              <a16:creationId xmlns:a16="http://schemas.microsoft.com/office/drawing/2014/main" id="{00000000-0008-0000-0100-00004A020000}"/>
            </a:ext>
          </a:extLst>
        </xdr:cNvPr>
        <xdr:cNvSpPr txBox="1"/>
      </xdr:nvSpPr>
      <xdr:spPr>
        <a:xfrm>
          <a:off x="210757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587" name="n_2aveValue【認定こども園・幼稚園・保育所】&#10;一人当たり面積">
          <a:extLst>
            <a:ext uri="{FF2B5EF4-FFF2-40B4-BE49-F238E27FC236}">
              <a16:creationId xmlns:a16="http://schemas.microsoft.com/office/drawing/2014/main" id="{00000000-0008-0000-0100-00004B020000}"/>
            </a:ext>
          </a:extLst>
        </xdr:cNvPr>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588" name="n_3aveValue【認定こども園・幼稚園・保育所】&#10;一人当たり面積">
          <a:extLst>
            <a:ext uri="{FF2B5EF4-FFF2-40B4-BE49-F238E27FC236}">
              <a16:creationId xmlns:a16="http://schemas.microsoft.com/office/drawing/2014/main" id="{00000000-0008-0000-0100-00004C020000}"/>
            </a:ext>
          </a:extLst>
        </xdr:cNvPr>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589" name="n_4aveValue【認定こども園・幼稚園・保育所】&#10;一人当たり面積">
          <a:extLst>
            <a:ext uri="{FF2B5EF4-FFF2-40B4-BE49-F238E27FC236}">
              <a16:creationId xmlns:a16="http://schemas.microsoft.com/office/drawing/2014/main" id="{00000000-0008-0000-0100-00004D020000}"/>
            </a:ext>
          </a:extLst>
        </xdr:cNvPr>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120667</xdr:rowOff>
    </xdr:from>
    <xdr:ext cx="469744" cy="259045"/>
    <xdr:sp macro="" textlink="">
      <xdr:nvSpPr>
        <xdr:cNvPr id="590" name="n_1mainValue【認定こども園・幼稚園・保育所】&#10;一人当たり面積">
          <a:extLst>
            <a:ext uri="{FF2B5EF4-FFF2-40B4-BE49-F238E27FC236}">
              <a16:creationId xmlns:a16="http://schemas.microsoft.com/office/drawing/2014/main" id="{00000000-0008-0000-0100-00004E020000}"/>
            </a:ext>
          </a:extLst>
        </xdr:cNvPr>
        <xdr:cNvSpPr txBox="1"/>
      </xdr:nvSpPr>
      <xdr:spPr>
        <a:xfrm>
          <a:off x="21075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108330</xdr:rowOff>
    </xdr:from>
    <xdr:ext cx="469744" cy="259045"/>
    <xdr:sp macro="" textlink="">
      <xdr:nvSpPr>
        <xdr:cNvPr id="591" name="n_2mainValue【認定こども園・幼稚園・保育所】&#10;一人当たり面積">
          <a:extLst>
            <a:ext uri="{FF2B5EF4-FFF2-40B4-BE49-F238E27FC236}">
              <a16:creationId xmlns:a16="http://schemas.microsoft.com/office/drawing/2014/main" id="{00000000-0008-0000-0100-00004F020000}"/>
            </a:ext>
          </a:extLst>
        </xdr:cNvPr>
        <xdr:cNvSpPr txBox="1"/>
      </xdr:nvSpPr>
      <xdr:spPr>
        <a:xfrm>
          <a:off x="20199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113228</xdr:rowOff>
    </xdr:from>
    <xdr:ext cx="469744" cy="259045"/>
    <xdr:sp macro="" textlink="">
      <xdr:nvSpPr>
        <xdr:cNvPr id="592" name="n_3mainValue【認定こども園・幼稚園・保育所】&#10;一人当たり面積">
          <a:extLst>
            <a:ext uri="{FF2B5EF4-FFF2-40B4-BE49-F238E27FC236}">
              <a16:creationId xmlns:a16="http://schemas.microsoft.com/office/drawing/2014/main" id="{00000000-0008-0000-0100-000050020000}"/>
            </a:ext>
          </a:extLst>
        </xdr:cNvPr>
        <xdr:cNvSpPr txBox="1"/>
      </xdr:nvSpPr>
      <xdr:spPr>
        <a:xfrm>
          <a:off x="19310427" y="697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119760</xdr:rowOff>
    </xdr:from>
    <xdr:ext cx="469744" cy="259045"/>
    <xdr:sp macro="" textlink="">
      <xdr:nvSpPr>
        <xdr:cNvPr id="593" name="n_4mainValue【認定こども園・幼稚園・保育所】&#10;一人当たり面積">
          <a:extLst>
            <a:ext uri="{FF2B5EF4-FFF2-40B4-BE49-F238E27FC236}">
              <a16:creationId xmlns:a16="http://schemas.microsoft.com/office/drawing/2014/main" id="{00000000-0008-0000-0100-000051020000}"/>
            </a:ext>
          </a:extLst>
        </xdr:cNvPr>
        <xdr:cNvSpPr txBox="1"/>
      </xdr:nvSpPr>
      <xdr:spPr>
        <a:xfrm>
          <a:off x="18421427" y="697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7" name="【学校施設】&#10;有形固定資産減価償却率グラフ枠">
          <a:extLst>
            <a:ext uri="{FF2B5EF4-FFF2-40B4-BE49-F238E27FC236}">
              <a16:creationId xmlns:a16="http://schemas.microsoft.com/office/drawing/2014/main" id="{00000000-0008-0000-0100-00006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619" name="【学校施設】&#10;有形固定資産減価償却率最小値テキスト">
          <a:extLst>
            <a:ext uri="{FF2B5EF4-FFF2-40B4-BE49-F238E27FC236}">
              <a16:creationId xmlns:a16="http://schemas.microsoft.com/office/drawing/2014/main" id="{00000000-0008-0000-0100-00006B020000}"/>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621" name="【学校施設】&#10;有形固定資産減価償却率最大値テキスト">
          <a:extLst>
            <a:ext uri="{FF2B5EF4-FFF2-40B4-BE49-F238E27FC236}">
              <a16:creationId xmlns:a16="http://schemas.microsoft.com/office/drawing/2014/main" id="{00000000-0008-0000-0100-00006D020000}"/>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623" name="【学校施設】&#10;有形固定資産減価償却率平均値テキスト">
          <a:extLst>
            <a:ext uri="{FF2B5EF4-FFF2-40B4-BE49-F238E27FC236}">
              <a16:creationId xmlns:a16="http://schemas.microsoft.com/office/drawing/2014/main" id="{00000000-0008-0000-0100-00006F020000}"/>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624" name="フローチャート: 判断 623">
          <a:extLst>
            <a:ext uri="{FF2B5EF4-FFF2-40B4-BE49-F238E27FC236}">
              <a16:creationId xmlns:a16="http://schemas.microsoft.com/office/drawing/2014/main" id="{00000000-0008-0000-0100-00007002000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625" name="フローチャート: 判断 624">
          <a:extLst>
            <a:ext uri="{FF2B5EF4-FFF2-40B4-BE49-F238E27FC236}">
              <a16:creationId xmlns:a16="http://schemas.microsoft.com/office/drawing/2014/main" id="{00000000-0008-0000-0100-000071020000}"/>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133985</xdr:rowOff>
    </xdr:from>
    <xdr:to>
      <xdr:col>85</xdr:col>
      <xdr:colOff>177800</xdr:colOff>
      <xdr:row>56</xdr:row>
      <xdr:rowOff>64135</xdr:rowOff>
    </xdr:to>
    <xdr:sp macro="" textlink="">
      <xdr:nvSpPr>
        <xdr:cNvPr id="634" name="楕円 633">
          <a:extLst>
            <a:ext uri="{FF2B5EF4-FFF2-40B4-BE49-F238E27FC236}">
              <a16:creationId xmlns:a16="http://schemas.microsoft.com/office/drawing/2014/main" id="{00000000-0008-0000-0100-00007A020000}"/>
            </a:ext>
          </a:extLst>
        </xdr:cNvPr>
        <xdr:cNvSpPr/>
      </xdr:nvSpPr>
      <xdr:spPr>
        <a:xfrm>
          <a:off x="16268700" y="956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156862</xdr:rowOff>
    </xdr:from>
    <xdr:ext cx="405111" cy="259045"/>
    <xdr:sp macro="" textlink="">
      <xdr:nvSpPr>
        <xdr:cNvPr id="635" name="【学校施設】&#10;有形固定資産減価償却率該当値テキスト">
          <a:extLst>
            <a:ext uri="{FF2B5EF4-FFF2-40B4-BE49-F238E27FC236}">
              <a16:creationId xmlns:a16="http://schemas.microsoft.com/office/drawing/2014/main" id="{00000000-0008-0000-0100-00007B020000}"/>
            </a:ext>
          </a:extLst>
        </xdr:cNvPr>
        <xdr:cNvSpPr txBox="1"/>
      </xdr:nvSpPr>
      <xdr:spPr>
        <a:xfrm>
          <a:off x="16357600" y="941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116840</xdr:rowOff>
    </xdr:from>
    <xdr:to>
      <xdr:col>81</xdr:col>
      <xdr:colOff>101600</xdr:colOff>
      <xdr:row>56</xdr:row>
      <xdr:rowOff>46990</xdr:rowOff>
    </xdr:to>
    <xdr:sp macro="" textlink="">
      <xdr:nvSpPr>
        <xdr:cNvPr id="636" name="楕円 635">
          <a:extLst>
            <a:ext uri="{FF2B5EF4-FFF2-40B4-BE49-F238E27FC236}">
              <a16:creationId xmlns:a16="http://schemas.microsoft.com/office/drawing/2014/main" id="{00000000-0008-0000-0100-00007C020000}"/>
            </a:ext>
          </a:extLst>
        </xdr:cNvPr>
        <xdr:cNvSpPr/>
      </xdr:nvSpPr>
      <xdr:spPr>
        <a:xfrm>
          <a:off x="154305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167640</xdr:rowOff>
    </xdr:from>
    <xdr:to>
      <xdr:col>85</xdr:col>
      <xdr:colOff>127000</xdr:colOff>
      <xdr:row>56</xdr:row>
      <xdr:rowOff>13335</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5481300" y="959739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71120</xdr:rowOff>
    </xdr:from>
    <xdr:to>
      <xdr:col>76</xdr:col>
      <xdr:colOff>165100</xdr:colOff>
      <xdr:row>63</xdr:row>
      <xdr:rowOff>1270</xdr:rowOff>
    </xdr:to>
    <xdr:sp macro="" textlink="">
      <xdr:nvSpPr>
        <xdr:cNvPr id="638" name="楕円 637">
          <a:extLst>
            <a:ext uri="{FF2B5EF4-FFF2-40B4-BE49-F238E27FC236}">
              <a16:creationId xmlns:a16="http://schemas.microsoft.com/office/drawing/2014/main" id="{00000000-0008-0000-0100-00007E020000}"/>
            </a:ext>
          </a:extLst>
        </xdr:cNvPr>
        <xdr:cNvSpPr/>
      </xdr:nvSpPr>
      <xdr:spPr>
        <a:xfrm>
          <a:off x="14541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167640</xdr:rowOff>
    </xdr:from>
    <xdr:to>
      <xdr:col>81</xdr:col>
      <xdr:colOff>50800</xdr:colOff>
      <xdr:row>62</xdr:row>
      <xdr:rowOff>121920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flipV="1">
          <a:off x="14592300" y="9597390"/>
          <a:ext cx="889000" cy="11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71120</xdr:rowOff>
    </xdr:from>
    <xdr:to>
      <xdr:col>72</xdr:col>
      <xdr:colOff>38100</xdr:colOff>
      <xdr:row>63</xdr:row>
      <xdr:rowOff>1270</xdr:rowOff>
    </xdr:to>
    <xdr:sp macro="" textlink="">
      <xdr:nvSpPr>
        <xdr:cNvPr id="640" name="楕円 639">
          <a:extLst>
            <a:ext uri="{FF2B5EF4-FFF2-40B4-BE49-F238E27FC236}">
              <a16:creationId xmlns:a16="http://schemas.microsoft.com/office/drawing/2014/main" id="{00000000-0008-0000-0100-000080020000}"/>
            </a:ext>
          </a:extLst>
        </xdr:cNvPr>
        <xdr:cNvSpPr/>
      </xdr:nvSpPr>
      <xdr:spPr>
        <a:xfrm>
          <a:off x="13652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121920</xdr:rowOff>
    </xdr:from>
    <xdr:to>
      <xdr:col>76</xdr:col>
      <xdr:colOff>114300</xdr:colOff>
      <xdr:row>62</xdr:row>
      <xdr:rowOff>121920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3703300" y="1075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38735</xdr:rowOff>
    </xdr:from>
    <xdr:to>
      <xdr:col>67</xdr:col>
      <xdr:colOff>101600</xdr:colOff>
      <xdr:row>62</xdr:row>
      <xdr:rowOff>140335</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12763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89535</xdr:rowOff>
    </xdr:from>
    <xdr:to>
      <xdr:col>71</xdr:col>
      <xdr:colOff>177800</xdr:colOff>
      <xdr:row>62</xdr:row>
      <xdr:rowOff>121920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814300" y="107194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644" name="n_1aveValue【学校施設】&#10;有形固定資産減価償却率">
          <a:extLst>
            <a:ext uri="{FF2B5EF4-FFF2-40B4-BE49-F238E27FC236}">
              <a16:creationId xmlns:a16="http://schemas.microsoft.com/office/drawing/2014/main" id="{00000000-0008-0000-0100-000084020000}"/>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645" name="n_2aveValue【学校施設】&#10;有形固定資産減価償却率">
          <a:extLst>
            <a:ext uri="{FF2B5EF4-FFF2-40B4-BE49-F238E27FC236}">
              <a16:creationId xmlns:a16="http://schemas.microsoft.com/office/drawing/2014/main" id="{00000000-0008-0000-0100-000085020000}"/>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646" name="n_3aveValue【学校施設】&#10;有形固定資産減価償却率">
          <a:extLst>
            <a:ext uri="{FF2B5EF4-FFF2-40B4-BE49-F238E27FC236}">
              <a16:creationId xmlns:a16="http://schemas.microsoft.com/office/drawing/2014/main" id="{00000000-0008-0000-0100-000086020000}"/>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647" name="n_4aveValue【学校施設】&#10;有形固定資産減価償却率">
          <a:extLst>
            <a:ext uri="{FF2B5EF4-FFF2-40B4-BE49-F238E27FC236}">
              <a16:creationId xmlns:a16="http://schemas.microsoft.com/office/drawing/2014/main" id="{00000000-0008-0000-0100-000087020000}"/>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63517</xdr:rowOff>
    </xdr:from>
    <xdr:ext cx="405111" cy="259045"/>
    <xdr:sp macro="" textlink="">
      <xdr:nvSpPr>
        <xdr:cNvPr id="648" name="n_1mainValue【学校施設】&#10;有形固定資産減価償却率">
          <a:extLst>
            <a:ext uri="{FF2B5EF4-FFF2-40B4-BE49-F238E27FC236}">
              <a16:creationId xmlns:a16="http://schemas.microsoft.com/office/drawing/2014/main" id="{00000000-0008-0000-0100-000088020000}"/>
            </a:ext>
          </a:extLst>
        </xdr:cNvPr>
        <xdr:cNvSpPr txBox="1"/>
      </xdr:nvSpPr>
      <xdr:spPr>
        <a:xfrm>
          <a:off x="15266044" y="932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163847</xdr:rowOff>
    </xdr:from>
    <xdr:ext cx="405111" cy="259045"/>
    <xdr:sp macro="" textlink="">
      <xdr:nvSpPr>
        <xdr:cNvPr id="649" name="n_2mainValue【学校施設】&#10;有形固定資産減価償却率">
          <a:extLst>
            <a:ext uri="{FF2B5EF4-FFF2-40B4-BE49-F238E27FC236}">
              <a16:creationId xmlns:a16="http://schemas.microsoft.com/office/drawing/2014/main" id="{00000000-0008-0000-0100-000089020000}"/>
            </a:ext>
          </a:extLst>
        </xdr:cNvPr>
        <xdr:cNvSpPr txBox="1"/>
      </xdr:nvSpPr>
      <xdr:spPr>
        <a:xfrm>
          <a:off x="14389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163847</xdr:rowOff>
    </xdr:from>
    <xdr:ext cx="405111" cy="259045"/>
    <xdr:sp macro="" textlink="">
      <xdr:nvSpPr>
        <xdr:cNvPr id="650" name="n_3mainValue【学校施設】&#10;有形固定資産減価償却率">
          <a:extLst>
            <a:ext uri="{FF2B5EF4-FFF2-40B4-BE49-F238E27FC236}">
              <a16:creationId xmlns:a16="http://schemas.microsoft.com/office/drawing/2014/main" id="{00000000-0008-0000-0100-00008A020000}"/>
            </a:ext>
          </a:extLst>
        </xdr:cNvPr>
        <xdr:cNvSpPr txBox="1"/>
      </xdr:nvSpPr>
      <xdr:spPr>
        <a:xfrm>
          <a:off x="13500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131462</xdr:rowOff>
    </xdr:from>
    <xdr:ext cx="405111" cy="259045"/>
    <xdr:sp macro="" textlink="">
      <xdr:nvSpPr>
        <xdr:cNvPr id="651" name="n_4mainValue【学校施設】&#10;有形固定資産減価償却率">
          <a:extLst>
            <a:ext uri="{FF2B5EF4-FFF2-40B4-BE49-F238E27FC236}">
              <a16:creationId xmlns:a16="http://schemas.microsoft.com/office/drawing/2014/main" id="{00000000-0008-0000-0100-00008B020000}"/>
            </a:ext>
          </a:extLst>
        </xdr:cNvPr>
        <xdr:cNvSpPr txBox="1"/>
      </xdr:nvSpPr>
      <xdr:spPr>
        <a:xfrm>
          <a:off x="126117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6" name="【学校施設】&#10;一人当たり面積グラフ枠">
          <a:extLst>
            <a:ext uri="{FF2B5EF4-FFF2-40B4-BE49-F238E27FC236}">
              <a16:creationId xmlns:a16="http://schemas.microsoft.com/office/drawing/2014/main" id="{00000000-0008-0000-0100-0000A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678" name="【学校施設】&#10;一人当たり面積最小値テキスト">
          <a:extLst>
            <a:ext uri="{FF2B5EF4-FFF2-40B4-BE49-F238E27FC236}">
              <a16:creationId xmlns:a16="http://schemas.microsoft.com/office/drawing/2014/main" id="{00000000-0008-0000-0100-0000A6020000}"/>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80" name="【学校施設】&#10;一人当たり面積最大値テキスト">
          <a:extLst>
            <a:ext uri="{FF2B5EF4-FFF2-40B4-BE49-F238E27FC236}">
              <a16:creationId xmlns:a16="http://schemas.microsoft.com/office/drawing/2014/main" id="{00000000-0008-0000-0100-0000A8020000}"/>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682" name="【学校施設】&#10;一人当たり面積平均値テキスト">
          <a:extLst>
            <a:ext uri="{FF2B5EF4-FFF2-40B4-BE49-F238E27FC236}">
              <a16:creationId xmlns:a16="http://schemas.microsoft.com/office/drawing/2014/main" id="{00000000-0008-0000-0100-0000AA020000}"/>
            </a:ext>
          </a:extLst>
        </xdr:cNvPr>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83" name="フローチャート: 判断 682">
          <a:extLst>
            <a:ext uri="{FF2B5EF4-FFF2-40B4-BE49-F238E27FC236}">
              <a16:creationId xmlns:a16="http://schemas.microsoft.com/office/drawing/2014/main" id="{00000000-0008-0000-0100-0000AB020000}"/>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84" name="フローチャート: 判断 683">
          <a:extLst>
            <a:ext uri="{FF2B5EF4-FFF2-40B4-BE49-F238E27FC236}">
              <a16:creationId xmlns:a16="http://schemas.microsoft.com/office/drawing/2014/main" id="{00000000-0008-0000-0100-0000AC020000}"/>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85" name="フローチャート: 判断 684">
          <a:extLst>
            <a:ext uri="{FF2B5EF4-FFF2-40B4-BE49-F238E27FC236}">
              <a16:creationId xmlns:a16="http://schemas.microsoft.com/office/drawing/2014/main" id="{00000000-0008-0000-0100-0000AD020000}"/>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86" name="フローチャート: 判断 685">
          <a:extLst>
            <a:ext uri="{FF2B5EF4-FFF2-40B4-BE49-F238E27FC236}">
              <a16:creationId xmlns:a16="http://schemas.microsoft.com/office/drawing/2014/main" id="{00000000-0008-0000-0100-0000AE020000}"/>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87" name="フローチャート: 判断 686">
          <a:extLst>
            <a:ext uri="{FF2B5EF4-FFF2-40B4-BE49-F238E27FC236}">
              <a16:creationId xmlns:a16="http://schemas.microsoft.com/office/drawing/2014/main" id="{00000000-0008-0000-0100-0000AF020000}"/>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170615</xdr:rowOff>
    </xdr:from>
    <xdr:to>
      <xdr:col>116</xdr:col>
      <xdr:colOff>114300</xdr:colOff>
      <xdr:row>60</xdr:row>
      <xdr:rowOff>100765</xdr:rowOff>
    </xdr:to>
    <xdr:sp macro="" textlink="">
      <xdr:nvSpPr>
        <xdr:cNvPr id="693" name="楕円 692">
          <a:extLst>
            <a:ext uri="{FF2B5EF4-FFF2-40B4-BE49-F238E27FC236}">
              <a16:creationId xmlns:a16="http://schemas.microsoft.com/office/drawing/2014/main" id="{00000000-0008-0000-0100-0000B5020000}"/>
            </a:ext>
          </a:extLst>
        </xdr:cNvPr>
        <xdr:cNvSpPr/>
      </xdr:nvSpPr>
      <xdr:spPr>
        <a:xfrm>
          <a:off x="22110700" y="1028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22042</xdr:rowOff>
    </xdr:from>
    <xdr:ext cx="469744" cy="259045"/>
    <xdr:sp macro="" textlink="">
      <xdr:nvSpPr>
        <xdr:cNvPr id="694" name="【学校施設】&#10;一人当たり面積該当値テキスト">
          <a:extLst>
            <a:ext uri="{FF2B5EF4-FFF2-40B4-BE49-F238E27FC236}">
              <a16:creationId xmlns:a16="http://schemas.microsoft.com/office/drawing/2014/main" id="{00000000-0008-0000-0100-0000B6020000}"/>
            </a:ext>
          </a:extLst>
        </xdr:cNvPr>
        <xdr:cNvSpPr txBox="1"/>
      </xdr:nvSpPr>
      <xdr:spPr>
        <a:xfrm>
          <a:off x="22199600" y="1013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xdr:rowOff>
    </xdr:from>
    <xdr:to>
      <xdr:col>112</xdr:col>
      <xdr:colOff>38100</xdr:colOff>
      <xdr:row>60</xdr:row>
      <xdr:rowOff>117094</xdr:rowOff>
    </xdr:to>
    <xdr:sp macro="" textlink="">
      <xdr:nvSpPr>
        <xdr:cNvPr id="695" name="楕円 694">
          <a:extLst>
            <a:ext uri="{FF2B5EF4-FFF2-40B4-BE49-F238E27FC236}">
              <a16:creationId xmlns:a16="http://schemas.microsoft.com/office/drawing/2014/main" id="{00000000-0008-0000-0100-0000B7020000}"/>
            </a:ext>
          </a:extLst>
        </xdr:cNvPr>
        <xdr:cNvSpPr/>
      </xdr:nvSpPr>
      <xdr:spPr>
        <a:xfrm>
          <a:off x="21272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49965</xdr:rowOff>
    </xdr:from>
    <xdr:to>
      <xdr:col>116</xdr:col>
      <xdr:colOff>63500</xdr:colOff>
      <xdr:row>60</xdr:row>
      <xdr:rowOff>66294</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flipV="1">
          <a:off x="21323300" y="10336965"/>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29210</xdr:rowOff>
    </xdr:from>
    <xdr:to>
      <xdr:col>107</xdr:col>
      <xdr:colOff>101600</xdr:colOff>
      <xdr:row>62</xdr:row>
      <xdr:rowOff>130810</xdr:rowOff>
    </xdr:to>
    <xdr:sp macro="" textlink="">
      <xdr:nvSpPr>
        <xdr:cNvPr id="697" name="楕円 696">
          <a:extLst>
            <a:ext uri="{FF2B5EF4-FFF2-40B4-BE49-F238E27FC236}">
              <a16:creationId xmlns:a16="http://schemas.microsoft.com/office/drawing/2014/main" id="{00000000-0008-0000-0100-0000B9020000}"/>
            </a:ext>
          </a:extLst>
        </xdr:cNvPr>
        <xdr:cNvSpPr/>
      </xdr:nvSpPr>
      <xdr:spPr>
        <a:xfrm>
          <a:off x="20383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66294</xdr:rowOff>
    </xdr:from>
    <xdr:to>
      <xdr:col>111</xdr:col>
      <xdr:colOff>177800</xdr:colOff>
      <xdr:row>62</xdr:row>
      <xdr:rowOff>80010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flipV="1">
          <a:off x="20434300" y="10353294"/>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34272</xdr:rowOff>
    </xdr:from>
    <xdr:to>
      <xdr:col>102</xdr:col>
      <xdr:colOff>165100</xdr:colOff>
      <xdr:row>62</xdr:row>
      <xdr:rowOff>135872</xdr:rowOff>
    </xdr:to>
    <xdr:sp macro="" textlink="">
      <xdr:nvSpPr>
        <xdr:cNvPr id="699" name="楕円 698">
          <a:extLst>
            <a:ext uri="{FF2B5EF4-FFF2-40B4-BE49-F238E27FC236}">
              <a16:creationId xmlns:a16="http://schemas.microsoft.com/office/drawing/2014/main" id="{00000000-0008-0000-0100-0000BB020000}"/>
            </a:ext>
          </a:extLst>
        </xdr:cNvPr>
        <xdr:cNvSpPr/>
      </xdr:nvSpPr>
      <xdr:spPr>
        <a:xfrm>
          <a:off x="19494500" y="106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80010</xdr:rowOff>
    </xdr:from>
    <xdr:to>
      <xdr:col>107</xdr:col>
      <xdr:colOff>50800</xdr:colOff>
      <xdr:row>62</xdr:row>
      <xdr:rowOff>85072</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flipV="1">
          <a:off x="19545300" y="10709910"/>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42273</xdr:rowOff>
    </xdr:from>
    <xdr:to>
      <xdr:col>98</xdr:col>
      <xdr:colOff>38100</xdr:colOff>
      <xdr:row>62</xdr:row>
      <xdr:rowOff>143873</xdr:rowOff>
    </xdr:to>
    <xdr:sp macro="" textlink="">
      <xdr:nvSpPr>
        <xdr:cNvPr id="701" name="楕円 700">
          <a:extLst>
            <a:ext uri="{FF2B5EF4-FFF2-40B4-BE49-F238E27FC236}">
              <a16:creationId xmlns:a16="http://schemas.microsoft.com/office/drawing/2014/main" id="{00000000-0008-0000-0100-0000BD020000}"/>
            </a:ext>
          </a:extLst>
        </xdr:cNvPr>
        <xdr:cNvSpPr/>
      </xdr:nvSpPr>
      <xdr:spPr>
        <a:xfrm>
          <a:off x="18605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85072</xdr:rowOff>
    </xdr:from>
    <xdr:to>
      <xdr:col>102</xdr:col>
      <xdr:colOff>114300</xdr:colOff>
      <xdr:row>62</xdr:row>
      <xdr:rowOff>93073</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flipV="1">
          <a:off x="18656300" y="1071497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703" name="n_1aveValue【学校施設】&#10;一人当たり面積">
          <a:extLst>
            <a:ext uri="{FF2B5EF4-FFF2-40B4-BE49-F238E27FC236}">
              <a16:creationId xmlns:a16="http://schemas.microsoft.com/office/drawing/2014/main" id="{00000000-0008-0000-0100-0000BF020000}"/>
            </a:ext>
          </a:extLst>
        </xdr:cNvPr>
        <xdr:cNvSpPr txBox="1"/>
      </xdr:nvSpPr>
      <xdr:spPr>
        <a:xfrm>
          <a:off x="21075727" y="107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704" name="n_2aveValue【学校施設】&#10;一人当たり面積">
          <a:extLst>
            <a:ext uri="{FF2B5EF4-FFF2-40B4-BE49-F238E27FC236}">
              <a16:creationId xmlns:a16="http://schemas.microsoft.com/office/drawing/2014/main" id="{00000000-0008-0000-0100-0000C0020000}"/>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705" name="n_3aveValue【学校施設】&#10;一人当たり面積">
          <a:extLst>
            <a:ext uri="{FF2B5EF4-FFF2-40B4-BE49-F238E27FC236}">
              <a16:creationId xmlns:a16="http://schemas.microsoft.com/office/drawing/2014/main" id="{00000000-0008-0000-0100-0000C1020000}"/>
            </a:ext>
          </a:extLst>
        </xdr:cNvPr>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706" name="n_4aveValue【学校施設】&#10;一人当たり面積">
          <a:extLst>
            <a:ext uri="{FF2B5EF4-FFF2-40B4-BE49-F238E27FC236}">
              <a16:creationId xmlns:a16="http://schemas.microsoft.com/office/drawing/2014/main" id="{00000000-0008-0000-0100-0000C2020000}"/>
            </a:ext>
          </a:extLst>
        </xdr:cNvPr>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133621</xdr:rowOff>
    </xdr:from>
    <xdr:ext cx="469744" cy="259045"/>
    <xdr:sp macro="" textlink="">
      <xdr:nvSpPr>
        <xdr:cNvPr id="707" name="n_1mainValue【学校施設】&#10;一人当たり面積">
          <a:extLst>
            <a:ext uri="{FF2B5EF4-FFF2-40B4-BE49-F238E27FC236}">
              <a16:creationId xmlns:a16="http://schemas.microsoft.com/office/drawing/2014/main" id="{00000000-0008-0000-0100-0000C3020000}"/>
            </a:ext>
          </a:extLst>
        </xdr:cNvPr>
        <xdr:cNvSpPr txBox="1"/>
      </xdr:nvSpPr>
      <xdr:spPr>
        <a:xfrm>
          <a:off x="21075727" y="1007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121937</xdr:rowOff>
    </xdr:from>
    <xdr:ext cx="469744" cy="259045"/>
    <xdr:sp macro="" textlink="">
      <xdr:nvSpPr>
        <xdr:cNvPr id="708" name="n_2mainValue【学校施設】&#10;一人当たり面積">
          <a:extLst>
            <a:ext uri="{FF2B5EF4-FFF2-40B4-BE49-F238E27FC236}">
              <a16:creationId xmlns:a16="http://schemas.microsoft.com/office/drawing/2014/main" id="{00000000-0008-0000-0100-0000C4020000}"/>
            </a:ext>
          </a:extLst>
        </xdr:cNvPr>
        <xdr:cNvSpPr txBox="1"/>
      </xdr:nvSpPr>
      <xdr:spPr>
        <a:xfrm>
          <a:off x="20199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126999</xdr:rowOff>
    </xdr:from>
    <xdr:ext cx="469744" cy="259045"/>
    <xdr:sp macro="" textlink="">
      <xdr:nvSpPr>
        <xdr:cNvPr id="709" name="n_3mainValue【学校施設】&#10;一人当たり面積">
          <a:extLst>
            <a:ext uri="{FF2B5EF4-FFF2-40B4-BE49-F238E27FC236}">
              <a16:creationId xmlns:a16="http://schemas.microsoft.com/office/drawing/2014/main" id="{00000000-0008-0000-0100-0000C5020000}"/>
            </a:ext>
          </a:extLst>
        </xdr:cNvPr>
        <xdr:cNvSpPr txBox="1"/>
      </xdr:nvSpPr>
      <xdr:spPr>
        <a:xfrm>
          <a:off x="19310427" y="107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135000</xdr:rowOff>
    </xdr:from>
    <xdr:ext cx="469744" cy="259045"/>
    <xdr:sp macro="" textlink="">
      <xdr:nvSpPr>
        <xdr:cNvPr id="710" name="n_4mainValue【学校施設】&#10;一人当たり面積">
          <a:extLst>
            <a:ext uri="{FF2B5EF4-FFF2-40B4-BE49-F238E27FC236}">
              <a16:creationId xmlns:a16="http://schemas.microsoft.com/office/drawing/2014/main" id="{00000000-0008-0000-0100-0000C6020000}"/>
            </a:ext>
          </a:extLst>
        </xdr:cNvPr>
        <xdr:cNvSpPr txBox="1"/>
      </xdr:nvSpPr>
      <xdr:spPr>
        <a:xfrm>
          <a:off x="18421427" y="1076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における有形固定資産減価償却率は類似団体内平均値を下回っている。これは、東日本大震災からの復旧・復興事業による道路の新規整備を行っているものであり、令和２年度までに復旧・復興事業が概ね完了しており、有形固定資産減価償却率は上昇していく見込みである。橋りょう・トンネルにおける有形固定資産減価償却率は類似団体内平均値を下回っている状況であるが、復旧・復興事業が完了しており、上昇傾向である。公営住宅における有形固定資産減価償却率は</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％と対前年度で</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％上昇しているが、類似団体内平均値を大きく下回っている状況である。これは、町内の公営住宅を平成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で全て建て替えを実施していること及び震災後の災対公営住宅の整備によるものであり、今後上昇していくものと思われる。港湾・漁港については、類似団体内平均値を上回っており、老朽化した施設の更新を計画的に行っていく必要がある。認定こども園・幼稚園・保育所における有形固定資産減価償却率は対前年度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％上昇したが類似団体内平均値を下回っている。これは、東日本大震災</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被災した保育所を復旧整備したことによるものであり、一人当たり面積についても類似団体内平均値を上回っている。学校施設における有形固定資産減価償却率については新たに小中一貫校を整備したことにより大幅に減少し、類似団体内平均値を下回っている状況である。一人当たり面積についても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6,098
5,942
65.35
17,081,126
14,675,319
158,552
3,829,918
6,902,908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154940</xdr:rowOff>
    </xdr:from>
    <xdr:to>
      <xdr:col>24</xdr:col>
      <xdr:colOff>114300</xdr:colOff>
      <xdr:row>63</xdr:row>
      <xdr:rowOff>85090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133367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83094</xdr:rowOff>
    </xdr:from>
    <xdr:to>
      <xdr:col>20</xdr:col>
      <xdr:colOff>38100</xdr:colOff>
      <xdr:row>63</xdr:row>
      <xdr:rowOff>13244</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133894</xdr:rowOff>
    </xdr:from>
    <xdr:to>
      <xdr:col>24</xdr:col>
      <xdr:colOff>63500</xdr:colOff>
      <xdr:row>63</xdr:row>
      <xdr:rowOff>34290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76379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47172</xdr:rowOff>
    </xdr:from>
    <xdr:to>
      <xdr:col>15</xdr:col>
      <xdr:colOff>101600</xdr:colOff>
      <xdr:row>62</xdr:row>
      <xdr:rowOff>148772</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97972</xdr:rowOff>
    </xdr:from>
    <xdr:to>
      <xdr:col>19</xdr:col>
      <xdr:colOff>177800</xdr:colOff>
      <xdr:row>62</xdr:row>
      <xdr:rowOff>133894</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7278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47172</xdr:rowOff>
    </xdr:from>
    <xdr:to>
      <xdr:col>10</xdr:col>
      <xdr:colOff>165100</xdr:colOff>
      <xdr:row>62</xdr:row>
      <xdr:rowOff>148772</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97972</xdr:rowOff>
    </xdr:from>
    <xdr:to>
      <xdr:col>15</xdr:col>
      <xdr:colOff>50800</xdr:colOff>
      <xdr:row>62</xdr:row>
      <xdr:rowOff>97972</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727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11249</xdr:rowOff>
    </xdr:from>
    <xdr:to>
      <xdr:col>6</xdr:col>
      <xdr:colOff>38100</xdr:colOff>
      <xdr:row>62</xdr:row>
      <xdr:rowOff>112849</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62049</xdr:rowOff>
    </xdr:from>
    <xdr:to>
      <xdr:col>10</xdr:col>
      <xdr:colOff>114300</xdr:colOff>
      <xdr:row>62</xdr:row>
      <xdr:rowOff>97972</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6919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4371</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139899</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139899</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103976</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200-00008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200-000086000000}"/>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200-000088000000}"/>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200-00008A000000}"/>
            </a:ext>
          </a:extLst>
        </xdr:cNvPr>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99967</xdr:rowOff>
    </xdr:from>
    <xdr:to>
      <xdr:col>55</xdr:col>
      <xdr:colOff>50800</xdr:colOff>
      <xdr:row>60</xdr:row>
      <xdr:rowOff>30117</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10426700" y="1021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122844</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200-000096000000}"/>
            </a:ext>
          </a:extLst>
        </xdr:cNvPr>
        <xdr:cNvSpPr txBox="1"/>
      </xdr:nvSpPr>
      <xdr:spPr>
        <a:xfrm>
          <a:off x="10515600" y="100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117384</xdr:rowOff>
    </xdr:from>
    <xdr:to>
      <xdr:col>50</xdr:col>
      <xdr:colOff>165100</xdr:colOff>
      <xdr:row>60</xdr:row>
      <xdr:rowOff>47534</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9588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150767</xdr:rowOff>
    </xdr:from>
    <xdr:to>
      <xdr:col>55</xdr:col>
      <xdr:colOff>0</xdr:colOff>
      <xdr:row>59</xdr:row>
      <xdr:rowOff>168184</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9639300" y="10266317"/>
          <a:ext cx="8382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141333</xdr:rowOff>
    </xdr:from>
    <xdr:to>
      <xdr:col>46</xdr:col>
      <xdr:colOff>38100</xdr:colOff>
      <xdr:row>60</xdr:row>
      <xdr:rowOff>71483</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8699500" y="102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168184</xdr:rowOff>
    </xdr:from>
    <xdr:to>
      <xdr:col>50</xdr:col>
      <xdr:colOff>114300</xdr:colOff>
      <xdr:row>60</xdr:row>
      <xdr:rowOff>20683</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8750300" y="10283734"/>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151130</xdr:rowOff>
    </xdr:from>
    <xdr:to>
      <xdr:col>41</xdr:col>
      <xdr:colOff>101600</xdr:colOff>
      <xdr:row>60</xdr:row>
      <xdr:rowOff>81280</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7810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20683</xdr:rowOff>
    </xdr:from>
    <xdr:to>
      <xdr:col>45</xdr:col>
      <xdr:colOff>177800</xdr:colOff>
      <xdr:row>60</xdr:row>
      <xdr:rowOff>30480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7861300" y="1030768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167459</xdr:rowOff>
    </xdr:from>
    <xdr:to>
      <xdr:col>36</xdr:col>
      <xdr:colOff>165100</xdr:colOff>
      <xdr:row>60</xdr:row>
      <xdr:rowOff>97609</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6921500" y="1028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30480</xdr:rowOff>
    </xdr:from>
    <xdr:to>
      <xdr:col>41</xdr:col>
      <xdr:colOff>50800</xdr:colOff>
      <xdr:row>60</xdr:row>
      <xdr:rowOff>46809</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6972300" y="1031748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200-00009F000000}"/>
            </a:ext>
          </a:extLst>
        </xdr:cNvPr>
        <xdr:cNvSpPr txBox="1"/>
      </xdr:nvSpPr>
      <xdr:spPr>
        <a:xfrm>
          <a:off x="93917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58800</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200-0000A0000000}"/>
            </a:ext>
          </a:extLst>
        </xdr:cNvPr>
        <xdr:cNvSpPr txBox="1"/>
      </xdr:nvSpPr>
      <xdr:spPr>
        <a:xfrm>
          <a:off x="8515427" y="105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95811</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200-0000A1000000}"/>
            </a:ext>
          </a:extLst>
        </xdr:cNvPr>
        <xdr:cNvSpPr txBox="1"/>
      </xdr:nvSpPr>
      <xdr:spPr>
        <a:xfrm>
          <a:off x="7626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109962</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200-0000A2000000}"/>
            </a:ext>
          </a:extLst>
        </xdr:cNvPr>
        <xdr:cNvSpPr txBox="1"/>
      </xdr:nvSpPr>
      <xdr:spPr>
        <a:xfrm>
          <a:off x="6737427" y="105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64061</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200-0000A3000000}"/>
            </a:ext>
          </a:extLst>
        </xdr:cNvPr>
        <xdr:cNvSpPr txBox="1"/>
      </xdr:nvSpPr>
      <xdr:spPr>
        <a:xfrm>
          <a:off x="9391727" y="100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88010</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200-0000A4000000}"/>
            </a:ext>
          </a:extLst>
        </xdr:cNvPr>
        <xdr:cNvSpPr txBox="1"/>
      </xdr:nvSpPr>
      <xdr:spPr>
        <a:xfrm>
          <a:off x="8515427" y="100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97807</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200-0000A5000000}"/>
            </a:ext>
          </a:extLst>
        </xdr:cNvPr>
        <xdr:cNvSpPr txBox="1"/>
      </xdr:nvSpPr>
      <xdr:spPr>
        <a:xfrm>
          <a:off x="7626427"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114136</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200-0000A6000000}"/>
            </a:ext>
          </a:extLst>
        </xdr:cNvPr>
        <xdr:cNvSpPr txBox="1"/>
      </xdr:nvSpPr>
      <xdr:spPr>
        <a:xfrm>
          <a:off x="6737427" y="1005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22" name="【一般廃棄物処理施設】&#10;有形固定資産減価償却率グラフ枠">
          <a:extLst>
            <a:ext uri="{FF2B5EF4-FFF2-40B4-BE49-F238E27FC236}">
              <a16:creationId xmlns:a16="http://schemas.microsoft.com/office/drawing/2014/main" id="{00000000-0008-0000-0200-0000DE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24" name="【一般廃棄物処理施設】&#10;有形固定資産減価償却率最小値テキスト">
          <a:extLst>
            <a:ext uri="{FF2B5EF4-FFF2-40B4-BE49-F238E27FC236}">
              <a16:creationId xmlns:a16="http://schemas.microsoft.com/office/drawing/2014/main" id="{00000000-0008-0000-0200-0000E000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226" name="【一般廃棄物処理施設】&#10;有形固定資産減価償却率最大値テキスト">
          <a:extLst>
            <a:ext uri="{FF2B5EF4-FFF2-40B4-BE49-F238E27FC236}">
              <a16:creationId xmlns:a16="http://schemas.microsoft.com/office/drawing/2014/main" id="{00000000-0008-0000-0200-0000E2000000}"/>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228" name="【一般廃棄物処理施設】&#10;有形固定資産減価償却率平均値テキスト">
          <a:extLst>
            <a:ext uri="{FF2B5EF4-FFF2-40B4-BE49-F238E27FC236}">
              <a16:creationId xmlns:a16="http://schemas.microsoft.com/office/drawing/2014/main" id="{00000000-0008-0000-0200-0000E4000000}"/>
            </a:ext>
          </a:extLst>
        </xdr:cNvPr>
        <xdr:cNvSpPr txBox="1"/>
      </xdr:nvSpPr>
      <xdr:spPr>
        <a:xfrm>
          <a:off x="16357600"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xdr:rowOff>
    </xdr:from>
    <xdr:to>
      <xdr:col>85</xdr:col>
      <xdr:colOff>177800</xdr:colOff>
      <xdr:row>41</xdr:row>
      <xdr:rowOff>117475</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162687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165752</xdr:rowOff>
    </xdr:from>
    <xdr:ext cx="405111" cy="259045"/>
    <xdr:sp macro="" textlink="">
      <xdr:nvSpPr>
        <xdr:cNvPr id="240" name="【一般廃棄物処理施設】&#10;有形固定資産減価償却率該当値テキスト">
          <a:extLst>
            <a:ext uri="{FF2B5EF4-FFF2-40B4-BE49-F238E27FC236}">
              <a16:creationId xmlns:a16="http://schemas.microsoft.com/office/drawing/2014/main" id="{00000000-0008-0000-0200-0000F0000000}"/>
            </a:ext>
          </a:extLst>
        </xdr:cNvPr>
        <xdr:cNvSpPr txBox="1"/>
      </xdr:nvSpPr>
      <xdr:spPr>
        <a:xfrm>
          <a:off x="16357600"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78740</xdr:rowOff>
    </xdr:from>
    <xdr:to>
      <xdr:col>81</xdr:col>
      <xdr:colOff>101600</xdr:colOff>
      <xdr:row>41</xdr:row>
      <xdr:rowOff>8890</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5430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129540</xdr:rowOff>
    </xdr:from>
    <xdr:to>
      <xdr:col>85</xdr:col>
      <xdr:colOff>127000</xdr:colOff>
      <xdr:row>41</xdr:row>
      <xdr:rowOff>66675</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15481300" y="698754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76200</xdr:rowOff>
    </xdr:from>
    <xdr:to>
      <xdr:col>81</xdr:col>
      <xdr:colOff>50800</xdr:colOff>
      <xdr:row>40</xdr:row>
      <xdr:rowOff>129540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14592300" y="6934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25400</xdr:rowOff>
    </xdr:from>
    <xdr:to>
      <xdr:col>72</xdr:col>
      <xdr:colOff>38100</xdr:colOff>
      <xdr:row>40</xdr:row>
      <xdr:rowOff>127000</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1365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76200</xdr:rowOff>
    </xdr:from>
    <xdr:to>
      <xdr:col>76</xdr:col>
      <xdr:colOff>114300</xdr:colOff>
      <xdr:row>40</xdr:row>
      <xdr:rowOff>76200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13703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141605</xdr:rowOff>
    </xdr:from>
    <xdr:to>
      <xdr:col>67</xdr:col>
      <xdr:colOff>101600</xdr:colOff>
      <xdr:row>40</xdr:row>
      <xdr:rowOff>71755</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2763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20955</xdr:rowOff>
    </xdr:from>
    <xdr:to>
      <xdr:col>71</xdr:col>
      <xdr:colOff>177800</xdr:colOff>
      <xdr:row>40</xdr:row>
      <xdr:rowOff>76200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12814300" y="68789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249" name="n_1aveValue【一般廃棄物処理施設】&#10;有形固定資産減価償却率">
          <a:extLst>
            <a:ext uri="{FF2B5EF4-FFF2-40B4-BE49-F238E27FC236}">
              <a16:creationId xmlns:a16="http://schemas.microsoft.com/office/drawing/2014/main" id="{00000000-0008-0000-0200-0000F9000000}"/>
            </a:ext>
          </a:extLst>
        </xdr:cNvPr>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250" name="n_2aveValue【一般廃棄物処理施設】&#10;有形固定資産減価償却率">
          <a:extLst>
            <a:ext uri="{FF2B5EF4-FFF2-40B4-BE49-F238E27FC236}">
              <a16:creationId xmlns:a16="http://schemas.microsoft.com/office/drawing/2014/main" id="{00000000-0008-0000-0200-0000FA000000}"/>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251" name="n_3aveValue【一般廃棄物処理施設】&#10;有形固定資産減価償却率">
          <a:extLst>
            <a:ext uri="{FF2B5EF4-FFF2-40B4-BE49-F238E27FC236}">
              <a16:creationId xmlns:a16="http://schemas.microsoft.com/office/drawing/2014/main" id="{00000000-0008-0000-0200-0000FB000000}"/>
            </a:ext>
          </a:extLst>
        </xdr:cNvPr>
        <xdr:cNvSpPr txBox="1"/>
      </xdr:nvSpPr>
      <xdr:spPr>
        <a:xfrm>
          <a:off x="13500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252" name="n_4aveValue【一般廃棄物処理施設】&#10;有形固定資産減価償却率">
          <a:extLst>
            <a:ext uri="{FF2B5EF4-FFF2-40B4-BE49-F238E27FC236}">
              <a16:creationId xmlns:a16="http://schemas.microsoft.com/office/drawing/2014/main" id="{00000000-0008-0000-0200-0000FC000000}"/>
            </a:ext>
          </a:extLst>
        </xdr:cNvPr>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17</xdr:rowOff>
    </xdr:from>
    <xdr:ext cx="405111" cy="259045"/>
    <xdr:sp macro="" textlink="">
      <xdr:nvSpPr>
        <xdr:cNvPr id="253" name="n_1mainValue【一般廃棄物処理施設】&#10;有形固定資産減価償却率">
          <a:extLst>
            <a:ext uri="{FF2B5EF4-FFF2-40B4-BE49-F238E27FC236}">
              <a16:creationId xmlns:a16="http://schemas.microsoft.com/office/drawing/2014/main" id="{00000000-0008-0000-0200-0000FD000000}"/>
            </a:ext>
          </a:extLst>
        </xdr:cNvPr>
        <xdr:cNvSpPr txBox="1"/>
      </xdr:nvSpPr>
      <xdr:spPr>
        <a:xfrm>
          <a:off x="15266044"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254" name="n_2mainValue【一般廃棄物処理施設】&#10;有形固定資産減価償却率">
          <a:extLst>
            <a:ext uri="{FF2B5EF4-FFF2-40B4-BE49-F238E27FC236}">
              <a16:creationId xmlns:a16="http://schemas.microsoft.com/office/drawing/2014/main" id="{00000000-0008-0000-0200-0000FE000000}"/>
            </a:ext>
          </a:extLst>
        </xdr:cNvPr>
        <xdr:cNvSpPr txBox="1"/>
      </xdr:nvSpPr>
      <xdr:spPr>
        <a:xfrm>
          <a:off x="14389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118127</xdr:rowOff>
    </xdr:from>
    <xdr:ext cx="405111" cy="259045"/>
    <xdr:sp macro="" textlink="">
      <xdr:nvSpPr>
        <xdr:cNvPr id="255" name="n_3mainValue【一般廃棄物処理施設】&#10;有形固定資産減価償却率">
          <a:extLst>
            <a:ext uri="{FF2B5EF4-FFF2-40B4-BE49-F238E27FC236}">
              <a16:creationId xmlns:a16="http://schemas.microsoft.com/office/drawing/2014/main" id="{00000000-0008-0000-0200-0000FF000000}"/>
            </a:ext>
          </a:extLst>
        </xdr:cNvPr>
        <xdr:cNvSpPr txBox="1"/>
      </xdr:nvSpPr>
      <xdr:spPr>
        <a:xfrm>
          <a:off x="13500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62882</xdr:rowOff>
    </xdr:from>
    <xdr:ext cx="405111" cy="259045"/>
    <xdr:sp macro="" textlink="">
      <xdr:nvSpPr>
        <xdr:cNvPr id="256" name="n_4mainValue【一般廃棄物処理施設】&#10;有形固定資産減価償却率">
          <a:extLst>
            <a:ext uri="{FF2B5EF4-FFF2-40B4-BE49-F238E27FC236}">
              <a16:creationId xmlns:a16="http://schemas.microsoft.com/office/drawing/2014/main" id="{00000000-0008-0000-0200-000000010000}"/>
            </a:ext>
          </a:extLst>
        </xdr:cNvPr>
        <xdr:cNvSpPr txBox="1"/>
      </xdr:nvSpPr>
      <xdr:spPr>
        <a:xfrm>
          <a:off x="126117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9" name="【一般廃棄物処理施設】&#10;一人当たり有形固定資産（償却資産）額グラフ枠">
          <a:extLst>
            <a:ext uri="{FF2B5EF4-FFF2-40B4-BE49-F238E27FC236}">
              <a16:creationId xmlns:a16="http://schemas.microsoft.com/office/drawing/2014/main" id="{00000000-0008-0000-0200-00001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281" name="【一般廃棄物処理施設】&#10;一人当たり有形固定資産（償却資産）額最小値テキスト">
          <a:extLst>
            <a:ext uri="{FF2B5EF4-FFF2-40B4-BE49-F238E27FC236}">
              <a16:creationId xmlns:a16="http://schemas.microsoft.com/office/drawing/2014/main" id="{00000000-0008-0000-0200-000019010000}"/>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283" name="【一般廃棄物処理施設】&#10;一人当たり有形固定資産（償却資産）額最大値テキスト">
          <a:extLst>
            <a:ext uri="{FF2B5EF4-FFF2-40B4-BE49-F238E27FC236}">
              <a16:creationId xmlns:a16="http://schemas.microsoft.com/office/drawing/2014/main" id="{00000000-0008-0000-0200-00001B010000}"/>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77657</xdr:rowOff>
    </xdr:from>
    <xdr:ext cx="599010" cy="259045"/>
    <xdr:sp macro="" textlink="">
      <xdr:nvSpPr>
        <xdr:cNvPr id="285" name="【一般廃棄物処理施設】&#10;一人当たり有形固定資産（償却資産）額平均値テキスト">
          <a:extLst>
            <a:ext uri="{FF2B5EF4-FFF2-40B4-BE49-F238E27FC236}">
              <a16:creationId xmlns:a16="http://schemas.microsoft.com/office/drawing/2014/main" id="{00000000-0008-0000-0200-00001D010000}"/>
            </a:ext>
          </a:extLst>
        </xdr:cNvPr>
        <xdr:cNvSpPr txBox="1"/>
      </xdr:nvSpPr>
      <xdr:spPr>
        <a:xfrm>
          <a:off x="22199600" y="659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20885</xdr:rowOff>
    </xdr:from>
    <xdr:to>
      <xdr:col>116</xdr:col>
      <xdr:colOff>114300</xdr:colOff>
      <xdr:row>38</xdr:row>
      <xdr:rowOff>122485</xdr:rowOff>
    </xdr:to>
    <xdr:sp macro="" textlink="">
      <xdr:nvSpPr>
        <xdr:cNvPr id="296" name="楕円 295">
          <a:extLst>
            <a:ext uri="{FF2B5EF4-FFF2-40B4-BE49-F238E27FC236}">
              <a16:creationId xmlns:a16="http://schemas.microsoft.com/office/drawing/2014/main" id="{00000000-0008-0000-0200-000028010000}"/>
            </a:ext>
          </a:extLst>
        </xdr:cNvPr>
        <xdr:cNvSpPr/>
      </xdr:nvSpPr>
      <xdr:spPr>
        <a:xfrm>
          <a:off x="22110700" y="65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43762</xdr:rowOff>
    </xdr:from>
    <xdr:ext cx="599010" cy="259045"/>
    <xdr:sp macro="" textlink="">
      <xdr:nvSpPr>
        <xdr:cNvPr id="297" name="【一般廃棄物処理施設】&#10;一人当たり有形固定資産（償却資産）額該当値テキスト">
          <a:extLst>
            <a:ext uri="{FF2B5EF4-FFF2-40B4-BE49-F238E27FC236}">
              <a16:creationId xmlns:a16="http://schemas.microsoft.com/office/drawing/2014/main" id="{00000000-0008-0000-0200-000029010000}"/>
            </a:ext>
          </a:extLst>
        </xdr:cNvPr>
        <xdr:cNvSpPr txBox="1"/>
      </xdr:nvSpPr>
      <xdr:spPr>
        <a:xfrm>
          <a:off x="22199600" y="638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34909</xdr:rowOff>
    </xdr:from>
    <xdr:to>
      <xdr:col>112</xdr:col>
      <xdr:colOff>38100</xdr:colOff>
      <xdr:row>38</xdr:row>
      <xdr:rowOff>136509</xdr:rowOff>
    </xdr:to>
    <xdr:sp macro="" textlink="">
      <xdr:nvSpPr>
        <xdr:cNvPr id="298" name="楕円 297">
          <a:extLst>
            <a:ext uri="{FF2B5EF4-FFF2-40B4-BE49-F238E27FC236}">
              <a16:creationId xmlns:a16="http://schemas.microsoft.com/office/drawing/2014/main" id="{00000000-0008-0000-0200-00002A010000}"/>
            </a:ext>
          </a:extLst>
        </xdr:cNvPr>
        <xdr:cNvSpPr/>
      </xdr:nvSpPr>
      <xdr:spPr>
        <a:xfrm>
          <a:off x="21272500" y="655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71685</xdr:rowOff>
    </xdr:from>
    <xdr:to>
      <xdr:col>116</xdr:col>
      <xdr:colOff>63500</xdr:colOff>
      <xdr:row>38</xdr:row>
      <xdr:rowOff>85709</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flipV="1">
          <a:off x="21323300" y="6586785"/>
          <a:ext cx="838200" cy="1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53213</xdr:rowOff>
    </xdr:from>
    <xdr:to>
      <xdr:col>107</xdr:col>
      <xdr:colOff>101600</xdr:colOff>
      <xdr:row>38</xdr:row>
      <xdr:rowOff>154813</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20383500" y="65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85709</xdr:rowOff>
    </xdr:from>
    <xdr:to>
      <xdr:col>111</xdr:col>
      <xdr:colOff>177800</xdr:colOff>
      <xdr:row>38</xdr:row>
      <xdr:rowOff>104013</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flipV="1">
          <a:off x="20434300" y="6600809"/>
          <a:ext cx="889000" cy="1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61222</xdr:rowOff>
    </xdr:from>
    <xdr:to>
      <xdr:col>102</xdr:col>
      <xdr:colOff>165100</xdr:colOff>
      <xdr:row>38</xdr:row>
      <xdr:rowOff>162822</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19494500" y="657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104013</xdr:rowOff>
    </xdr:from>
    <xdr:to>
      <xdr:col>107</xdr:col>
      <xdr:colOff>50800</xdr:colOff>
      <xdr:row>38</xdr:row>
      <xdr:rowOff>112022</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flipV="1">
          <a:off x="19545300" y="6619113"/>
          <a:ext cx="889000" cy="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73852</xdr:rowOff>
    </xdr:from>
    <xdr:to>
      <xdr:col>98</xdr:col>
      <xdr:colOff>38100</xdr:colOff>
      <xdr:row>39</xdr:row>
      <xdr:rowOff>4002</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18605500" y="658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112022</xdr:rowOff>
    </xdr:from>
    <xdr:to>
      <xdr:col>102</xdr:col>
      <xdr:colOff>114300</xdr:colOff>
      <xdr:row>38</xdr:row>
      <xdr:rowOff>124652</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flipV="1">
          <a:off x="18656300" y="6627122"/>
          <a:ext cx="8890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57171</xdr:rowOff>
    </xdr:from>
    <xdr:ext cx="599010" cy="259045"/>
    <xdr:sp macro="" textlink="">
      <xdr:nvSpPr>
        <xdr:cNvPr id="306" name="n_1aveValue【一般廃棄物処理施設】&#10;一人当たり有形固定資産（償却資産）額">
          <a:extLst>
            <a:ext uri="{FF2B5EF4-FFF2-40B4-BE49-F238E27FC236}">
              <a16:creationId xmlns:a16="http://schemas.microsoft.com/office/drawing/2014/main" id="{00000000-0008-0000-0200-000032010000}"/>
            </a:ext>
          </a:extLst>
        </xdr:cNvPr>
        <xdr:cNvSpPr txBox="1"/>
      </xdr:nvSpPr>
      <xdr:spPr>
        <a:xfrm>
          <a:off x="21011095" y="67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45722</xdr:rowOff>
    </xdr:from>
    <xdr:ext cx="599010" cy="259045"/>
    <xdr:sp macro="" textlink="">
      <xdr:nvSpPr>
        <xdr:cNvPr id="307" name="n_2aveValue【一般廃棄物処理施設】&#10;一人当たり有形固定資産（償却資産）額">
          <a:extLst>
            <a:ext uri="{FF2B5EF4-FFF2-40B4-BE49-F238E27FC236}">
              <a16:creationId xmlns:a16="http://schemas.microsoft.com/office/drawing/2014/main" id="{00000000-0008-0000-0200-000033010000}"/>
            </a:ext>
          </a:extLst>
        </xdr:cNvPr>
        <xdr:cNvSpPr txBox="1"/>
      </xdr:nvSpPr>
      <xdr:spPr>
        <a:xfrm>
          <a:off x="20134795" y="673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110645</xdr:rowOff>
    </xdr:from>
    <xdr:ext cx="599010" cy="259045"/>
    <xdr:sp macro="" textlink="">
      <xdr:nvSpPr>
        <xdr:cNvPr id="308" name="n_3aveValue【一般廃棄物処理施設】&#10;一人当たり有形固定資産（償却資産）額">
          <a:extLst>
            <a:ext uri="{FF2B5EF4-FFF2-40B4-BE49-F238E27FC236}">
              <a16:creationId xmlns:a16="http://schemas.microsoft.com/office/drawing/2014/main" id="{00000000-0008-0000-0200-000034010000}"/>
            </a:ext>
          </a:extLst>
        </xdr:cNvPr>
        <xdr:cNvSpPr txBox="1"/>
      </xdr:nvSpPr>
      <xdr:spPr>
        <a:xfrm>
          <a:off x="19245795" y="679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137821</xdr:rowOff>
    </xdr:from>
    <xdr:ext cx="599010" cy="259045"/>
    <xdr:sp macro="" textlink="">
      <xdr:nvSpPr>
        <xdr:cNvPr id="309" name="n_4aveValue【一般廃棄物処理施設】&#10;一人当たり有形固定資産（償却資産）額">
          <a:extLst>
            <a:ext uri="{FF2B5EF4-FFF2-40B4-BE49-F238E27FC236}">
              <a16:creationId xmlns:a16="http://schemas.microsoft.com/office/drawing/2014/main" id="{00000000-0008-0000-0200-000035010000}"/>
            </a:ext>
          </a:extLst>
        </xdr:cNvPr>
        <xdr:cNvSpPr txBox="1"/>
      </xdr:nvSpPr>
      <xdr:spPr>
        <a:xfrm>
          <a:off x="18356795" y="682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153037</xdr:rowOff>
    </xdr:from>
    <xdr:ext cx="599010" cy="259045"/>
    <xdr:sp macro="" textlink="">
      <xdr:nvSpPr>
        <xdr:cNvPr id="310" name="n_1mainValue【一般廃棄物処理施設】&#10;一人当たり有形固定資産（償却資産）額">
          <a:extLst>
            <a:ext uri="{FF2B5EF4-FFF2-40B4-BE49-F238E27FC236}">
              <a16:creationId xmlns:a16="http://schemas.microsoft.com/office/drawing/2014/main" id="{00000000-0008-0000-0200-000036010000}"/>
            </a:ext>
          </a:extLst>
        </xdr:cNvPr>
        <xdr:cNvSpPr txBox="1"/>
      </xdr:nvSpPr>
      <xdr:spPr>
        <a:xfrm>
          <a:off x="21011095" y="632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171340</xdr:rowOff>
    </xdr:from>
    <xdr:ext cx="599010" cy="259045"/>
    <xdr:sp macro="" textlink="">
      <xdr:nvSpPr>
        <xdr:cNvPr id="311" name="n_2mainValue【一般廃棄物処理施設】&#10;一人当たり有形固定資産（償却資産）額">
          <a:extLst>
            <a:ext uri="{FF2B5EF4-FFF2-40B4-BE49-F238E27FC236}">
              <a16:creationId xmlns:a16="http://schemas.microsoft.com/office/drawing/2014/main" id="{00000000-0008-0000-0200-000037010000}"/>
            </a:ext>
          </a:extLst>
        </xdr:cNvPr>
        <xdr:cNvSpPr txBox="1"/>
      </xdr:nvSpPr>
      <xdr:spPr>
        <a:xfrm>
          <a:off x="20134795" y="634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7898</xdr:rowOff>
    </xdr:from>
    <xdr:ext cx="599010" cy="259045"/>
    <xdr:sp macro="" textlink="">
      <xdr:nvSpPr>
        <xdr:cNvPr id="312" name="n_3mainValue【一般廃棄物処理施設】&#10;一人当たり有形固定資産（償却資産）額">
          <a:extLst>
            <a:ext uri="{FF2B5EF4-FFF2-40B4-BE49-F238E27FC236}">
              <a16:creationId xmlns:a16="http://schemas.microsoft.com/office/drawing/2014/main" id="{00000000-0008-0000-0200-000038010000}"/>
            </a:ext>
          </a:extLst>
        </xdr:cNvPr>
        <xdr:cNvSpPr txBox="1"/>
      </xdr:nvSpPr>
      <xdr:spPr>
        <a:xfrm>
          <a:off x="19245795" y="635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20529</xdr:rowOff>
    </xdr:from>
    <xdr:ext cx="599010" cy="259045"/>
    <xdr:sp macro="" textlink="">
      <xdr:nvSpPr>
        <xdr:cNvPr id="313" name="n_4mainValue【一般廃棄物処理施設】&#10;一人当たり有形固定資産（償却資産）額">
          <a:extLst>
            <a:ext uri="{FF2B5EF4-FFF2-40B4-BE49-F238E27FC236}">
              <a16:creationId xmlns:a16="http://schemas.microsoft.com/office/drawing/2014/main" id="{00000000-0008-0000-0200-000039010000}"/>
            </a:ext>
          </a:extLst>
        </xdr:cNvPr>
        <xdr:cNvSpPr txBox="1"/>
      </xdr:nvSpPr>
      <xdr:spPr>
        <a:xfrm>
          <a:off x="18356795" y="636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3" name="【消防施設】&#10;有形固定資産減価償却率グラフ枠">
          <a:extLst>
            <a:ext uri="{FF2B5EF4-FFF2-40B4-BE49-F238E27FC236}">
              <a16:creationId xmlns:a16="http://schemas.microsoft.com/office/drawing/2014/main" id="{00000000-0008-0000-0200-000061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355" name="【消防施設】&#10;有形固定資産減価償却率最小値テキスト">
          <a:extLst>
            <a:ext uri="{FF2B5EF4-FFF2-40B4-BE49-F238E27FC236}">
              <a16:creationId xmlns:a16="http://schemas.microsoft.com/office/drawing/2014/main" id="{00000000-0008-0000-0200-000063010000}"/>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357" name="【消防施設】&#10;有形固定資産減価償却率最大値テキスト">
          <a:extLst>
            <a:ext uri="{FF2B5EF4-FFF2-40B4-BE49-F238E27FC236}">
              <a16:creationId xmlns:a16="http://schemas.microsoft.com/office/drawing/2014/main" id="{00000000-0008-0000-0200-000065010000}"/>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359" name="【消防施設】&#10;有形固定資産減価償却率平均値テキスト">
          <a:extLst>
            <a:ext uri="{FF2B5EF4-FFF2-40B4-BE49-F238E27FC236}">
              <a16:creationId xmlns:a16="http://schemas.microsoft.com/office/drawing/2014/main" id="{00000000-0008-0000-0200-000067010000}"/>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162561</xdr:rowOff>
    </xdr:from>
    <xdr:to>
      <xdr:col>85</xdr:col>
      <xdr:colOff>177800</xdr:colOff>
      <xdr:row>79</xdr:row>
      <xdr:rowOff>92711</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162687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13988</xdr:rowOff>
    </xdr:from>
    <xdr:ext cx="405111" cy="259045"/>
    <xdr:sp macro="" textlink="">
      <xdr:nvSpPr>
        <xdr:cNvPr id="371" name="【消防施設】&#10;有形固定資産減価償却率該当値テキスト">
          <a:extLst>
            <a:ext uri="{FF2B5EF4-FFF2-40B4-BE49-F238E27FC236}">
              <a16:creationId xmlns:a16="http://schemas.microsoft.com/office/drawing/2014/main" id="{00000000-0008-0000-0200-000073010000}"/>
            </a:ext>
          </a:extLst>
        </xdr:cNvPr>
        <xdr:cNvSpPr txBox="1"/>
      </xdr:nvSpPr>
      <xdr:spPr>
        <a:xfrm>
          <a:off x="16357600"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118745</xdr:rowOff>
    </xdr:from>
    <xdr:to>
      <xdr:col>81</xdr:col>
      <xdr:colOff>101600</xdr:colOff>
      <xdr:row>79</xdr:row>
      <xdr:rowOff>48895</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15430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169545</xdr:rowOff>
    </xdr:from>
    <xdr:to>
      <xdr:col>85</xdr:col>
      <xdr:colOff>127000</xdr:colOff>
      <xdr:row>79</xdr:row>
      <xdr:rowOff>41911</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5481300" y="135426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151130</xdr:rowOff>
    </xdr:from>
    <xdr:to>
      <xdr:col>76</xdr:col>
      <xdr:colOff>165100</xdr:colOff>
      <xdr:row>82</xdr:row>
      <xdr:rowOff>81280</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14541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169545</xdr:rowOff>
    </xdr:from>
    <xdr:to>
      <xdr:col>81</xdr:col>
      <xdr:colOff>50800</xdr:colOff>
      <xdr:row>82</xdr:row>
      <xdr:rowOff>30480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14592300" y="13542645"/>
          <a:ext cx="889000" cy="54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151130</xdr:rowOff>
    </xdr:from>
    <xdr:to>
      <xdr:col>72</xdr:col>
      <xdr:colOff>38100</xdr:colOff>
      <xdr:row>82</xdr:row>
      <xdr:rowOff>81280</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13652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30480</xdr:rowOff>
    </xdr:from>
    <xdr:to>
      <xdr:col>76</xdr:col>
      <xdr:colOff>114300</xdr:colOff>
      <xdr:row>82</xdr:row>
      <xdr:rowOff>30480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3703300" y="14089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99695</xdr:rowOff>
    </xdr:from>
    <xdr:to>
      <xdr:col>67</xdr:col>
      <xdr:colOff>101600</xdr:colOff>
      <xdr:row>82</xdr:row>
      <xdr:rowOff>29845</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12763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150495</xdr:rowOff>
    </xdr:from>
    <xdr:to>
      <xdr:col>71</xdr:col>
      <xdr:colOff>177800</xdr:colOff>
      <xdr:row>82</xdr:row>
      <xdr:rowOff>30480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2814300" y="140379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380" name="n_1aveValue【消防施設】&#10;有形固定資産減価償却率">
          <a:extLst>
            <a:ext uri="{FF2B5EF4-FFF2-40B4-BE49-F238E27FC236}">
              <a16:creationId xmlns:a16="http://schemas.microsoft.com/office/drawing/2014/main" id="{00000000-0008-0000-0200-00007C010000}"/>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381" name="n_2aveValue【消防施設】&#10;有形固定資産減価償却率">
          <a:extLst>
            <a:ext uri="{FF2B5EF4-FFF2-40B4-BE49-F238E27FC236}">
              <a16:creationId xmlns:a16="http://schemas.microsoft.com/office/drawing/2014/main" id="{00000000-0008-0000-0200-00007D010000}"/>
            </a:ext>
          </a:extLst>
        </xdr:cNvPr>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382" name="n_3aveValue【消防施設】&#10;有形固定資産減価償却率">
          <a:extLst>
            <a:ext uri="{FF2B5EF4-FFF2-40B4-BE49-F238E27FC236}">
              <a16:creationId xmlns:a16="http://schemas.microsoft.com/office/drawing/2014/main" id="{00000000-0008-0000-0200-00007E010000}"/>
            </a:ext>
          </a:extLst>
        </xdr:cNvPr>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383" name="n_4aveValue【消防施設】&#10;有形固定資産減価償却率">
          <a:extLst>
            <a:ext uri="{FF2B5EF4-FFF2-40B4-BE49-F238E27FC236}">
              <a16:creationId xmlns:a16="http://schemas.microsoft.com/office/drawing/2014/main" id="{00000000-0008-0000-0200-00007F010000}"/>
            </a:ext>
          </a:extLst>
        </xdr:cNvPr>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65422</xdr:rowOff>
    </xdr:from>
    <xdr:ext cx="405111" cy="259045"/>
    <xdr:sp macro="" textlink="">
      <xdr:nvSpPr>
        <xdr:cNvPr id="384" name="n_1mainValue【消防施設】&#10;有形固定資産減価償却率">
          <a:extLst>
            <a:ext uri="{FF2B5EF4-FFF2-40B4-BE49-F238E27FC236}">
              <a16:creationId xmlns:a16="http://schemas.microsoft.com/office/drawing/2014/main" id="{00000000-0008-0000-0200-000080010000}"/>
            </a:ext>
          </a:extLst>
        </xdr:cNvPr>
        <xdr:cNvSpPr txBox="1"/>
      </xdr:nvSpPr>
      <xdr:spPr>
        <a:xfrm>
          <a:off x="152660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385" name="n_2mainValue【消防施設】&#10;有形固定資産減価償却率">
          <a:extLst>
            <a:ext uri="{FF2B5EF4-FFF2-40B4-BE49-F238E27FC236}">
              <a16:creationId xmlns:a16="http://schemas.microsoft.com/office/drawing/2014/main" id="{00000000-0008-0000-0200-000081010000}"/>
            </a:ext>
          </a:extLst>
        </xdr:cNvPr>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97807</xdr:rowOff>
    </xdr:from>
    <xdr:ext cx="405111" cy="259045"/>
    <xdr:sp macro="" textlink="">
      <xdr:nvSpPr>
        <xdr:cNvPr id="386" name="n_3mainValue【消防施設】&#10;有形固定資産減価償却率">
          <a:extLst>
            <a:ext uri="{FF2B5EF4-FFF2-40B4-BE49-F238E27FC236}">
              <a16:creationId xmlns:a16="http://schemas.microsoft.com/office/drawing/2014/main" id="{00000000-0008-0000-0200-000082010000}"/>
            </a:ext>
          </a:extLst>
        </xdr:cNvPr>
        <xdr:cNvSpPr txBox="1"/>
      </xdr:nvSpPr>
      <xdr:spPr>
        <a:xfrm>
          <a:off x="13500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46372</xdr:rowOff>
    </xdr:from>
    <xdr:ext cx="405111" cy="259045"/>
    <xdr:sp macro="" textlink="">
      <xdr:nvSpPr>
        <xdr:cNvPr id="387" name="n_4mainValue【消防施設】&#10;有形固定資産減価償却率">
          <a:extLst>
            <a:ext uri="{FF2B5EF4-FFF2-40B4-BE49-F238E27FC236}">
              <a16:creationId xmlns:a16="http://schemas.microsoft.com/office/drawing/2014/main" id="{00000000-0008-0000-0200-000083010000}"/>
            </a:ext>
          </a:extLst>
        </xdr:cNvPr>
        <xdr:cNvSpPr txBox="1"/>
      </xdr:nvSpPr>
      <xdr:spPr>
        <a:xfrm>
          <a:off x="12611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8" name="【消防施設】&#10;一人当たり面積グラフ枠">
          <a:extLst>
            <a:ext uri="{FF2B5EF4-FFF2-40B4-BE49-F238E27FC236}">
              <a16:creationId xmlns:a16="http://schemas.microsoft.com/office/drawing/2014/main" id="{00000000-0008-0000-0200-000098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410" name="【消防施設】&#10;一人当たり面積最小値テキスト">
          <a:extLst>
            <a:ext uri="{FF2B5EF4-FFF2-40B4-BE49-F238E27FC236}">
              <a16:creationId xmlns:a16="http://schemas.microsoft.com/office/drawing/2014/main" id="{00000000-0008-0000-0200-00009A010000}"/>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412" name="【消防施設】&#10;一人当たり面積最大値テキスト">
          <a:extLst>
            <a:ext uri="{FF2B5EF4-FFF2-40B4-BE49-F238E27FC236}">
              <a16:creationId xmlns:a16="http://schemas.microsoft.com/office/drawing/2014/main" id="{00000000-0008-0000-0200-00009C010000}"/>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35679</xdr:rowOff>
    </xdr:from>
    <xdr:ext cx="469744" cy="259045"/>
    <xdr:sp macro="" textlink="">
      <xdr:nvSpPr>
        <xdr:cNvPr id="414" name="【消防施設】&#10;一人当たり面積平均値テキスト">
          <a:extLst>
            <a:ext uri="{FF2B5EF4-FFF2-40B4-BE49-F238E27FC236}">
              <a16:creationId xmlns:a16="http://schemas.microsoft.com/office/drawing/2014/main" id="{00000000-0008-0000-0200-00009E010000}"/>
            </a:ext>
          </a:extLst>
        </xdr:cNvPr>
        <xdr:cNvSpPr txBox="1"/>
      </xdr:nvSpPr>
      <xdr:spPr>
        <a:xfrm>
          <a:off x="22199600" y="14608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77826</xdr:rowOff>
    </xdr:from>
    <xdr:to>
      <xdr:col>116</xdr:col>
      <xdr:colOff>114300</xdr:colOff>
      <xdr:row>84</xdr:row>
      <xdr:rowOff>7976</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22110700" y="1430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100703</xdr:rowOff>
    </xdr:from>
    <xdr:ext cx="469744" cy="259045"/>
    <xdr:sp macro="" textlink="">
      <xdr:nvSpPr>
        <xdr:cNvPr id="426" name="【消防施設】&#10;一人当たり面積該当値テキスト">
          <a:extLst>
            <a:ext uri="{FF2B5EF4-FFF2-40B4-BE49-F238E27FC236}">
              <a16:creationId xmlns:a16="http://schemas.microsoft.com/office/drawing/2014/main" id="{00000000-0008-0000-0200-0000AA010000}"/>
            </a:ext>
          </a:extLst>
        </xdr:cNvPr>
        <xdr:cNvSpPr txBox="1"/>
      </xdr:nvSpPr>
      <xdr:spPr>
        <a:xfrm>
          <a:off x="22199600" y="1415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86970</xdr:rowOff>
    </xdr:from>
    <xdr:to>
      <xdr:col>112</xdr:col>
      <xdr:colOff>38100</xdr:colOff>
      <xdr:row>84</xdr:row>
      <xdr:rowOff>17120</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21272500" y="143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128626</xdr:rowOff>
    </xdr:from>
    <xdr:to>
      <xdr:col>116</xdr:col>
      <xdr:colOff>63500</xdr:colOff>
      <xdr:row>83</xdr:row>
      <xdr:rowOff>137770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flipV="1">
          <a:off x="21323300" y="143589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29363</xdr:rowOff>
    </xdr:from>
    <xdr:to>
      <xdr:col>107</xdr:col>
      <xdr:colOff>101600</xdr:colOff>
      <xdr:row>84</xdr:row>
      <xdr:rowOff>130963</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20383500" y="1443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137770</xdr:rowOff>
    </xdr:from>
    <xdr:to>
      <xdr:col>111</xdr:col>
      <xdr:colOff>177800</xdr:colOff>
      <xdr:row>84</xdr:row>
      <xdr:rowOff>80163</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flipV="1">
          <a:off x="20434300" y="14368120"/>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33477</xdr:rowOff>
    </xdr:from>
    <xdr:to>
      <xdr:col>102</xdr:col>
      <xdr:colOff>165100</xdr:colOff>
      <xdr:row>84</xdr:row>
      <xdr:rowOff>135077</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9494500" y="1443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80163</xdr:rowOff>
    </xdr:from>
    <xdr:to>
      <xdr:col>107</xdr:col>
      <xdr:colOff>50800</xdr:colOff>
      <xdr:row>84</xdr:row>
      <xdr:rowOff>84277</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flipV="1">
          <a:off x="19545300" y="14481963"/>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39421</xdr:rowOff>
    </xdr:from>
    <xdr:to>
      <xdr:col>98</xdr:col>
      <xdr:colOff>38100</xdr:colOff>
      <xdr:row>84</xdr:row>
      <xdr:rowOff>141021</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8605500" y="1444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84277</xdr:rowOff>
    </xdr:from>
    <xdr:to>
      <xdr:col>102</xdr:col>
      <xdr:colOff>114300</xdr:colOff>
      <xdr:row>84</xdr:row>
      <xdr:rowOff>90221</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18656300" y="1448607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144035</xdr:rowOff>
    </xdr:from>
    <xdr:ext cx="469744" cy="259045"/>
    <xdr:sp macro="" textlink="">
      <xdr:nvSpPr>
        <xdr:cNvPr id="435" name="n_1aveValue【消防施設】&#10;一人当たり面積">
          <a:extLst>
            <a:ext uri="{FF2B5EF4-FFF2-40B4-BE49-F238E27FC236}">
              <a16:creationId xmlns:a16="http://schemas.microsoft.com/office/drawing/2014/main" id="{00000000-0008-0000-0200-0000B3010000}"/>
            </a:ext>
          </a:extLst>
        </xdr:cNvPr>
        <xdr:cNvSpPr txBox="1"/>
      </xdr:nvSpPr>
      <xdr:spPr>
        <a:xfrm>
          <a:off x="210757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147235</xdr:rowOff>
    </xdr:from>
    <xdr:ext cx="469744" cy="259045"/>
    <xdr:sp macro="" textlink="">
      <xdr:nvSpPr>
        <xdr:cNvPr id="436" name="n_2aveValue【消防施設】&#10;一人当たり面積">
          <a:extLst>
            <a:ext uri="{FF2B5EF4-FFF2-40B4-BE49-F238E27FC236}">
              <a16:creationId xmlns:a16="http://schemas.microsoft.com/office/drawing/2014/main" id="{00000000-0008-0000-0200-0000B4010000}"/>
            </a:ext>
          </a:extLst>
        </xdr:cNvPr>
        <xdr:cNvSpPr txBox="1"/>
      </xdr:nvSpPr>
      <xdr:spPr>
        <a:xfrm>
          <a:off x="20199427" y="147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153636</xdr:rowOff>
    </xdr:from>
    <xdr:ext cx="469744" cy="259045"/>
    <xdr:sp macro="" textlink="">
      <xdr:nvSpPr>
        <xdr:cNvPr id="437" name="n_3aveValue【消防施設】&#10;一人当たり面積">
          <a:extLst>
            <a:ext uri="{FF2B5EF4-FFF2-40B4-BE49-F238E27FC236}">
              <a16:creationId xmlns:a16="http://schemas.microsoft.com/office/drawing/2014/main" id="{00000000-0008-0000-0200-0000B5010000}"/>
            </a:ext>
          </a:extLst>
        </xdr:cNvPr>
        <xdr:cNvSpPr txBox="1"/>
      </xdr:nvSpPr>
      <xdr:spPr>
        <a:xfrm>
          <a:off x="19310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438" name="n_4aveValue【消防施設】&#10;一人当たり面積">
          <a:extLst>
            <a:ext uri="{FF2B5EF4-FFF2-40B4-BE49-F238E27FC236}">
              <a16:creationId xmlns:a16="http://schemas.microsoft.com/office/drawing/2014/main" id="{00000000-0008-0000-0200-0000B6010000}"/>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33647</xdr:rowOff>
    </xdr:from>
    <xdr:ext cx="469744" cy="259045"/>
    <xdr:sp macro="" textlink="">
      <xdr:nvSpPr>
        <xdr:cNvPr id="439" name="n_1mainValue【消防施設】&#10;一人当たり面積">
          <a:extLst>
            <a:ext uri="{FF2B5EF4-FFF2-40B4-BE49-F238E27FC236}">
              <a16:creationId xmlns:a16="http://schemas.microsoft.com/office/drawing/2014/main" id="{00000000-0008-0000-0200-0000B7010000}"/>
            </a:ext>
          </a:extLst>
        </xdr:cNvPr>
        <xdr:cNvSpPr txBox="1"/>
      </xdr:nvSpPr>
      <xdr:spPr>
        <a:xfrm>
          <a:off x="21075727" y="1409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147490</xdr:rowOff>
    </xdr:from>
    <xdr:ext cx="469744" cy="259045"/>
    <xdr:sp macro="" textlink="">
      <xdr:nvSpPr>
        <xdr:cNvPr id="440" name="n_2mainValue【消防施設】&#10;一人当たり面積">
          <a:extLst>
            <a:ext uri="{FF2B5EF4-FFF2-40B4-BE49-F238E27FC236}">
              <a16:creationId xmlns:a16="http://schemas.microsoft.com/office/drawing/2014/main" id="{00000000-0008-0000-0200-0000B8010000}"/>
            </a:ext>
          </a:extLst>
        </xdr:cNvPr>
        <xdr:cNvSpPr txBox="1"/>
      </xdr:nvSpPr>
      <xdr:spPr>
        <a:xfrm>
          <a:off x="20199427" y="142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151604</xdr:rowOff>
    </xdr:from>
    <xdr:ext cx="469744" cy="259045"/>
    <xdr:sp macro="" textlink="">
      <xdr:nvSpPr>
        <xdr:cNvPr id="441" name="n_3mainValue【消防施設】&#10;一人当たり面積">
          <a:extLst>
            <a:ext uri="{FF2B5EF4-FFF2-40B4-BE49-F238E27FC236}">
              <a16:creationId xmlns:a16="http://schemas.microsoft.com/office/drawing/2014/main" id="{00000000-0008-0000-0200-0000B9010000}"/>
            </a:ext>
          </a:extLst>
        </xdr:cNvPr>
        <xdr:cNvSpPr txBox="1"/>
      </xdr:nvSpPr>
      <xdr:spPr>
        <a:xfrm>
          <a:off x="19310427" y="1421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157548</xdr:rowOff>
    </xdr:from>
    <xdr:ext cx="469744" cy="259045"/>
    <xdr:sp macro="" textlink="">
      <xdr:nvSpPr>
        <xdr:cNvPr id="442" name="n_4mainValue【消防施設】&#10;一人当たり面積">
          <a:extLst>
            <a:ext uri="{FF2B5EF4-FFF2-40B4-BE49-F238E27FC236}">
              <a16:creationId xmlns:a16="http://schemas.microsoft.com/office/drawing/2014/main" id="{00000000-0008-0000-0200-0000BA010000}"/>
            </a:ext>
          </a:extLst>
        </xdr:cNvPr>
        <xdr:cNvSpPr txBox="1"/>
      </xdr:nvSpPr>
      <xdr:spPr>
        <a:xfrm>
          <a:off x="18421427" y="1421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7" name="【庁舎】&#10;有形固定資産減価償却率グラフ枠">
          <a:extLst>
            <a:ext uri="{FF2B5EF4-FFF2-40B4-BE49-F238E27FC236}">
              <a16:creationId xmlns:a16="http://schemas.microsoft.com/office/drawing/2014/main" id="{00000000-0008-0000-0200-0000D3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469" name="【庁舎】&#10;有形固定資産減価償却率最小値テキスト">
          <a:extLst>
            <a:ext uri="{FF2B5EF4-FFF2-40B4-BE49-F238E27FC236}">
              <a16:creationId xmlns:a16="http://schemas.microsoft.com/office/drawing/2014/main" id="{00000000-0008-0000-0200-0000D501000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471" name="【庁舎】&#10;有形固定資産減価償却率最大値テキスト">
          <a:extLst>
            <a:ext uri="{FF2B5EF4-FFF2-40B4-BE49-F238E27FC236}">
              <a16:creationId xmlns:a16="http://schemas.microsoft.com/office/drawing/2014/main" id="{00000000-0008-0000-0200-0000D701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473" name="【庁舎】&#10;有形固定資産減価償却率平均値テキスト">
          <a:extLst>
            <a:ext uri="{FF2B5EF4-FFF2-40B4-BE49-F238E27FC236}">
              <a16:creationId xmlns:a16="http://schemas.microsoft.com/office/drawing/2014/main" id="{00000000-0008-0000-0200-0000D9010000}"/>
            </a:ext>
          </a:extLst>
        </xdr:cNvPr>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154395</xdr:rowOff>
    </xdr:from>
    <xdr:to>
      <xdr:col>85</xdr:col>
      <xdr:colOff>177800</xdr:colOff>
      <xdr:row>100</xdr:row>
      <xdr:rowOff>84545</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16268700" y="171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69322</xdr:rowOff>
    </xdr:from>
    <xdr:ext cx="340478" cy="259045"/>
    <xdr:sp macro="" textlink="">
      <xdr:nvSpPr>
        <xdr:cNvPr id="485" name="【庁舎】&#10;有形固定資産減価償却率該当値テキスト">
          <a:extLst>
            <a:ext uri="{FF2B5EF4-FFF2-40B4-BE49-F238E27FC236}">
              <a16:creationId xmlns:a16="http://schemas.microsoft.com/office/drawing/2014/main" id="{00000000-0008-0000-0200-0000E5010000}"/>
            </a:ext>
          </a:extLst>
        </xdr:cNvPr>
        <xdr:cNvSpPr txBox="1"/>
      </xdr:nvSpPr>
      <xdr:spPr>
        <a:xfrm>
          <a:off x="16357600" y="17042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110308</xdr:rowOff>
    </xdr:from>
    <xdr:to>
      <xdr:col>81</xdr:col>
      <xdr:colOff>101600</xdr:colOff>
      <xdr:row>100</xdr:row>
      <xdr:rowOff>40458</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15430500" y="170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161108</xdr:rowOff>
    </xdr:from>
    <xdr:to>
      <xdr:col>85</xdr:col>
      <xdr:colOff>127000</xdr:colOff>
      <xdr:row>100</xdr:row>
      <xdr:rowOff>33745</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5481300" y="17134658"/>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161108</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4592300" y="1709057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490" name="n_1aveValue【庁舎】&#10;有形固定資産減価償却率">
          <a:extLst>
            <a:ext uri="{FF2B5EF4-FFF2-40B4-BE49-F238E27FC236}">
              <a16:creationId xmlns:a16="http://schemas.microsoft.com/office/drawing/2014/main" id="{00000000-0008-0000-0200-0000EA010000}"/>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491" name="n_2aveValue【庁舎】&#10;有形固定資産減価償却率">
          <a:extLst>
            <a:ext uri="{FF2B5EF4-FFF2-40B4-BE49-F238E27FC236}">
              <a16:creationId xmlns:a16="http://schemas.microsoft.com/office/drawing/2014/main" id="{00000000-0008-0000-0200-0000EB010000}"/>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492" name="n_3aveValue【庁舎】&#10;有形固定資産減価償却率">
          <a:extLst>
            <a:ext uri="{FF2B5EF4-FFF2-40B4-BE49-F238E27FC236}">
              <a16:creationId xmlns:a16="http://schemas.microsoft.com/office/drawing/2014/main" id="{00000000-0008-0000-0200-0000EC010000}"/>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493" name="n_4aveValue【庁舎】&#10;有形固定資産減価償却率">
          <a:extLst>
            <a:ext uri="{FF2B5EF4-FFF2-40B4-BE49-F238E27FC236}">
              <a16:creationId xmlns:a16="http://schemas.microsoft.com/office/drawing/2014/main" id="{00000000-0008-0000-0200-0000ED010000}"/>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56985</xdr:rowOff>
    </xdr:from>
    <xdr:ext cx="340478" cy="259045"/>
    <xdr:sp macro="" textlink="">
      <xdr:nvSpPr>
        <xdr:cNvPr id="494" name="n_1mainValue【庁舎】&#10;有形固定資産減価償却率">
          <a:extLst>
            <a:ext uri="{FF2B5EF4-FFF2-40B4-BE49-F238E27FC236}">
              <a16:creationId xmlns:a16="http://schemas.microsoft.com/office/drawing/2014/main" id="{00000000-0008-0000-0200-0000EE010000}"/>
            </a:ext>
          </a:extLst>
        </xdr:cNvPr>
        <xdr:cNvSpPr txBox="1"/>
      </xdr:nvSpPr>
      <xdr:spPr>
        <a:xfrm>
          <a:off x="15298361" y="1685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12898</xdr:rowOff>
    </xdr:from>
    <xdr:ext cx="340478" cy="259045"/>
    <xdr:sp macro="" textlink="">
      <xdr:nvSpPr>
        <xdr:cNvPr id="495" name="n_2mainValue【庁舎】&#10;有形固定資産減価償却率">
          <a:extLst>
            <a:ext uri="{FF2B5EF4-FFF2-40B4-BE49-F238E27FC236}">
              <a16:creationId xmlns:a16="http://schemas.microsoft.com/office/drawing/2014/main" id="{00000000-0008-0000-0200-0000EF010000}"/>
            </a:ext>
          </a:extLst>
        </xdr:cNvPr>
        <xdr:cNvSpPr txBox="1"/>
      </xdr:nvSpPr>
      <xdr:spPr>
        <a:xfrm>
          <a:off x="14422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0" name="【庁舎】&#10;一人当たり面積グラフ枠">
          <a:extLst>
            <a:ext uri="{FF2B5EF4-FFF2-40B4-BE49-F238E27FC236}">
              <a16:creationId xmlns:a16="http://schemas.microsoft.com/office/drawing/2014/main" id="{00000000-0008-0000-0200-00000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522" name="【庁舎】&#10;一人当たり面積最小値テキスト">
          <a:extLst>
            <a:ext uri="{FF2B5EF4-FFF2-40B4-BE49-F238E27FC236}">
              <a16:creationId xmlns:a16="http://schemas.microsoft.com/office/drawing/2014/main" id="{00000000-0008-0000-0200-00000A020000}"/>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524" name="【庁舎】&#10;一人当たり面積最大値テキスト">
          <a:extLst>
            <a:ext uri="{FF2B5EF4-FFF2-40B4-BE49-F238E27FC236}">
              <a16:creationId xmlns:a16="http://schemas.microsoft.com/office/drawing/2014/main" id="{00000000-0008-0000-0200-00000C020000}"/>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526" name="【庁舎】&#10;一人当たり面積平均値テキスト">
          <a:extLst>
            <a:ext uri="{FF2B5EF4-FFF2-40B4-BE49-F238E27FC236}">
              <a16:creationId xmlns:a16="http://schemas.microsoft.com/office/drawing/2014/main" id="{00000000-0008-0000-0200-00000E020000}"/>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29755</xdr:rowOff>
    </xdr:from>
    <xdr:to>
      <xdr:col>116</xdr:col>
      <xdr:colOff>114300</xdr:colOff>
      <xdr:row>100</xdr:row>
      <xdr:rowOff>131355</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22110700" y="1717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154232</xdr:rowOff>
    </xdr:from>
    <xdr:ext cx="469744" cy="259045"/>
    <xdr:sp macro="" textlink="">
      <xdr:nvSpPr>
        <xdr:cNvPr id="538" name="【庁舎】&#10;一人当たり面積該当値テキスト">
          <a:extLst>
            <a:ext uri="{FF2B5EF4-FFF2-40B4-BE49-F238E27FC236}">
              <a16:creationId xmlns:a16="http://schemas.microsoft.com/office/drawing/2014/main" id="{00000000-0008-0000-0200-00001A020000}"/>
            </a:ext>
          </a:extLst>
        </xdr:cNvPr>
        <xdr:cNvSpPr txBox="1"/>
      </xdr:nvSpPr>
      <xdr:spPr>
        <a:xfrm>
          <a:off x="22199600" y="1712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62412</xdr:rowOff>
    </xdr:from>
    <xdr:to>
      <xdr:col>112</xdr:col>
      <xdr:colOff>38100</xdr:colOff>
      <xdr:row>100</xdr:row>
      <xdr:rowOff>164012</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21272500" y="172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80555</xdr:rowOff>
    </xdr:from>
    <xdr:to>
      <xdr:col>116</xdr:col>
      <xdr:colOff>63500</xdr:colOff>
      <xdr:row>100</xdr:row>
      <xdr:rowOff>113212</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21323300" y="172255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103777</xdr:rowOff>
    </xdr:from>
    <xdr:to>
      <xdr:col>107</xdr:col>
      <xdr:colOff>101600</xdr:colOff>
      <xdr:row>101</xdr:row>
      <xdr:rowOff>33927</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20383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113212</xdr:rowOff>
    </xdr:from>
    <xdr:to>
      <xdr:col>111</xdr:col>
      <xdr:colOff>177800</xdr:colOff>
      <xdr:row>100</xdr:row>
      <xdr:rowOff>154577</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20434300" y="17258212"/>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543" name="n_1aveValue【庁舎】&#10;一人当たり面積">
          <a:extLst>
            <a:ext uri="{FF2B5EF4-FFF2-40B4-BE49-F238E27FC236}">
              <a16:creationId xmlns:a16="http://schemas.microsoft.com/office/drawing/2014/main" id="{00000000-0008-0000-0200-00001F020000}"/>
            </a:ext>
          </a:extLst>
        </xdr:cNvPr>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544" name="n_2aveValue【庁舎】&#10;一人当たり面積">
          <a:extLst>
            <a:ext uri="{FF2B5EF4-FFF2-40B4-BE49-F238E27FC236}">
              <a16:creationId xmlns:a16="http://schemas.microsoft.com/office/drawing/2014/main" id="{00000000-0008-0000-0200-000020020000}"/>
            </a:ext>
          </a:extLst>
        </xdr:cNvPr>
        <xdr:cNvSpPr txBox="1"/>
      </xdr:nvSpPr>
      <xdr:spPr>
        <a:xfrm>
          <a:off x="20199427" y="181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545" name="n_3aveValue【庁舎】&#10;一人当たり面積">
          <a:extLst>
            <a:ext uri="{FF2B5EF4-FFF2-40B4-BE49-F238E27FC236}">
              <a16:creationId xmlns:a16="http://schemas.microsoft.com/office/drawing/2014/main" id="{00000000-0008-0000-0200-000021020000}"/>
            </a:ext>
          </a:extLst>
        </xdr:cNvPr>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546" name="n_4aveValue【庁舎】&#10;一人当たり面積">
          <a:extLst>
            <a:ext uri="{FF2B5EF4-FFF2-40B4-BE49-F238E27FC236}">
              <a16:creationId xmlns:a16="http://schemas.microsoft.com/office/drawing/2014/main" id="{00000000-0008-0000-0200-000022020000}"/>
            </a:ext>
          </a:extLst>
        </xdr:cNvPr>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9089</xdr:rowOff>
    </xdr:from>
    <xdr:ext cx="469744" cy="259045"/>
    <xdr:sp macro="" textlink="">
      <xdr:nvSpPr>
        <xdr:cNvPr id="547" name="n_1mainValue【庁舎】&#10;一人当たり面積">
          <a:extLst>
            <a:ext uri="{FF2B5EF4-FFF2-40B4-BE49-F238E27FC236}">
              <a16:creationId xmlns:a16="http://schemas.microsoft.com/office/drawing/2014/main" id="{00000000-0008-0000-0200-000023020000}"/>
            </a:ext>
          </a:extLst>
        </xdr:cNvPr>
        <xdr:cNvSpPr txBox="1"/>
      </xdr:nvSpPr>
      <xdr:spPr>
        <a:xfrm>
          <a:off x="21075727" y="169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50454</xdr:rowOff>
    </xdr:from>
    <xdr:ext cx="469744" cy="259045"/>
    <xdr:sp macro="" textlink="">
      <xdr:nvSpPr>
        <xdr:cNvPr id="548" name="n_2mainValue【庁舎】&#10;一人当たり面積">
          <a:extLst>
            <a:ext uri="{FF2B5EF4-FFF2-40B4-BE49-F238E27FC236}">
              <a16:creationId xmlns:a16="http://schemas.microsoft.com/office/drawing/2014/main" id="{00000000-0008-0000-0200-000024020000}"/>
            </a:ext>
          </a:extLst>
        </xdr:cNvPr>
        <xdr:cNvSpPr txBox="1"/>
      </xdr:nvSpPr>
      <xdr:spPr>
        <a:xfrm>
          <a:off x="20199427" y="1702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体育館・プールにおける有形固定資産減価償却率は</a:t>
          </a:r>
          <a:r>
            <a:rPr kumimoji="1" lang="en-US" altLang="ja-JP" sz="1300">
              <a:latin typeface="ＭＳ Ｐゴシック" panose="020B0600070205080204" pitchFamily="50" charset="-128"/>
              <a:ea typeface="ＭＳ Ｐゴシック" panose="020B0600070205080204" pitchFamily="50" charset="-128"/>
            </a:rPr>
            <a:t>83.6</a:t>
          </a:r>
          <a:r>
            <a:rPr kumimoji="1" lang="ja-JP" altLang="en-US" sz="1300">
              <a:latin typeface="ＭＳ Ｐゴシック" panose="020B0600070205080204" pitchFamily="50" charset="-128"/>
              <a:ea typeface="ＭＳ Ｐゴシック" panose="020B0600070205080204" pitchFamily="50" charset="-128"/>
            </a:rPr>
            <a:t>％と類似団体内平均値を上回っている。これは、総合運動場体育館に係るものであり、建築後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数年が経過しているため高い値となっている。一人当たり面積としては、１施設に係るものであり、人口減少に伴い増加傾向となっている。一般廃棄物処理施設における有形固定資産減価償却率は、類似団体内平均値を大きく上回る</a:t>
          </a:r>
          <a:r>
            <a:rPr kumimoji="1" lang="en-US" altLang="ja-JP" sz="1300">
              <a:latin typeface="ＭＳ Ｐゴシック" panose="020B0600070205080204" pitchFamily="50" charset="-128"/>
              <a:ea typeface="ＭＳ Ｐゴシック" panose="020B0600070205080204" pitchFamily="50" charset="-128"/>
            </a:rPr>
            <a:t>92.5</a:t>
          </a:r>
          <a:r>
            <a:rPr kumimoji="1" lang="ja-JP" altLang="en-US" sz="1300">
              <a:latin typeface="ＭＳ Ｐゴシック" panose="020B0600070205080204" pitchFamily="50" charset="-128"/>
              <a:ea typeface="ＭＳ Ｐゴシック" panose="020B0600070205080204" pitchFamily="50" charset="-128"/>
            </a:rPr>
            <a:t>％という状況である。これは、廃棄物施設クリーンセンターが建設後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年以上経過していることが要因と考えられる。消防施設に係る有形固定資産減価償却率は</a:t>
          </a:r>
          <a:r>
            <a:rPr kumimoji="1" lang="en-US" altLang="ja-JP" sz="1300">
              <a:latin typeface="ＭＳ Ｐゴシック" panose="020B0600070205080204" pitchFamily="50" charset="-128"/>
              <a:ea typeface="ＭＳ Ｐゴシック" panose="020B0600070205080204" pitchFamily="50" charset="-128"/>
            </a:rPr>
            <a:t>33.2</a:t>
          </a:r>
          <a:r>
            <a:rPr kumimoji="1" lang="ja-JP" altLang="en-US" sz="1300">
              <a:latin typeface="ＭＳ Ｐゴシック" panose="020B0600070205080204" pitchFamily="50" charset="-128"/>
              <a:ea typeface="ＭＳ Ｐゴシック" panose="020B0600070205080204" pitchFamily="50" charset="-128"/>
            </a:rPr>
            <a:t>％と類似団体内平均値を下回っている。これは、東日本大震災で被災した消防施設を復旧したことによるものであり、一人当たり面積についても類似団体内平均値を上回っている。庁舎に係る有形固定資産減価償却率は</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と類似団体内平均値を大きく下回っているが、これは、東日本大震災により被災した役場庁舎を復旧したことによるものであり、今後は上昇傾向になると思われる。また、一人当たり面積については、人口減少により増加傾向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6,098
5,942
65.35
17,081,126
14,675,319
158,552
3,829,918
6,902,908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原子力発電所立地町であるため、類似団体平均を上回る税収があり、財政力指数は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本町の地方税の大半を占めているのは、固定資産税（原子力発電施設に係る償却資産分）であるため、平成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年度をピークに減少が続いていたが、原子力発電施設に係る防潮堤の整備により、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税収が増加した。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しかし、固定資産税（償却資産分）については、年々減少していくものであるため、税収増加等による歳入の確保に努める。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51505</xdr:rowOff>
    </xdr:from>
    <xdr:to>
      <xdr:col>23</xdr:col>
      <xdr:colOff>133350</xdr:colOff>
      <xdr:row>37</xdr:row>
      <xdr:rowOff>91722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39515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51505</xdr:rowOff>
    </xdr:from>
    <xdr:to>
      <xdr:col>19</xdr:col>
      <xdr:colOff>133350</xdr:colOff>
      <xdr:row>37</xdr:row>
      <xdr:rowOff>51505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395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51505</xdr:rowOff>
    </xdr:from>
    <xdr:to>
      <xdr:col>15</xdr:col>
      <xdr:colOff>82550</xdr:colOff>
      <xdr:row>37</xdr:row>
      <xdr:rowOff>91722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63951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91722</xdr:rowOff>
    </xdr:from>
    <xdr:to>
      <xdr:col>11</xdr:col>
      <xdr:colOff>31750</xdr:colOff>
      <xdr:row>37</xdr:row>
      <xdr:rowOff>118533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64353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40922</xdr:rowOff>
    </xdr:from>
    <xdr:to>
      <xdr:col>23</xdr:col>
      <xdr:colOff>184150</xdr:colOff>
      <xdr:row>37</xdr:row>
      <xdr:rowOff>142522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3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57449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2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705</xdr:rowOff>
    </xdr:from>
    <xdr:to>
      <xdr:col>19</xdr:col>
      <xdr:colOff>184150</xdr:colOff>
      <xdr:row>37</xdr:row>
      <xdr:rowOff>102305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112482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11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705</xdr:rowOff>
    </xdr:from>
    <xdr:to>
      <xdr:col>15</xdr:col>
      <xdr:colOff>133350</xdr:colOff>
      <xdr:row>37</xdr:row>
      <xdr:rowOff>102305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112482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11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40922</xdr:rowOff>
    </xdr:from>
    <xdr:to>
      <xdr:col>11</xdr:col>
      <xdr:colOff>82550</xdr:colOff>
      <xdr:row>37</xdr:row>
      <xdr:rowOff>142522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3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152699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15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67733</xdr:rowOff>
    </xdr:from>
    <xdr:to>
      <xdr:col>7</xdr:col>
      <xdr:colOff>31750</xdr:colOff>
      <xdr:row>37</xdr:row>
      <xdr:rowOff>169334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8060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東日本大震災に係る復旧・復興事業の進捗に伴い、普通建設事業費扱いであった人件費が一般人件費へ振り替わったことにより人件費が増加した。また、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災害公営住宅整備や出島架橋建設事業に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たり起債の借入を行っているため、元利償還金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発生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公債費が増加しており、令和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年度は前年度よりも増となった。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今後も公債費は増加する見込みであるため、健全な財政運営に努める。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60778</xdr:rowOff>
    </xdr:from>
    <xdr:to>
      <xdr:col>23</xdr:col>
      <xdr:colOff>133350</xdr:colOff>
      <xdr:row>62</xdr:row>
      <xdr:rowOff>140970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519228"/>
          <a:ext cx="838200" cy="2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60778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433050"/>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43543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4330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43543</xdr:rowOff>
    </xdr:from>
    <xdr:to>
      <xdr:col>11</xdr:col>
      <xdr:colOff>31750</xdr:colOff>
      <xdr:row>61</xdr:row>
      <xdr:rowOff>74567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5019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62247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9978</xdr:rowOff>
    </xdr:from>
    <xdr:to>
      <xdr:col>19</xdr:col>
      <xdr:colOff>184150</xdr:colOff>
      <xdr:row>61</xdr:row>
      <xdr:rowOff>111578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121755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164193</xdr:rowOff>
    </xdr:from>
    <xdr:to>
      <xdr:col>11</xdr:col>
      <xdr:colOff>82550</xdr:colOff>
      <xdr:row>61</xdr:row>
      <xdr:rowOff>94343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104520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[458,334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東日本大震災以降、復旧・復興関連事業の増加により予算規模が上昇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したが、事業の進捗に伴い前年度よりも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しかし、依然として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類似団体平均に比べ高い推移となっているのは、東日本大震災以降の急激な人口減少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が大きな要因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と捉えている。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東日本大震災により上昇した予算規模の縮減を図り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39512</xdr:rowOff>
    </xdr:from>
    <xdr:to>
      <xdr:col>23</xdr:col>
      <xdr:colOff>133350</xdr:colOff>
      <xdr:row>83</xdr:row>
      <xdr:rowOff>144094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269862"/>
          <a:ext cx="838200" cy="10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100530</xdr:rowOff>
    </xdr:from>
    <xdr:to>
      <xdr:col>19</xdr:col>
      <xdr:colOff>133350</xdr:colOff>
      <xdr:row>83</xdr:row>
      <xdr:rowOff>144094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30880"/>
          <a:ext cx="889000" cy="4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65480</xdr:rowOff>
    </xdr:from>
    <xdr:to>
      <xdr:col>15</xdr:col>
      <xdr:colOff>82550</xdr:colOff>
      <xdr:row>83</xdr:row>
      <xdr:rowOff>100530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95830"/>
          <a:ext cx="889000" cy="3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65480</xdr:rowOff>
    </xdr:from>
    <xdr:to>
      <xdr:col>11</xdr:col>
      <xdr:colOff>31750</xdr:colOff>
      <xdr:row>83</xdr:row>
      <xdr:rowOff>130051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295830"/>
          <a:ext cx="889000" cy="6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160162</xdr:rowOff>
    </xdr:from>
    <xdr:to>
      <xdr:col>23</xdr:col>
      <xdr:colOff>184150</xdr:colOff>
      <xdr:row>83</xdr:row>
      <xdr:rowOff>90312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132239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9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93294</xdr:rowOff>
    </xdr:from>
    <xdr:to>
      <xdr:col>19</xdr:col>
      <xdr:colOff>184150</xdr:colOff>
      <xdr:row>84</xdr:row>
      <xdr:rowOff>23444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2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8221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10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49730</xdr:rowOff>
    </xdr:from>
    <xdr:to>
      <xdr:col>15</xdr:col>
      <xdr:colOff>133350</xdr:colOff>
      <xdr:row>83</xdr:row>
      <xdr:rowOff>151330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8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136107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6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14680</xdr:rowOff>
    </xdr:from>
    <xdr:to>
      <xdr:col>11</xdr:col>
      <xdr:colOff>82550</xdr:colOff>
      <xdr:row>83</xdr:row>
      <xdr:rowOff>116280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4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101057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3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79251</xdr:rowOff>
    </xdr:from>
    <xdr:to>
      <xdr:col>7</xdr:col>
      <xdr:colOff>31750</xdr:colOff>
      <xdr:row>84</xdr:row>
      <xdr:rowOff>9401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165628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本町では旧来からの給与体系により、類似団体平均を下回る</a:t>
          </a:r>
          <a:r>
            <a:rPr kumimoji="1" lang="en-US" altLang="ja-JP" sz="1300" baseline="0">
              <a:latin typeface="ＭＳ Ｐゴシック" panose="020B0600070205080204" pitchFamily="50" charset="-128"/>
              <a:ea typeface="ＭＳ Ｐゴシック" panose="020B0600070205080204" pitchFamily="50" charset="-128"/>
            </a:rPr>
            <a:t>94.0</a:t>
          </a:r>
          <a:r>
            <a:rPr kumimoji="1" lang="ja-JP" altLang="en-US" sz="1300" baseline="0">
              <a:latin typeface="ＭＳ Ｐゴシック" panose="020B0600070205080204" pitchFamily="50" charset="-128"/>
              <a:ea typeface="ＭＳ Ｐゴシック" panose="020B0600070205080204" pitchFamily="50" charset="-128"/>
            </a:rPr>
            <a:t>％であり、全国市町村平均よりも低い状況である。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今後も、より一層の給与の適正化に努める。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145748</xdr:rowOff>
    </xdr:from>
    <xdr:to>
      <xdr:col>81</xdr:col>
      <xdr:colOff>44450</xdr:colOff>
      <xdr:row>84</xdr:row>
      <xdr:rowOff>145748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475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145748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44413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41427</xdr:rowOff>
    </xdr:from>
    <xdr:to>
      <xdr:col>72</xdr:col>
      <xdr:colOff>203200</xdr:colOff>
      <xdr:row>84</xdr:row>
      <xdr:rowOff>42334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27177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41427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225814"/>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94948</xdr:rowOff>
    </xdr:from>
    <xdr:to>
      <xdr:col>81</xdr:col>
      <xdr:colOff>95250</xdr:colOff>
      <xdr:row>85</xdr:row>
      <xdr:rowOff>25098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111475</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94948</xdr:rowOff>
    </xdr:from>
    <xdr:to>
      <xdr:col>77</xdr:col>
      <xdr:colOff>95250</xdr:colOff>
      <xdr:row>85</xdr:row>
      <xdr:rowOff>25098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35275</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162077</xdr:rowOff>
    </xdr:from>
    <xdr:to>
      <xdr:col>68</xdr:col>
      <xdr:colOff>203200</xdr:colOff>
      <xdr:row>83</xdr:row>
      <xdr:rowOff>92227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102404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本町は、離半島を有する地理的条件や直営の公共施設等があり、職員数が多い状況であったが、平成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を指定管理へ移行するなど、職員の削減に努めていた。しかし、東日本大震災後の復旧・復興事業へのマンパワー不足解消のため、任期付職員採用や再任用制度の活用によって職員数が増加していたものの、今後は、復旧・復興事業の進捗により職員数は減少傾向になると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年度よりも数値が上昇している理由としては、東日本大震災以降の人口減少が要因であると考えられる。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20501</xdr:rowOff>
    </xdr:from>
    <xdr:to>
      <xdr:col>81</xdr:col>
      <xdr:colOff>44450</xdr:colOff>
      <xdr:row>66</xdr:row>
      <xdr:rowOff>59110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336201"/>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163685</xdr:rowOff>
    </xdr:from>
    <xdr:to>
      <xdr:col>77</xdr:col>
      <xdr:colOff>44450</xdr:colOff>
      <xdr:row>66</xdr:row>
      <xdr:rowOff>20501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307935"/>
          <a:ext cx="8890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151964</xdr:rowOff>
    </xdr:from>
    <xdr:to>
      <xdr:col>72</xdr:col>
      <xdr:colOff>203200</xdr:colOff>
      <xdr:row>65</xdr:row>
      <xdr:rowOff>163685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296214"/>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151964</xdr:rowOff>
    </xdr:from>
    <xdr:to>
      <xdr:col>68</xdr:col>
      <xdr:colOff>152400</xdr:colOff>
      <xdr:row>66</xdr:row>
      <xdr:rowOff>59799</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1296214"/>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8310</xdr:rowOff>
    </xdr:from>
    <xdr:to>
      <xdr:col>81</xdr:col>
      <xdr:colOff>95250</xdr:colOff>
      <xdr:row>66</xdr:row>
      <xdr:rowOff>109910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3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75637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21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141151</xdr:rowOff>
    </xdr:from>
    <xdr:to>
      <xdr:col>77</xdr:col>
      <xdr:colOff>95250</xdr:colOff>
      <xdr:row>66</xdr:row>
      <xdr:rowOff>71301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56078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371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112885</xdr:rowOff>
    </xdr:from>
    <xdr:to>
      <xdr:col>73</xdr:col>
      <xdr:colOff>44450</xdr:colOff>
      <xdr:row>66</xdr:row>
      <xdr:rowOff>43035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25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27812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34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101164</xdr:rowOff>
    </xdr:from>
    <xdr:to>
      <xdr:col>68</xdr:col>
      <xdr:colOff>203200</xdr:colOff>
      <xdr:row>66</xdr:row>
      <xdr:rowOff>31314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2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16091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3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8999</xdr:rowOff>
    </xdr:from>
    <xdr:to>
      <xdr:col>64</xdr:col>
      <xdr:colOff>152400</xdr:colOff>
      <xdr:row>66</xdr:row>
      <xdr:rowOff>110599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32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95376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41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本町は、旧来からの起債抑制策により類似団体平均を下回る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出島架橋建設事業及び万石浦漁港整備事業に係る起債を借入することとしているため、実質公債費比率の増加が予想される。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引き続き水準を抑えられるように努める。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49784</xdr:rowOff>
    </xdr:from>
    <xdr:to>
      <xdr:col>81</xdr:col>
      <xdr:colOff>44450</xdr:colOff>
      <xdr:row>40</xdr:row>
      <xdr:rowOff>127000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0778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35306</xdr:rowOff>
    </xdr:from>
    <xdr:to>
      <xdr:col>77</xdr:col>
      <xdr:colOff>44450</xdr:colOff>
      <xdr:row>40</xdr:row>
      <xdr:rowOff>49784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9330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35306</xdr:rowOff>
    </xdr:from>
    <xdr:to>
      <xdr:col>72</xdr:col>
      <xdr:colOff>203200</xdr:colOff>
      <xdr:row>40</xdr:row>
      <xdr:rowOff>59436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8933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59436</xdr:rowOff>
    </xdr:from>
    <xdr:to>
      <xdr:col>68</xdr:col>
      <xdr:colOff>152400</xdr:colOff>
      <xdr:row>40</xdr:row>
      <xdr:rowOff>64262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174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170434</xdr:rowOff>
    </xdr:from>
    <xdr:to>
      <xdr:col>77</xdr:col>
      <xdr:colOff>95250</xdr:colOff>
      <xdr:row>40</xdr:row>
      <xdr:rowOff>100584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110761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155956</xdr:rowOff>
    </xdr:from>
    <xdr:to>
      <xdr:col>73</xdr:col>
      <xdr:colOff>44450</xdr:colOff>
      <xdr:row>40</xdr:row>
      <xdr:rowOff>86106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96283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61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8636</xdr:rowOff>
    </xdr:from>
    <xdr:to>
      <xdr:col>68</xdr:col>
      <xdr:colOff>203200</xdr:colOff>
      <xdr:row>40</xdr:row>
      <xdr:rowOff>110236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13462</xdr:rowOff>
    </xdr:from>
    <xdr:to>
      <xdr:col>64</xdr:col>
      <xdr:colOff>152400</xdr:colOff>
      <xdr:row>40</xdr:row>
      <xdr:rowOff>115062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125239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原子力発電施設等の固定資産税の増収等に伴い、計画的に財政調整基金への積立を行ってきたことなどの理由により、将来負担額を上回る充当可能財源が確保されている。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今後も計画的で健全な財政運営に努める。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6,098
5,942
65.35
17,081,126
14,675,319
158,552
3,829,918
6,902,908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類似団体平均と比較して高い水準となっている要因は、東日本大震災からの復旧・復興事業に伴うマンパワー不足解消のための任期付職員の採用や再任用制度の活用及び時間外勤務手当の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東日本大震災に係る復旧・復興事業の進捗に伴い、普通建設事業費扱いであった人件費が一般人件費へ振り替わったことによ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人件費の比率が増加したものと考えられる。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430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38</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211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38</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21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xdr:rowOff>
    </xdr:from>
    <xdr:to>
      <xdr:col>11</xdr:col>
      <xdr:colOff>9525</xdr:colOff>
      <xdr:row>38</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31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xdr:rowOff>
    </xdr:from>
    <xdr:to>
      <xdr:col>24</xdr:col>
      <xdr:colOff>76200</xdr:colOff>
      <xdr:row>38</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9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137160</xdr:rowOff>
    </xdr:from>
    <xdr:to>
      <xdr:col>6</xdr:col>
      <xdr:colOff>171450</xdr:colOff>
      <xdr:row>38</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52087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6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東日本大震災に係る復旧・復興事業の進捗に伴い、年々減少してきているが、類似団体と比較すると高い水準となっていることから、水準を抑えられるよう見直しを行っていく。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xdr:rowOff>
    </xdr:from>
    <xdr:to>
      <xdr:col>82</xdr:col>
      <xdr:colOff>107950</xdr:colOff>
      <xdr:row>18</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0942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44704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98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30988</xdr:rowOff>
    </xdr:from>
    <xdr:to>
      <xdr:col>73</xdr:col>
      <xdr:colOff>180975</xdr:colOff>
      <xdr:row>18</xdr:row>
      <xdr:rowOff>44704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170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30988</xdr:rowOff>
    </xdr:from>
    <xdr:to>
      <xdr:col>69</xdr:col>
      <xdr:colOff>92075</xdr:colOff>
      <xdr:row>18</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1170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128778</xdr:rowOff>
    </xdr:from>
    <xdr:to>
      <xdr:col>82</xdr:col>
      <xdr:colOff>158750</xdr:colOff>
      <xdr:row>18</xdr:row>
      <xdr:rowOff>58928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100855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165354</xdr:rowOff>
    </xdr:from>
    <xdr:to>
      <xdr:col>74</xdr:col>
      <xdr:colOff>31750</xdr:colOff>
      <xdr:row>18</xdr:row>
      <xdr:rowOff>95504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80281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151638</xdr:rowOff>
    </xdr:from>
    <xdr:to>
      <xdr:col>69</xdr:col>
      <xdr:colOff>142875</xdr:colOff>
      <xdr:row>18</xdr:row>
      <xdr:rowOff>81788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66565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類似団体平均と同じような値となって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en-US" sz="1300">
              <a:latin typeface="ＭＳ Ｐゴシック" panose="020B0600070205080204" pitchFamily="50" charset="-128"/>
              <a:ea typeface="ＭＳ Ｐゴシック" panose="020B0600070205080204" pitchFamily="50" charset="-128"/>
            </a:rPr>
            <a:t>新型コロナウイルス感染症対策に係る臨時特別給付金の給付により、決算額においては前年度より増加している。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55</xdr:row>
      <xdr:rowOff>161290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568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56</xdr:row>
      <xdr:rowOff>58420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58420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56</xdr:row>
      <xdr:rowOff>58420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82567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東日本大震災に係る復旧・復興事業の進捗により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公営企業会計への赤字補てん的な繰出金が減少し、予算規模は減ったものの、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維持補修費において津波被害を免れた現存施設の補修費が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増加したため前年度よりも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震災後新たに整備した公共施設についても、軽微な修繕等が見込まれるため、計画的な維持管理に努める。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57</xdr:row>
      <xdr:rowOff>8890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6748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119380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67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119380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104140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575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同水準となっているが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今年度は東日本大震災復興交付金の返還金が生じていたため、昨年度と比較して予算規模が上昇していた。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37</xdr:row>
      <xdr:rowOff>10414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28548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131572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131572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62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122428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本町では、災害公営住宅債や辺地対策事業債に係る元金償還金が発生することにより、公債費は上昇傾向となっており、前年度よりも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類似団体平均を下回っているものの、今後も辺地対策事業債の発行を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予定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しているため、引き続き水準を抑えられるように努める。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60706</xdr:rowOff>
    </xdr:from>
    <xdr:to>
      <xdr:col>24</xdr:col>
      <xdr:colOff>25400</xdr:colOff>
      <xdr:row>76</xdr:row>
      <xdr:rowOff>49276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2919456"/>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168148</xdr:rowOff>
    </xdr:from>
    <xdr:to>
      <xdr:col>19</xdr:col>
      <xdr:colOff>187325</xdr:colOff>
      <xdr:row>75</xdr:row>
      <xdr:rowOff>60706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8554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168148</xdr:rowOff>
    </xdr:from>
    <xdr:to>
      <xdr:col>15</xdr:col>
      <xdr:colOff>98425</xdr:colOff>
      <xdr:row>75</xdr:row>
      <xdr:rowOff>19558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8554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xdr:rowOff>
    </xdr:from>
    <xdr:to>
      <xdr:col>11</xdr:col>
      <xdr:colOff>9525</xdr:colOff>
      <xdr:row>75</xdr:row>
      <xdr:rowOff>19558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869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9906</xdr:rowOff>
    </xdr:from>
    <xdr:to>
      <xdr:col>20</xdr:col>
      <xdr:colOff>38100</xdr:colOff>
      <xdr:row>75</xdr:row>
      <xdr:rowOff>111506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121683</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117348</xdr:rowOff>
    </xdr:from>
    <xdr:to>
      <xdr:col>15</xdr:col>
      <xdr:colOff>149225</xdr:colOff>
      <xdr:row>75</xdr:row>
      <xdr:rowOff>47498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57675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140208</xdr:rowOff>
    </xdr:from>
    <xdr:to>
      <xdr:col>11</xdr:col>
      <xdr:colOff>60325</xdr:colOff>
      <xdr:row>75</xdr:row>
      <xdr:rowOff>70358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80535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131064</xdr:rowOff>
    </xdr:from>
    <xdr:to>
      <xdr:col>6</xdr:col>
      <xdr:colOff>171450</xdr:colOff>
      <xdr:row>75</xdr:row>
      <xdr:rowOff>61214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71391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を上回っている状況である。上昇の要因としては、本町の経常一般財源の主となる原子力発電所の固定資産税（償却資産分）が年々減少傾向であることが考えられ、今後も類似団体平均を上回る状況は続くものと思わ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51888</xdr:rowOff>
    </xdr:from>
    <xdr:to>
      <xdr:col>82</xdr:col>
      <xdr:colOff>107950</xdr:colOff>
      <xdr:row>79</xdr:row>
      <xdr:rowOff>4536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424988"/>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15966</xdr:rowOff>
    </xdr:from>
    <xdr:to>
      <xdr:col>78</xdr:col>
      <xdr:colOff>69850</xdr:colOff>
      <xdr:row>78</xdr:row>
      <xdr:rowOff>51888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3890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15966</xdr:rowOff>
    </xdr:from>
    <xdr:to>
      <xdr:col>73</xdr:col>
      <xdr:colOff>180975</xdr:colOff>
      <xdr:row>78</xdr:row>
      <xdr:rowOff>64951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8906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64951</xdr:rowOff>
    </xdr:from>
    <xdr:to>
      <xdr:col>69</xdr:col>
      <xdr:colOff>92075</xdr:colOff>
      <xdr:row>78</xdr:row>
      <xdr:rowOff>100874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4380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125186</xdr:rowOff>
    </xdr:from>
    <xdr:to>
      <xdr:col>82</xdr:col>
      <xdr:colOff>158750</xdr:colOff>
      <xdr:row>79</xdr:row>
      <xdr:rowOff>55336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97263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1088</xdr:rowOff>
    </xdr:from>
    <xdr:to>
      <xdr:col>78</xdr:col>
      <xdr:colOff>120650</xdr:colOff>
      <xdr:row>78</xdr:row>
      <xdr:rowOff>102688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87465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6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136616</xdr:rowOff>
    </xdr:from>
    <xdr:to>
      <xdr:col>74</xdr:col>
      <xdr:colOff>31750</xdr:colOff>
      <xdr:row>78</xdr:row>
      <xdr:rowOff>66766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51543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14151</xdr:rowOff>
    </xdr:from>
    <xdr:to>
      <xdr:col>69</xdr:col>
      <xdr:colOff>142875</xdr:colOff>
      <xdr:row>78</xdr:row>
      <xdr:rowOff>115751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100528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7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50074</xdr:rowOff>
    </xdr:from>
    <xdr:to>
      <xdr:col>65</xdr:col>
      <xdr:colOff>53975</xdr:colOff>
      <xdr:row>78</xdr:row>
      <xdr:rowOff>151674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136451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28065</xdr:rowOff>
    </xdr:from>
    <xdr:to>
      <xdr:col>29</xdr:col>
      <xdr:colOff>127000</xdr:colOff>
      <xdr:row>12</xdr:row>
      <xdr:rowOff>79884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133090"/>
          <a:ext cx="647700" cy="51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79884</xdr:rowOff>
    </xdr:from>
    <xdr:to>
      <xdr:col>26</xdr:col>
      <xdr:colOff>50800</xdr:colOff>
      <xdr:row>12</xdr:row>
      <xdr:rowOff>96874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184909"/>
          <a:ext cx="698500" cy="16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164804</xdr:rowOff>
    </xdr:from>
    <xdr:to>
      <xdr:col>22</xdr:col>
      <xdr:colOff>114300</xdr:colOff>
      <xdr:row>12</xdr:row>
      <xdr:rowOff>96874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098379"/>
          <a:ext cx="698500" cy="10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164804</xdr:rowOff>
    </xdr:from>
    <xdr:to>
      <xdr:col>18</xdr:col>
      <xdr:colOff>177800</xdr:colOff>
      <xdr:row>12</xdr:row>
      <xdr:rowOff>44542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098379"/>
          <a:ext cx="698500" cy="51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148715</xdr:rowOff>
    </xdr:from>
    <xdr:to>
      <xdr:col>29</xdr:col>
      <xdr:colOff>177800</xdr:colOff>
      <xdr:row>12</xdr:row>
      <xdr:rowOff>78865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08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57292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90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29084</xdr:rowOff>
    </xdr:from>
    <xdr:to>
      <xdr:col>26</xdr:col>
      <xdr:colOff>101600</xdr:colOff>
      <xdr:row>12</xdr:row>
      <xdr:rowOff>130684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34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140861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90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46074</xdr:rowOff>
    </xdr:from>
    <xdr:to>
      <xdr:col>22</xdr:col>
      <xdr:colOff>165100</xdr:colOff>
      <xdr:row>12</xdr:row>
      <xdr:rowOff>147674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151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157851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91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114004</xdr:rowOff>
    </xdr:from>
    <xdr:to>
      <xdr:col>19</xdr:col>
      <xdr:colOff>38100</xdr:colOff>
      <xdr:row>12</xdr:row>
      <xdr:rowOff>44154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04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54331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181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165192</xdr:rowOff>
    </xdr:from>
    <xdr:to>
      <xdr:col>15</xdr:col>
      <xdr:colOff>101600</xdr:colOff>
      <xdr:row>12</xdr:row>
      <xdr:rowOff>95342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09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105519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186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57917</xdr:rowOff>
    </xdr:from>
    <xdr:to>
      <xdr:col>29</xdr:col>
      <xdr:colOff>127000</xdr:colOff>
      <xdr:row>35</xdr:row>
      <xdr:rowOff>246933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668267"/>
          <a:ext cx="647700" cy="189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42694</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53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246933</xdr:rowOff>
    </xdr:from>
    <xdr:to>
      <xdr:col>26</xdr:col>
      <xdr:colOff>50800</xdr:colOff>
      <xdr:row>35</xdr:row>
      <xdr:rowOff>271292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857283"/>
          <a:ext cx="698500" cy="24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241098</xdr:rowOff>
    </xdr:from>
    <xdr:to>
      <xdr:col>22</xdr:col>
      <xdr:colOff>114300</xdr:colOff>
      <xdr:row>35</xdr:row>
      <xdr:rowOff>271292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851448"/>
          <a:ext cx="698500" cy="30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241098</xdr:rowOff>
    </xdr:from>
    <xdr:to>
      <xdr:col>18</xdr:col>
      <xdr:colOff>177800</xdr:colOff>
      <xdr:row>35</xdr:row>
      <xdr:rowOff>305801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851448"/>
          <a:ext cx="698500" cy="64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7117</xdr:rowOff>
    </xdr:from>
    <xdr:to>
      <xdr:col>29</xdr:col>
      <xdr:colOff>177800</xdr:colOff>
      <xdr:row>35</xdr:row>
      <xdr:rowOff>108717</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17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195094</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46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196133</xdr:rowOff>
    </xdr:from>
    <xdr:to>
      <xdr:col>26</xdr:col>
      <xdr:colOff>101600</xdr:colOff>
      <xdr:row>35</xdr:row>
      <xdr:rowOff>297733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06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282510</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9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220492</xdr:rowOff>
    </xdr:from>
    <xdr:to>
      <xdr:col>22</xdr:col>
      <xdr:colOff>165100</xdr:colOff>
      <xdr:row>35</xdr:row>
      <xdr:rowOff>322092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3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306869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91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190298</xdr:rowOff>
    </xdr:from>
    <xdr:to>
      <xdr:col>19</xdr:col>
      <xdr:colOff>38100</xdr:colOff>
      <xdr:row>35</xdr:row>
      <xdr:rowOff>291898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00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276675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255001</xdr:rowOff>
    </xdr:from>
    <xdr:to>
      <xdr:col>15</xdr:col>
      <xdr:colOff>101600</xdr:colOff>
      <xdr:row>36</xdr:row>
      <xdr:rowOff>13701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86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95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6,098
5,942
65.35
17,081,126
14,675,319
158,552
3,829,918
6,902,908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92206</xdr:rowOff>
    </xdr:from>
    <xdr:to>
      <xdr:col>24</xdr:col>
      <xdr:colOff>63500</xdr:colOff>
      <xdr:row>33</xdr:row>
      <xdr:rowOff>63494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578606"/>
          <a:ext cx="838200" cy="14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63494</xdr:rowOff>
    </xdr:from>
    <xdr:to>
      <xdr:col>19</xdr:col>
      <xdr:colOff>177800</xdr:colOff>
      <xdr:row>34</xdr:row>
      <xdr:rowOff>113704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721344"/>
          <a:ext cx="889000" cy="2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141181</xdr:rowOff>
    </xdr:from>
    <xdr:to>
      <xdr:col>15</xdr:col>
      <xdr:colOff>50800</xdr:colOff>
      <xdr:row>34</xdr:row>
      <xdr:rowOff>113704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799031"/>
          <a:ext cx="889000" cy="14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141181</xdr:rowOff>
    </xdr:from>
    <xdr:to>
      <xdr:col>10</xdr:col>
      <xdr:colOff>114300</xdr:colOff>
      <xdr:row>34</xdr:row>
      <xdr:rowOff>54185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799031"/>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41406</xdr:rowOff>
    </xdr:from>
    <xdr:to>
      <xdr:col>24</xdr:col>
      <xdr:colOff>114300</xdr:colOff>
      <xdr:row>32</xdr:row>
      <xdr:rowOff>143006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52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64283</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37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12694</xdr:rowOff>
    </xdr:from>
    <xdr:to>
      <xdr:col>20</xdr:col>
      <xdr:colOff>38100</xdr:colOff>
      <xdr:row>33</xdr:row>
      <xdr:rowOff>114294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67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130821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44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62904</xdr:rowOff>
    </xdr:from>
    <xdr:to>
      <xdr:col>15</xdr:col>
      <xdr:colOff>101600</xdr:colOff>
      <xdr:row>34</xdr:row>
      <xdr:rowOff>164504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89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9581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66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90381</xdr:rowOff>
    </xdr:from>
    <xdr:to>
      <xdr:col>10</xdr:col>
      <xdr:colOff>165100</xdr:colOff>
      <xdr:row>34</xdr:row>
      <xdr:rowOff>20531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74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37058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52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3385</xdr:rowOff>
    </xdr:from>
    <xdr:to>
      <xdr:col>6</xdr:col>
      <xdr:colOff>38100</xdr:colOff>
      <xdr:row>34</xdr:row>
      <xdr:rowOff>104985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83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121512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60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6400</xdr:rowOff>
    </xdr:from>
    <xdr:to>
      <xdr:col>24</xdr:col>
      <xdr:colOff>63500</xdr:colOff>
      <xdr:row>57</xdr:row>
      <xdr:rowOff>125868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779050"/>
          <a:ext cx="838200" cy="1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6400</xdr:rowOff>
    </xdr:from>
    <xdr:to>
      <xdr:col>19</xdr:col>
      <xdr:colOff>177800</xdr:colOff>
      <xdr:row>57</xdr:row>
      <xdr:rowOff>26086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79050"/>
          <a:ext cx="889000" cy="1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26086</xdr:rowOff>
    </xdr:from>
    <xdr:to>
      <xdr:col>15</xdr:col>
      <xdr:colOff>50800</xdr:colOff>
      <xdr:row>57</xdr:row>
      <xdr:rowOff>65981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98736"/>
          <a:ext cx="889000" cy="3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155487</xdr:rowOff>
    </xdr:from>
    <xdr:to>
      <xdr:col>10</xdr:col>
      <xdr:colOff>114300</xdr:colOff>
      <xdr:row>57</xdr:row>
      <xdr:rowOff>65981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56687"/>
          <a:ext cx="889000" cy="8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75068</xdr:rowOff>
    </xdr:from>
    <xdr:to>
      <xdr:col>24</xdr:col>
      <xdr:colOff>114300</xdr:colOff>
      <xdr:row>58</xdr:row>
      <xdr:rowOff>5218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4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97945</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9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127050</xdr:rowOff>
    </xdr:from>
    <xdr:to>
      <xdr:col>20</xdr:col>
      <xdr:colOff>38100</xdr:colOff>
      <xdr:row>57</xdr:row>
      <xdr:rowOff>57200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2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73727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0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146736</xdr:rowOff>
    </xdr:from>
    <xdr:to>
      <xdr:col>15</xdr:col>
      <xdr:colOff>101600</xdr:colOff>
      <xdr:row>57</xdr:row>
      <xdr:rowOff>76886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93413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52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15181</xdr:rowOff>
    </xdr:from>
    <xdr:to>
      <xdr:col>10</xdr:col>
      <xdr:colOff>165100</xdr:colOff>
      <xdr:row>57</xdr:row>
      <xdr:rowOff>116781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133308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56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104687</xdr:rowOff>
    </xdr:from>
    <xdr:to>
      <xdr:col>6</xdr:col>
      <xdr:colOff>38100</xdr:colOff>
      <xdr:row>57</xdr:row>
      <xdr:rowOff>34837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0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51364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48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44475</xdr:rowOff>
    </xdr:from>
    <xdr:to>
      <xdr:col>24</xdr:col>
      <xdr:colOff>63500</xdr:colOff>
      <xdr:row>76</xdr:row>
      <xdr:rowOff>109562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074675"/>
          <a:ext cx="838200" cy="6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80154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109562</xdr:rowOff>
    </xdr:from>
    <xdr:to>
      <xdr:col>19</xdr:col>
      <xdr:colOff>177800</xdr:colOff>
      <xdr:row>76</xdr:row>
      <xdr:rowOff>164655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139762"/>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69270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164655</xdr:rowOff>
    </xdr:from>
    <xdr:to>
      <xdr:col>15</xdr:col>
      <xdr:colOff>50800</xdr:colOff>
      <xdr:row>77</xdr:row>
      <xdr:rowOff>135102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194855"/>
          <a:ext cx="889000" cy="14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135102</xdr:rowOff>
    </xdr:from>
    <xdr:to>
      <xdr:col>10</xdr:col>
      <xdr:colOff>114300</xdr:colOff>
      <xdr:row>77</xdr:row>
      <xdr:rowOff>160502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36752"/>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165125</xdr:rowOff>
    </xdr:from>
    <xdr:to>
      <xdr:col>24</xdr:col>
      <xdr:colOff>114300</xdr:colOff>
      <xdr:row>76</xdr:row>
      <xdr:rowOff>95275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0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16553</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87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58762</xdr:rowOff>
    </xdr:from>
    <xdr:to>
      <xdr:col>20</xdr:col>
      <xdr:colOff>38100</xdr:colOff>
      <xdr:row>76</xdr:row>
      <xdr:rowOff>160362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08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5440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86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113855</xdr:rowOff>
    </xdr:from>
    <xdr:to>
      <xdr:col>15</xdr:col>
      <xdr:colOff>101600</xdr:colOff>
      <xdr:row>77</xdr:row>
      <xdr:rowOff>44005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14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60533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9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84302</xdr:rowOff>
    </xdr:from>
    <xdr:to>
      <xdr:col>10</xdr:col>
      <xdr:colOff>165100</xdr:colOff>
      <xdr:row>78</xdr:row>
      <xdr:rowOff>14452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30979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0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109702</xdr:rowOff>
    </xdr:from>
    <xdr:to>
      <xdr:col>6</xdr:col>
      <xdr:colOff>38100</xdr:colOff>
      <xdr:row>78</xdr:row>
      <xdr:rowOff>39852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56379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30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95275</xdr:rowOff>
    </xdr:from>
    <xdr:to>
      <xdr:col>24</xdr:col>
      <xdr:colOff>63500</xdr:colOff>
      <xdr:row>98</xdr:row>
      <xdr:rowOff>53377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54475"/>
          <a:ext cx="838200" cy="30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53377</xdr:rowOff>
    </xdr:from>
    <xdr:to>
      <xdr:col>19</xdr:col>
      <xdr:colOff>177800</xdr:colOff>
      <xdr:row>98</xdr:row>
      <xdr:rowOff>54378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55477"/>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54378</xdr:rowOff>
    </xdr:from>
    <xdr:to>
      <xdr:col>15</xdr:col>
      <xdr:colOff>50800</xdr:colOff>
      <xdr:row>98</xdr:row>
      <xdr:rowOff>78108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56478"/>
          <a:ext cx="889000" cy="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46399</xdr:rowOff>
    </xdr:from>
    <xdr:to>
      <xdr:col>10</xdr:col>
      <xdr:colOff>114300</xdr:colOff>
      <xdr:row>98</xdr:row>
      <xdr:rowOff>78108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48499"/>
          <a:ext cx="889000" cy="3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44475</xdr:rowOff>
    </xdr:from>
    <xdr:to>
      <xdr:col>24</xdr:col>
      <xdr:colOff>114300</xdr:colOff>
      <xdr:row>96</xdr:row>
      <xdr:rowOff>146075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22902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8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2577</xdr:rowOff>
    </xdr:from>
    <xdr:to>
      <xdr:col>20</xdr:col>
      <xdr:colOff>38100</xdr:colOff>
      <xdr:row>98</xdr:row>
      <xdr:rowOff>104177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0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95304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9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3578</xdr:rowOff>
    </xdr:from>
    <xdr:to>
      <xdr:col>15</xdr:col>
      <xdr:colOff>101600</xdr:colOff>
      <xdr:row>98</xdr:row>
      <xdr:rowOff>105178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96305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9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27308</xdr:rowOff>
    </xdr:from>
    <xdr:to>
      <xdr:col>10</xdr:col>
      <xdr:colOff>165100</xdr:colOff>
      <xdr:row>98</xdr:row>
      <xdr:rowOff>128908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2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120035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167049</xdr:rowOff>
    </xdr:from>
    <xdr:to>
      <xdr:col>6</xdr:col>
      <xdr:colOff>38100</xdr:colOff>
      <xdr:row>98</xdr:row>
      <xdr:rowOff>97199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9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88326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9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149435</xdr:rowOff>
    </xdr:from>
    <xdr:to>
      <xdr:col>54</xdr:col>
      <xdr:colOff>189865</xdr:colOff>
      <xdr:row>38</xdr:row>
      <xdr:rowOff>113352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978735"/>
          <a:ext cx="1270" cy="64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117179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113352</xdr:rowOff>
    </xdr:from>
    <xdr:to>
      <xdr:col>55</xdr:col>
      <xdr:colOff>88900</xdr:colOff>
      <xdr:row>38</xdr:row>
      <xdr:rowOff>113352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2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96112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75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149435</xdr:rowOff>
    </xdr:from>
    <xdr:to>
      <xdr:col>55</xdr:col>
      <xdr:colOff>88900</xdr:colOff>
      <xdr:row>34</xdr:row>
      <xdr:rowOff>149435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9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60995</xdr:rowOff>
    </xdr:from>
    <xdr:to>
      <xdr:col>55</xdr:col>
      <xdr:colOff>0</xdr:colOff>
      <xdr:row>34</xdr:row>
      <xdr:rowOff>149435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204495"/>
          <a:ext cx="838200" cy="77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62132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405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83705</xdr:rowOff>
    </xdr:from>
    <xdr:to>
      <xdr:col>55</xdr:col>
      <xdr:colOff>50800</xdr:colOff>
      <xdr:row>38</xdr:row>
      <xdr:rowOff>13855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2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60995</xdr:rowOff>
    </xdr:from>
    <xdr:to>
      <xdr:col>50</xdr:col>
      <xdr:colOff>114300</xdr:colOff>
      <xdr:row>35</xdr:row>
      <xdr:rowOff>53906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204495"/>
          <a:ext cx="889000" cy="8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58210</xdr:rowOff>
    </xdr:from>
    <xdr:to>
      <xdr:col>50</xdr:col>
      <xdr:colOff>165100</xdr:colOff>
      <xdr:row>36</xdr:row>
      <xdr:rowOff>159810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150937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32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50999</xdr:rowOff>
    </xdr:from>
    <xdr:to>
      <xdr:col>45</xdr:col>
      <xdr:colOff>177800</xdr:colOff>
      <xdr:row>35</xdr:row>
      <xdr:rowOff>53906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051749"/>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145162</xdr:rowOff>
    </xdr:from>
    <xdr:to>
      <xdr:col>46</xdr:col>
      <xdr:colOff>38100</xdr:colOff>
      <xdr:row>38</xdr:row>
      <xdr:rowOff>75312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66439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50999</xdr:rowOff>
    </xdr:from>
    <xdr:to>
      <xdr:col>41</xdr:col>
      <xdr:colOff>50800</xdr:colOff>
      <xdr:row>35</xdr:row>
      <xdr:rowOff>100135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051749"/>
          <a:ext cx="889000" cy="4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149925</xdr:rowOff>
    </xdr:from>
    <xdr:to>
      <xdr:col>41</xdr:col>
      <xdr:colOff>101600</xdr:colOff>
      <xdr:row>38</xdr:row>
      <xdr:rowOff>80075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71202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140537</xdr:rowOff>
    </xdr:from>
    <xdr:to>
      <xdr:col>36</xdr:col>
      <xdr:colOff>165100</xdr:colOff>
      <xdr:row>38</xdr:row>
      <xdr:rowOff>70687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61814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98635</xdr:rowOff>
    </xdr:from>
    <xdr:to>
      <xdr:col>55</xdr:col>
      <xdr:colOff>50800</xdr:colOff>
      <xdr:row>35</xdr:row>
      <xdr:rowOff>28785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51662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8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10195</xdr:rowOff>
    </xdr:from>
    <xdr:to>
      <xdr:col>50</xdr:col>
      <xdr:colOff>165100</xdr:colOff>
      <xdr:row>30</xdr:row>
      <xdr:rowOff>111795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15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128322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492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3106</xdr:rowOff>
    </xdr:from>
    <xdr:to>
      <xdr:col>46</xdr:col>
      <xdr:colOff>38100</xdr:colOff>
      <xdr:row>35</xdr:row>
      <xdr:rowOff>104706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121233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7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199</xdr:rowOff>
    </xdr:from>
    <xdr:to>
      <xdr:col>41</xdr:col>
      <xdr:colOff>101600</xdr:colOff>
      <xdr:row>35</xdr:row>
      <xdr:rowOff>101799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0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118326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77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49335</xdr:rowOff>
    </xdr:from>
    <xdr:to>
      <xdr:col>36</xdr:col>
      <xdr:colOff>165100</xdr:colOff>
      <xdr:row>35</xdr:row>
      <xdr:rowOff>150935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167462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2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144999</xdr:rowOff>
    </xdr:from>
    <xdr:to>
      <xdr:col>54</xdr:col>
      <xdr:colOff>189865</xdr:colOff>
      <xdr:row>58</xdr:row>
      <xdr:rowOff>134257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9917649"/>
          <a:ext cx="1270" cy="16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166426</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1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134257</xdr:rowOff>
    </xdr:from>
    <xdr:to>
      <xdr:col>55</xdr:col>
      <xdr:colOff>88900</xdr:colOff>
      <xdr:row>58</xdr:row>
      <xdr:rowOff>134257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91676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969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144999</xdr:rowOff>
    </xdr:from>
    <xdr:to>
      <xdr:col>55</xdr:col>
      <xdr:colOff>88900</xdr:colOff>
      <xdr:row>57</xdr:row>
      <xdr:rowOff>144999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991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119511</xdr:rowOff>
    </xdr:from>
    <xdr:to>
      <xdr:col>55</xdr:col>
      <xdr:colOff>0</xdr:colOff>
      <xdr:row>57</xdr:row>
      <xdr:rowOff>144999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377811"/>
          <a:ext cx="838200" cy="53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39426</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83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60999</xdr:rowOff>
    </xdr:from>
    <xdr:to>
      <xdr:col>55</xdr:col>
      <xdr:colOff>50800</xdr:colOff>
      <xdr:row>58</xdr:row>
      <xdr:rowOff>162599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0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119511</xdr:rowOff>
    </xdr:from>
    <xdr:to>
      <xdr:col>50</xdr:col>
      <xdr:colOff>114300</xdr:colOff>
      <xdr:row>55</xdr:row>
      <xdr:rowOff>104505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377811"/>
          <a:ext cx="889000" cy="15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59976</xdr:rowOff>
    </xdr:from>
    <xdr:to>
      <xdr:col>50</xdr:col>
      <xdr:colOff>165100</xdr:colOff>
      <xdr:row>58</xdr:row>
      <xdr:rowOff>161576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0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152703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9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62574</xdr:rowOff>
    </xdr:from>
    <xdr:to>
      <xdr:col>45</xdr:col>
      <xdr:colOff>177800</xdr:colOff>
      <xdr:row>55</xdr:row>
      <xdr:rowOff>104505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320874"/>
          <a:ext cx="889000" cy="21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60037</xdr:rowOff>
    </xdr:from>
    <xdr:to>
      <xdr:col>46</xdr:col>
      <xdr:colOff>38100</xdr:colOff>
      <xdr:row>58</xdr:row>
      <xdr:rowOff>161637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0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152764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9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11461</xdr:rowOff>
    </xdr:from>
    <xdr:to>
      <xdr:col>41</xdr:col>
      <xdr:colOff>50800</xdr:colOff>
      <xdr:row>54</xdr:row>
      <xdr:rowOff>62574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8755411"/>
          <a:ext cx="889000" cy="5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62659</xdr:rowOff>
    </xdr:from>
    <xdr:to>
      <xdr:col>41</xdr:col>
      <xdr:colOff>101600</xdr:colOff>
      <xdr:row>58</xdr:row>
      <xdr:rowOff>164259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0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155386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9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60809</xdr:rowOff>
    </xdr:from>
    <xdr:to>
      <xdr:col>36</xdr:col>
      <xdr:colOff>165100</xdr:colOff>
      <xdr:row>58</xdr:row>
      <xdr:rowOff>162409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153536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9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94199</xdr:rowOff>
    </xdr:from>
    <xdr:to>
      <xdr:col>55</xdr:col>
      <xdr:colOff>50800</xdr:colOff>
      <xdr:row>58</xdr:row>
      <xdr:rowOff>24349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47226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1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68711</xdr:rowOff>
    </xdr:from>
    <xdr:to>
      <xdr:col>50</xdr:col>
      <xdr:colOff>165100</xdr:colOff>
      <xdr:row>54</xdr:row>
      <xdr:rowOff>170311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3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53</xdr:row>
      <xdr:rowOff>15388</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5" y="91022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53705</xdr:rowOff>
    </xdr:from>
    <xdr:to>
      <xdr:col>46</xdr:col>
      <xdr:colOff>38100</xdr:colOff>
      <xdr:row>55</xdr:row>
      <xdr:rowOff>155305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48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382</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05205" y="9258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11774</xdr:rowOff>
    </xdr:from>
    <xdr:to>
      <xdr:col>41</xdr:col>
      <xdr:colOff>101600</xdr:colOff>
      <xdr:row>54</xdr:row>
      <xdr:rowOff>113374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27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129901</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16205" y="9045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132111</xdr:rowOff>
    </xdr:from>
    <xdr:to>
      <xdr:col>36</xdr:col>
      <xdr:colOff>165100</xdr:colOff>
      <xdr:row>51</xdr:row>
      <xdr:rowOff>62261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87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49</xdr:row>
      <xdr:rowOff>78788</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84798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14729</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3387829"/>
          <a:ext cx="1270" cy="124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16607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611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132856</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31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14729</xdr:rowOff>
    </xdr:from>
    <xdr:to>
      <xdr:col>55</xdr:col>
      <xdr:colOff>88900</xdr:colOff>
      <xdr:row>78</xdr:row>
      <xdr:rowOff>14729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38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61128</xdr:rowOff>
    </xdr:from>
    <xdr:to>
      <xdr:col>55</xdr:col>
      <xdr:colOff>0</xdr:colOff>
      <xdr:row>78</xdr:row>
      <xdr:rowOff>14729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262778"/>
          <a:ext cx="838200" cy="1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61058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434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82631</xdr:rowOff>
    </xdr:from>
    <xdr:to>
      <xdr:col>55</xdr:col>
      <xdr:colOff>50800</xdr:colOff>
      <xdr:row>79</xdr:row>
      <xdr:rowOff>12781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5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61128</xdr:rowOff>
    </xdr:from>
    <xdr:to>
      <xdr:col>50</xdr:col>
      <xdr:colOff>114300</xdr:colOff>
      <xdr:row>77</xdr:row>
      <xdr:rowOff>157617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262778"/>
          <a:ext cx="889000" cy="9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80702</xdr:rowOff>
    </xdr:from>
    <xdr:to>
      <xdr:col>50</xdr:col>
      <xdr:colOff>165100</xdr:colOff>
      <xdr:row>79</xdr:row>
      <xdr:rowOff>10852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5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54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164564</xdr:rowOff>
    </xdr:from>
    <xdr:to>
      <xdr:col>45</xdr:col>
      <xdr:colOff>177800</xdr:colOff>
      <xdr:row>77</xdr:row>
      <xdr:rowOff>157617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2851864"/>
          <a:ext cx="889000" cy="50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79660</xdr:rowOff>
    </xdr:from>
    <xdr:to>
      <xdr:col>46</xdr:col>
      <xdr:colOff>38100</xdr:colOff>
      <xdr:row>79</xdr:row>
      <xdr:rowOff>9810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937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4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167500</xdr:rowOff>
    </xdr:from>
    <xdr:to>
      <xdr:col>41</xdr:col>
      <xdr:colOff>50800</xdr:colOff>
      <xdr:row>74</xdr:row>
      <xdr:rowOff>164564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2340450"/>
          <a:ext cx="889000" cy="5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80876</xdr:rowOff>
    </xdr:from>
    <xdr:to>
      <xdr:col>41</xdr:col>
      <xdr:colOff>101600</xdr:colOff>
      <xdr:row>79</xdr:row>
      <xdr:rowOff>11026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5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2153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54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77721</xdr:rowOff>
    </xdr:from>
    <xdr:to>
      <xdr:col>36</xdr:col>
      <xdr:colOff>165100</xdr:colOff>
      <xdr:row>79</xdr:row>
      <xdr:rowOff>7871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170448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54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135379</xdr:rowOff>
    </xdr:from>
    <xdr:to>
      <xdr:col>55</xdr:col>
      <xdr:colOff>50800</xdr:colOff>
      <xdr:row>78</xdr:row>
      <xdr:rowOff>65529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88406</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9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10328</xdr:rowOff>
    </xdr:from>
    <xdr:to>
      <xdr:col>50</xdr:col>
      <xdr:colOff>165100</xdr:colOff>
      <xdr:row>77</xdr:row>
      <xdr:rowOff>111928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1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75</xdr:row>
      <xdr:rowOff>128455</xdr:rowOff>
    </xdr:from>
    <xdr:ext cx="69018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294205" y="129872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106817</xdr:rowOff>
    </xdr:from>
    <xdr:to>
      <xdr:col>46</xdr:col>
      <xdr:colOff>38100</xdr:colOff>
      <xdr:row>78</xdr:row>
      <xdr:rowOff>36967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0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53494</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08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113764</xdr:rowOff>
    </xdr:from>
    <xdr:to>
      <xdr:col>41</xdr:col>
      <xdr:colOff>101600</xdr:colOff>
      <xdr:row>75</xdr:row>
      <xdr:rowOff>43914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8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73</xdr:row>
      <xdr:rowOff>60441</xdr:rowOff>
    </xdr:from>
    <xdr:ext cx="69018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16205" y="125762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116700</xdr:rowOff>
    </xdr:from>
    <xdr:to>
      <xdr:col>36</xdr:col>
      <xdr:colOff>165100</xdr:colOff>
      <xdr:row>72</xdr:row>
      <xdr:rowOff>46850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2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70</xdr:row>
      <xdr:rowOff>63377</xdr:rowOff>
    </xdr:from>
    <xdr:ext cx="69018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27205" y="120648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97</xdr:row>
      <xdr:rowOff>89540</xdr:rowOff>
    </xdr:from>
    <xdr:to>
      <xdr:col>54</xdr:col>
      <xdr:colOff>189865</xdr:colOff>
      <xdr:row>99</xdr:row>
      <xdr:rowOff>83200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6720190"/>
          <a:ext cx="1270" cy="33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87027</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83200</xdr:rowOff>
    </xdr:from>
    <xdr:to>
      <xdr:col>55</xdr:col>
      <xdr:colOff>88900</xdr:colOff>
      <xdr:row>99</xdr:row>
      <xdr:rowOff>83200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36217</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649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89540</xdr:rowOff>
    </xdr:from>
    <xdr:to>
      <xdr:col>55</xdr:col>
      <xdr:colOff>88900</xdr:colOff>
      <xdr:row>97</xdr:row>
      <xdr:rowOff>89540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720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112892</xdr:rowOff>
    </xdr:from>
    <xdr:to>
      <xdr:col>55</xdr:col>
      <xdr:colOff>0</xdr:colOff>
      <xdr:row>98</xdr:row>
      <xdr:rowOff>95143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5886292"/>
          <a:ext cx="838200" cy="10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112317</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9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133890</xdr:rowOff>
    </xdr:from>
    <xdr:to>
      <xdr:col>55</xdr:col>
      <xdr:colOff>50800</xdr:colOff>
      <xdr:row>99</xdr:row>
      <xdr:rowOff>64040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29342</xdr:rowOff>
    </xdr:from>
    <xdr:to>
      <xdr:col>50</xdr:col>
      <xdr:colOff>114300</xdr:colOff>
      <xdr:row>92</xdr:row>
      <xdr:rowOff>112892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5459842"/>
          <a:ext cx="889000" cy="42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142568</xdr:rowOff>
    </xdr:from>
    <xdr:to>
      <xdr:col>50</xdr:col>
      <xdr:colOff>165100</xdr:colOff>
      <xdr:row>99</xdr:row>
      <xdr:rowOff>72718</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9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63845</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70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29342</xdr:rowOff>
    </xdr:from>
    <xdr:to>
      <xdr:col>45</xdr:col>
      <xdr:colOff>177800</xdr:colOff>
      <xdr:row>99</xdr:row>
      <xdr:rowOff>39525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5459842"/>
          <a:ext cx="889000" cy="155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142030</xdr:rowOff>
    </xdr:from>
    <xdr:to>
      <xdr:col>46</xdr:col>
      <xdr:colOff>38100</xdr:colOff>
      <xdr:row>99</xdr:row>
      <xdr:rowOff>72180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63307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703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39525</xdr:rowOff>
    </xdr:from>
    <xdr:to>
      <xdr:col>41</xdr:col>
      <xdr:colOff>50800</xdr:colOff>
      <xdr:row>99</xdr:row>
      <xdr:rowOff>75104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7013075"/>
          <a:ext cx="889000" cy="3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149924</xdr:rowOff>
    </xdr:from>
    <xdr:to>
      <xdr:col>41</xdr:col>
      <xdr:colOff>101600</xdr:colOff>
      <xdr:row>99</xdr:row>
      <xdr:rowOff>80074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96601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154412</xdr:rowOff>
    </xdr:from>
    <xdr:to>
      <xdr:col>36</xdr:col>
      <xdr:colOff>165100</xdr:colOff>
      <xdr:row>99</xdr:row>
      <xdr:rowOff>84562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101089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44343</xdr:rowOff>
    </xdr:from>
    <xdr:to>
      <xdr:col>55</xdr:col>
      <xdr:colOff>50800</xdr:colOff>
      <xdr:row>98</xdr:row>
      <xdr:rowOff>145943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67220</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9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62092</xdr:rowOff>
    </xdr:from>
    <xdr:to>
      <xdr:col>50</xdr:col>
      <xdr:colOff>165100</xdr:colOff>
      <xdr:row>92</xdr:row>
      <xdr:rowOff>163692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583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91</xdr:row>
      <xdr:rowOff>8769</xdr:rowOff>
    </xdr:from>
    <xdr:ext cx="69018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294205" y="156107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149992</xdr:rowOff>
    </xdr:from>
    <xdr:to>
      <xdr:col>46</xdr:col>
      <xdr:colOff>38100</xdr:colOff>
      <xdr:row>90</xdr:row>
      <xdr:rowOff>80142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54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88</xdr:row>
      <xdr:rowOff>96669</xdr:rowOff>
    </xdr:from>
    <xdr:ext cx="69018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05205" y="15184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160175</xdr:rowOff>
    </xdr:from>
    <xdr:to>
      <xdr:col>41</xdr:col>
      <xdr:colOff>101600</xdr:colOff>
      <xdr:row>99</xdr:row>
      <xdr:rowOff>90325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81452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24304</xdr:rowOff>
    </xdr:from>
    <xdr:to>
      <xdr:col>36</xdr:col>
      <xdr:colOff>165100</xdr:colOff>
      <xdr:row>99</xdr:row>
      <xdr:rowOff>125904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117031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9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37085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6209285"/>
          <a:ext cx="1269" cy="521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78202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647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155212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98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37085</xdr:rowOff>
    </xdr:from>
    <xdr:to>
      <xdr:col>86</xdr:col>
      <xdr:colOff>25400</xdr:colOff>
      <xdr:row>36</xdr:row>
      <xdr:rowOff>37085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2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160848</xdr:rowOff>
    </xdr:from>
    <xdr:to>
      <xdr:col>85</xdr:col>
      <xdr:colOff>127000</xdr:colOff>
      <xdr:row>36</xdr:row>
      <xdr:rowOff>37085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5990148"/>
          <a:ext cx="838200" cy="2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122652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37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144225</xdr:rowOff>
    </xdr:from>
    <xdr:to>
      <xdr:col>85</xdr:col>
      <xdr:colOff>177800</xdr:colOff>
      <xdr:row>39</xdr:row>
      <xdr:rowOff>74375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5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160848</xdr:rowOff>
    </xdr:from>
    <xdr:to>
      <xdr:col>81</xdr:col>
      <xdr:colOff>50800</xdr:colOff>
      <xdr:row>36</xdr:row>
      <xdr:rowOff>82403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5990148"/>
          <a:ext cx="889000" cy="26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145397</xdr:rowOff>
    </xdr:from>
    <xdr:to>
      <xdr:col>81</xdr:col>
      <xdr:colOff>101600</xdr:colOff>
      <xdr:row>39</xdr:row>
      <xdr:rowOff>75547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66674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114341</xdr:rowOff>
    </xdr:from>
    <xdr:to>
      <xdr:col>76</xdr:col>
      <xdr:colOff>114300</xdr:colOff>
      <xdr:row>36</xdr:row>
      <xdr:rowOff>82403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5600741"/>
          <a:ext cx="889000" cy="65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148410</xdr:rowOff>
    </xdr:from>
    <xdr:to>
      <xdr:col>76</xdr:col>
      <xdr:colOff>165100</xdr:colOff>
      <xdr:row>39</xdr:row>
      <xdr:rowOff>78560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6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69687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5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121894</xdr:rowOff>
    </xdr:from>
    <xdr:to>
      <xdr:col>71</xdr:col>
      <xdr:colOff>177800</xdr:colOff>
      <xdr:row>32</xdr:row>
      <xdr:rowOff>114341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5436844"/>
          <a:ext cx="889000" cy="16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146562</xdr:rowOff>
    </xdr:from>
    <xdr:to>
      <xdr:col>72</xdr:col>
      <xdr:colOff>38100</xdr:colOff>
      <xdr:row>39</xdr:row>
      <xdr:rowOff>76712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61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67839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75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146551</xdr:rowOff>
    </xdr:from>
    <xdr:to>
      <xdr:col>67</xdr:col>
      <xdr:colOff>101600</xdr:colOff>
      <xdr:row>39</xdr:row>
      <xdr:rowOff>76701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67828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5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157735</xdr:rowOff>
    </xdr:from>
    <xdr:to>
      <xdr:col>85</xdr:col>
      <xdr:colOff>177800</xdr:colOff>
      <xdr:row>36</xdr:row>
      <xdr:rowOff>87885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1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110762</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11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110048</xdr:rowOff>
    </xdr:from>
    <xdr:to>
      <xdr:col>81</xdr:col>
      <xdr:colOff>101600</xdr:colOff>
      <xdr:row>35</xdr:row>
      <xdr:rowOff>40198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593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56725</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181795" y="571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31603</xdr:rowOff>
    </xdr:from>
    <xdr:to>
      <xdr:col>76</xdr:col>
      <xdr:colOff>165100</xdr:colOff>
      <xdr:row>36</xdr:row>
      <xdr:rowOff>133203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2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149730</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292795" y="597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63541</xdr:rowOff>
    </xdr:from>
    <xdr:to>
      <xdr:col>72</xdr:col>
      <xdr:colOff>38100</xdr:colOff>
      <xdr:row>32</xdr:row>
      <xdr:rowOff>165141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554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10218</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03795" y="532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71094</xdr:rowOff>
    </xdr:from>
    <xdr:to>
      <xdr:col>67</xdr:col>
      <xdr:colOff>101600</xdr:colOff>
      <xdr:row>32</xdr:row>
      <xdr:rowOff>1244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53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30</xdr:row>
      <xdr:rowOff>17771</xdr:rowOff>
    </xdr:from>
    <xdr:ext cx="59901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14795" y="516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85508</xdr:rowOff>
    </xdr:from>
    <xdr:to>
      <xdr:col>85</xdr:col>
      <xdr:colOff>127000</xdr:colOff>
      <xdr:row>77</xdr:row>
      <xdr:rowOff>31421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15708"/>
          <a:ext cx="838200" cy="1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31421</xdr:rowOff>
    </xdr:from>
    <xdr:to>
      <xdr:col>81</xdr:col>
      <xdr:colOff>50800</xdr:colOff>
      <xdr:row>77</xdr:row>
      <xdr:rowOff>85032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33071"/>
          <a:ext cx="889000" cy="5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82796</xdr:rowOff>
    </xdr:from>
    <xdr:to>
      <xdr:col>76</xdr:col>
      <xdr:colOff>114300</xdr:colOff>
      <xdr:row>77</xdr:row>
      <xdr:rowOff>85032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84446"/>
          <a:ext cx="8890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82796</xdr:rowOff>
    </xdr:from>
    <xdr:to>
      <xdr:col>71</xdr:col>
      <xdr:colOff>177800</xdr:colOff>
      <xdr:row>77</xdr:row>
      <xdr:rowOff>104020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84446"/>
          <a:ext cx="889000" cy="2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34708</xdr:rowOff>
    </xdr:from>
    <xdr:to>
      <xdr:col>85</xdr:col>
      <xdr:colOff>177800</xdr:colOff>
      <xdr:row>76</xdr:row>
      <xdr:rowOff>136308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6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57585</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152071</xdr:rowOff>
    </xdr:from>
    <xdr:to>
      <xdr:col>81</xdr:col>
      <xdr:colOff>101600</xdr:colOff>
      <xdr:row>77</xdr:row>
      <xdr:rowOff>82221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73348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7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34232</xdr:rowOff>
    </xdr:from>
    <xdr:to>
      <xdr:col>76</xdr:col>
      <xdr:colOff>165100</xdr:colOff>
      <xdr:row>77</xdr:row>
      <xdr:rowOff>135832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126959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2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31996</xdr:rowOff>
    </xdr:from>
    <xdr:to>
      <xdr:col>72</xdr:col>
      <xdr:colOff>38100</xdr:colOff>
      <xdr:row>77</xdr:row>
      <xdr:rowOff>133596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3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124723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2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53220</xdr:rowOff>
    </xdr:from>
    <xdr:to>
      <xdr:col>67</xdr:col>
      <xdr:colOff>101600</xdr:colOff>
      <xdr:row>77</xdr:row>
      <xdr:rowOff>154820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145947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4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29865</xdr:rowOff>
    </xdr:from>
    <xdr:to>
      <xdr:col>85</xdr:col>
      <xdr:colOff>126364</xdr:colOff>
      <xdr:row>99</xdr:row>
      <xdr:rowOff>39615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974715"/>
          <a:ext cx="1269" cy="103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43442</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1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39615</xdr:rowOff>
    </xdr:from>
    <xdr:to>
      <xdr:col>86</xdr:col>
      <xdr:colOff>25400</xdr:colOff>
      <xdr:row>99</xdr:row>
      <xdr:rowOff>39615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147992</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74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29865</xdr:rowOff>
    </xdr:from>
    <xdr:to>
      <xdr:col>86</xdr:col>
      <xdr:colOff>25400</xdr:colOff>
      <xdr:row>93</xdr:row>
      <xdr:rowOff>29865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97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107781</xdr:rowOff>
    </xdr:from>
    <xdr:to>
      <xdr:col>85</xdr:col>
      <xdr:colOff>127000</xdr:colOff>
      <xdr:row>97</xdr:row>
      <xdr:rowOff>140382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38431"/>
          <a:ext cx="8382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49060</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51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70633</xdr:rowOff>
    </xdr:from>
    <xdr:to>
      <xdr:col>85</xdr:col>
      <xdr:colOff>177800</xdr:colOff>
      <xdr:row>99</xdr:row>
      <xdr:rowOff>783</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51966</xdr:rowOff>
    </xdr:from>
    <xdr:to>
      <xdr:col>81</xdr:col>
      <xdr:colOff>50800</xdr:colOff>
      <xdr:row>97</xdr:row>
      <xdr:rowOff>140382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5482466"/>
          <a:ext cx="889000" cy="128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106762</xdr:rowOff>
    </xdr:from>
    <xdr:to>
      <xdr:col>81</xdr:col>
      <xdr:colOff>101600</xdr:colOff>
      <xdr:row>99</xdr:row>
      <xdr:rowOff>36912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28039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700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51966</xdr:rowOff>
    </xdr:from>
    <xdr:to>
      <xdr:col>76</xdr:col>
      <xdr:colOff>114300</xdr:colOff>
      <xdr:row>92</xdr:row>
      <xdr:rowOff>139012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5482466"/>
          <a:ext cx="889000" cy="4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126158</xdr:rowOff>
    </xdr:from>
    <xdr:to>
      <xdr:col>76</xdr:col>
      <xdr:colOff>165100</xdr:colOff>
      <xdr:row>99</xdr:row>
      <xdr:rowOff>56308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47435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2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32942</xdr:rowOff>
    </xdr:from>
    <xdr:to>
      <xdr:col>71</xdr:col>
      <xdr:colOff>177800</xdr:colOff>
      <xdr:row>92</xdr:row>
      <xdr:rowOff>139012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5463442"/>
          <a:ext cx="889000" cy="44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124369</xdr:rowOff>
    </xdr:from>
    <xdr:to>
      <xdr:col>72</xdr:col>
      <xdr:colOff>38100</xdr:colOff>
      <xdr:row>99</xdr:row>
      <xdr:rowOff>54519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45646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125535</xdr:rowOff>
    </xdr:from>
    <xdr:to>
      <xdr:col>67</xdr:col>
      <xdr:colOff>101600</xdr:colOff>
      <xdr:row>99</xdr:row>
      <xdr:rowOff>55685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46812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56981</xdr:rowOff>
    </xdr:from>
    <xdr:to>
      <xdr:col>85</xdr:col>
      <xdr:colOff>177800</xdr:colOff>
      <xdr:row>97</xdr:row>
      <xdr:rowOff>158581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68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79858</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3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89582</xdr:rowOff>
    </xdr:from>
    <xdr:to>
      <xdr:col>81</xdr:col>
      <xdr:colOff>101600</xdr:colOff>
      <xdr:row>98</xdr:row>
      <xdr:rowOff>19732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2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36259</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49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1166</xdr:rowOff>
    </xdr:from>
    <xdr:to>
      <xdr:col>76</xdr:col>
      <xdr:colOff>165100</xdr:colOff>
      <xdr:row>90</xdr:row>
      <xdr:rowOff>102766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543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88</xdr:row>
      <xdr:rowOff>119293</xdr:rowOff>
    </xdr:from>
    <xdr:ext cx="69018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47205" y="152068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88212</xdr:rowOff>
    </xdr:from>
    <xdr:to>
      <xdr:col>72</xdr:col>
      <xdr:colOff>38100</xdr:colOff>
      <xdr:row>93</xdr:row>
      <xdr:rowOff>18362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586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34889</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563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153592</xdr:rowOff>
    </xdr:from>
    <xdr:to>
      <xdr:col>67</xdr:col>
      <xdr:colOff>101600</xdr:colOff>
      <xdr:row>90</xdr:row>
      <xdr:rowOff>83742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54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88</xdr:row>
      <xdr:rowOff>100269</xdr:rowOff>
    </xdr:from>
    <xdr:ext cx="69018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469205" y="151878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138260</xdr:rowOff>
    </xdr:from>
    <xdr:to>
      <xdr:col>116</xdr:col>
      <xdr:colOff>63500</xdr:colOff>
      <xdr:row>38</xdr:row>
      <xdr:rowOff>138374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653360"/>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138374</xdr:rowOff>
    </xdr:from>
    <xdr:to>
      <xdr:col>111</xdr:col>
      <xdr:colOff>177800</xdr:colOff>
      <xdr:row>38</xdr:row>
      <xdr:rowOff>138511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65347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138511</xdr:rowOff>
    </xdr:from>
    <xdr:to>
      <xdr:col>107</xdr:col>
      <xdr:colOff>50800</xdr:colOff>
      <xdr:row>38</xdr:row>
      <xdr:rowOff>138602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65361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138602</xdr:rowOff>
    </xdr:from>
    <xdr:to>
      <xdr:col>102</xdr:col>
      <xdr:colOff>114300</xdr:colOff>
      <xdr:row>38</xdr:row>
      <xdr:rowOff>138694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653702"/>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87460</xdr:rowOff>
    </xdr:from>
    <xdr:to>
      <xdr:col>116</xdr:col>
      <xdr:colOff>114300</xdr:colOff>
      <xdr:row>39</xdr:row>
      <xdr:rowOff>17610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2387</xdr:rowOff>
    </xdr:from>
    <xdr:ext cx="313932"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7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87574</xdr:rowOff>
    </xdr:from>
    <xdr:to>
      <xdr:col>112</xdr:col>
      <xdr:colOff>38100</xdr:colOff>
      <xdr:row>39</xdr:row>
      <xdr:rowOff>17724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8851</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66333" y="6695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87711</xdr:rowOff>
    </xdr:from>
    <xdr:to>
      <xdr:col>107</xdr:col>
      <xdr:colOff>101600</xdr:colOff>
      <xdr:row>39</xdr:row>
      <xdr:rowOff>17861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8988</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77333" y="6695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87802</xdr:rowOff>
    </xdr:from>
    <xdr:to>
      <xdr:col>102</xdr:col>
      <xdr:colOff>165100</xdr:colOff>
      <xdr:row>39</xdr:row>
      <xdr:rowOff>17952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9079</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88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87894</xdr:rowOff>
    </xdr:from>
    <xdr:to>
      <xdr:col>98</xdr:col>
      <xdr:colOff>38100</xdr:colOff>
      <xdr:row>39</xdr:row>
      <xdr:rowOff>18044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9171</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99333" y="6695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5411</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9949511"/>
          <a:ext cx="1269" cy="264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143845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593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123538</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972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5411</xdr:rowOff>
    </xdr:from>
    <xdr:to>
      <xdr:col>116</xdr:col>
      <xdr:colOff>152400</xdr:colOff>
      <xdr:row>58</xdr:row>
      <xdr:rowOff>5411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49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68106</xdr:rowOff>
    </xdr:from>
    <xdr:to>
      <xdr:col>116</xdr:col>
      <xdr:colOff>63500</xdr:colOff>
      <xdr:row>58</xdr:row>
      <xdr:rowOff>5411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9840756"/>
          <a:ext cx="838200" cy="10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16846</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10132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38419</xdr:rowOff>
    </xdr:from>
    <xdr:to>
      <xdr:col>116</xdr:col>
      <xdr:colOff>114300</xdr:colOff>
      <xdr:row>59</xdr:row>
      <xdr:rowOff>140019</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154611</xdr:rowOff>
    </xdr:from>
    <xdr:to>
      <xdr:col>111</xdr:col>
      <xdr:colOff>177800</xdr:colOff>
      <xdr:row>57</xdr:row>
      <xdr:rowOff>68106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9241461"/>
          <a:ext cx="889000" cy="59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37573</xdr:rowOff>
    </xdr:from>
    <xdr:to>
      <xdr:col>112</xdr:col>
      <xdr:colOff>38100</xdr:colOff>
      <xdr:row>59</xdr:row>
      <xdr:rowOff>139173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130300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2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62410</xdr:rowOff>
    </xdr:from>
    <xdr:to>
      <xdr:col>107</xdr:col>
      <xdr:colOff>50800</xdr:colOff>
      <xdr:row>53</xdr:row>
      <xdr:rowOff>154611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8634910"/>
          <a:ext cx="889000" cy="60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39251</xdr:rowOff>
    </xdr:from>
    <xdr:to>
      <xdr:col>107</xdr:col>
      <xdr:colOff>101600</xdr:colOff>
      <xdr:row>59</xdr:row>
      <xdr:rowOff>140851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131978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24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62410</xdr:rowOff>
    </xdr:from>
    <xdr:to>
      <xdr:col>102</xdr:col>
      <xdr:colOff>114300</xdr:colOff>
      <xdr:row>51</xdr:row>
      <xdr:rowOff>8520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8634910"/>
          <a:ext cx="889000" cy="11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39205</xdr:rowOff>
    </xdr:from>
    <xdr:to>
      <xdr:col>102</xdr:col>
      <xdr:colOff>165100</xdr:colOff>
      <xdr:row>59</xdr:row>
      <xdr:rowOff>140805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131932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24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37164</xdr:rowOff>
    </xdr:from>
    <xdr:to>
      <xdr:col>98</xdr:col>
      <xdr:colOff>38100</xdr:colOff>
      <xdr:row>59</xdr:row>
      <xdr:rowOff>138764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129891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2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126061</xdr:rowOff>
    </xdr:from>
    <xdr:to>
      <xdr:col>116</xdr:col>
      <xdr:colOff>114300</xdr:colOff>
      <xdr:row>58</xdr:row>
      <xdr:rowOff>56211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89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79088</xdr:rowOff>
    </xdr:from>
    <xdr:ext cx="534377"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85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17306</xdr:rowOff>
    </xdr:from>
    <xdr:to>
      <xdr:col>112</xdr:col>
      <xdr:colOff>38100</xdr:colOff>
      <xdr:row>57</xdr:row>
      <xdr:rowOff>118906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7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55</xdr:row>
      <xdr:rowOff>135433</xdr:rowOff>
    </xdr:from>
    <xdr:ext cx="59901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23795" y="956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103811</xdr:rowOff>
    </xdr:from>
    <xdr:to>
      <xdr:col>107</xdr:col>
      <xdr:colOff>101600</xdr:colOff>
      <xdr:row>54</xdr:row>
      <xdr:rowOff>33961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19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52</xdr:row>
      <xdr:rowOff>50488</xdr:rowOff>
    </xdr:from>
    <xdr:ext cx="59901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34795" y="896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11610</xdr:rowOff>
    </xdr:from>
    <xdr:to>
      <xdr:col>102</xdr:col>
      <xdr:colOff>165100</xdr:colOff>
      <xdr:row>50</xdr:row>
      <xdr:rowOff>113210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85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48</xdr:row>
      <xdr:rowOff>129737</xdr:rowOff>
    </xdr:from>
    <xdr:ext cx="59901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45795" y="835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129170</xdr:rowOff>
    </xdr:from>
    <xdr:to>
      <xdr:col>98</xdr:col>
      <xdr:colOff>38100</xdr:colOff>
      <xdr:row>51</xdr:row>
      <xdr:rowOff>59320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870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49</xdr:row>
      <xdr:rowOff>75847</xdr:rowOff>
    </xdr:from>
    <xdr:ext cx="59901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56795" y="847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138392</xdr:rowOff>
    </xdr:from>
    <xdr:to>
      <xdr:col>116</xdr:col>
      <xdr:colOff>63500</xdr:colOff>
      <xdr:row>75</xdr:row>
      <xdr:rowOff>80404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2825692"/>
          <a:ext cx="838200" cy="1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16066</xdr:rowOff>
    </xdr:from>
    <xdr:to>
      <xdr:col>111</xdr:col>
      <xdr:colOff>177800</xdr:colOff>
      <xdr:row>74</xdr:row>
      <xdr:rowOff>138392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360466"/>
          <a:ext cx="889000" cy="46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16066</xdr:rowOff>
    </xdr:from>
    <xdr:to>
      <xdr:col>107</xdr:col>
      <xdr:colOff>50800</xdr:colOff>
      <xdr:row>73</xdr:row>
      <xdr:rowOff>66281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360466"/>
          <a:ext cx="889000" cy="22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66281</xdr:rowOff>
    </xdr:from>
    <xdr:to>
      <xdr:col>102</xdr:col>
      <xdr:colOff>114300</xdr:colOff>
      <xdr:row>73</xdr:row>
      <xdr:rowOff>83210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582131"/>
          <a:ext cx="8890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29604</xdr:rowOff>
    </xdr:from>
    <xdr:to>
      <xdr:col>116</xdr:col>
      <xdr:colOff>114300</xdr:colOff>
      <xdr:row>75</xdr:row>
      <xdr:rowOff>131204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8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52481</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73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87592</xdr:rowOff>
    </xdr:from>
    <xdr:to>
      <xdr:col>112</xdr:col>
      <xdr:colOff>38100</xdr:colOff>
      <xdr:row>75</xdr:row>
      <xdr:rowOff>17742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7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34269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55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136716</xdr:rowOff>
    </xdr:from>
    <xdr:to>
      <xdr:col>107</xdr:col>
      <xdr:colOff>101600</xdr:colOff>
      <xdr:row>72</xdr:row>
      <xdr:rowOff>66866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3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83393</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34795" y="1208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15481</xdr:rowOff>
    </xdr:from>
    <xdr:to>
      <xdr:col>102</xdr:col>
      <xdr:colOff>165100</xdr:colOff>
      <xdr:row>73</xdr:row>
      <xdr:rowOff>117081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5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133608</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45795" y="1230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32410</xdr:rowOff>
    </xdr:from>
    <xdr:to>
      <xdr:col>98</xdr:col>
      <xdr:colOff>38100</xdr:colOff>
      <xdr:row>73</xdr:row>
      <xdr:rowOff>134010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5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150537</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56795" y="1232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東日本大震災に係る復旧・復興事業が概ね完了したことにより、前年度よりも予算規模は大幅に減少し、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歳出決算総額における住民一人当たりのコストは、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2,406,579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が、類似団体と比較するといずれの性質別歳出も高い水準となっている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。人件費は類似団体中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番目に高い金額となって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東日本大震災に係る復旧・復興事業の進捗に伴い、普通建設事業費扱いであった人件費が一般人件費へ振り替わったことに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住民一人当たりのコストのうち最も高い割合を示しているのが普通建設事業費の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726,820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より高いコストとなっている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。これは、東日本大震災に係る復旧・復興事業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が概ね完了したこと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、規模は大幅に減少したものの出島架橋建設事業で事業費が増えているため今後も高い水準となる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。次いで高い値を示しているのが補助費等の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394,090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円で、普通建設事業と同様に類似団体内で高い値となっている。これは、復旧・復興事業の進捗により生じた復興交付金返還金により大幅に増加しているものである。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津波被害を免れた地区における公共施設の更新等が見込まれるため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、同じような状況で推移するものと思われるが、いかに効果的な投資でコストを削減できるかについて徹底して努めていくこととしている。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6,098
5,942
65.35
17,081,126
14,675,319
158,552
3,829,918
6,902,908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55575</xdr:rowOff>
    </xdr:from>
    <xdr:to>
      <xdr:col>24</xdr:col>
      <xdr:colOff>63500</xdr:colOff>
      <xdr:row>30</xdr:row>
      <xdr:rowOff>84379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199075"/>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84379</xdr:rowOff>
    </xdr:from>
    <xdr:to>
      <xdr:col>19</xdr:col>
      <xdr:colOff>177800</xdr:colOff>
      <xdr:row>30</xdr:row>
      <xdr:rowOff>142901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227879"/>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122936</xdr:rowOff>
    </xdr:from>
    <xdr:to>
      <xdr:col>15</xdr:col>
      <xdr:colOff>50800</xdr:colOff>
      <xdr:row>30</xdr:row>
      <xdr:rowOff>142901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266436"/>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122936</xdr:rowOff>
    </xdr:from>
    <xdr:to>
      <xdr:col>10</xdr:col>
      <xdr:colOff>114300</xdr:colOff>
      <xdr:row>31</xdr:row>
      <xdr:rowOff>48717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266436"/>
          <a:ext cx="889000" cy="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4775</xdr:rowOff>
    </xdr:from>
    <xdr:to>
      <xdr:col>24</xdr:col>
      <xdr:colOff>114300</xdr:colOff>
      <xdr:row>30</xdr:row>
      <xdr:rowOff>106375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14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129252</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10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33579</xdr:rowOff>
    </xdr:from>
    <xdr:to>
      <xdr:col>20</xdr:col>
      <xdr:colOff>38100</xdr:colOff>
      <xdr:row>30</xdr:row>
      <xdr:rowOff>135179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1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151706</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495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92101</xdr:rowOff>
    </xdr:from>
    <xdr:to>
      <xdr:col>15</xdr:col>
      <xdr:colOff>101600</xdr:colOff>
      <xdr:row>31</xdr:row>
      <xdr:rowOff>22251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2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38778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01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72136</xdr:rowOff>
    </xdr:from>
    <xdr:to>
      <xdr:col>10</xdr:col>
      <xdr:colOff>165100</xdr:colOff>
      <xdr:row>31</xdr:row>
      <xdr:rowOff>2286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21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18813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499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169367</xdr:rowOff>
    </xdr:from>
    <xdr:to>
      <xdr:col>6</xdr:col>
      <xdr:colOff>38100</xdr:colOff>
      <xdr:row>31</xdr:row>
      <xdr:rowOff>99517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3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116044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508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93021</xdr:rowOff>
    </xdr:from>
    <xdr:to>
      <xdr:col>24</xdr:col>
      <xdr:colOff>63500</xdr:colOff>
      <xdr:row>56</xdr:row>
      <xdr:rowOff>145180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94221"/>
          <a:ext cx="8382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107429</xdr:rowOff>
    </xdr:from>
    <xdr:to>
      <xdr:col>19</xdr:col>
      <xdr:colOff>177800</xdr:colOff>
      <xdr:row>56</xdr:row>
      <xdr:rowOff>145180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22829"/>
          <a:ext cx="889000" cy="72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107429</xdr:rowOff>
    </xdr:from>
    <xdr:to>
      <xdr:col>15</xdr:col>
      <xdr:colOff>50800</xdr:colOff>
      <xdr:row>54</xdr:row>
      <xdr:rowOff>26308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22829"/>
          <a:ext cx="889000" cy="26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71699</xdr:rowOff>
    </xdr:from>
    <xdr:to>
      <xdr:col>10</xdr:col>
      <xdr:colOff>114300</xdr:colOff>
      <xdr:row>54</xdr:row>
      <xdr:rowOff>26308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8987099"/>
          <a:ext cx="889000" cy="29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42221</xdr:rowOff>
    </xdr:from>
    <xdr:to>
      <xdr:col>24</xdr:col>
      <xdr:colOff>114300</xdr:colOff>
      <xdr:row>56</xdr:row>
      <xdr:rowOff>143821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65098</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9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94380</xdr:rowOff>
    </xdr:from>
    <xdr:to>
      <xdr:col>20</xdr:col>
      <xdr:colOff>38100</xdr:colOff>
      <xdr:row>57</xdr:row>
      <xdr:rowOff>24530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41057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7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56629</xdr:rowOff>
    </xdr:from>
    <xdr:to>
      <xdr:col>15</xdr:col>
      <xdr:colOff>101600</xdr:colOff>
      <xdr:row>52</xdr:row>
      <xdr:rowOff>158229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51</xdr:row>
      <xdr:rowOff>3306</xdr:rowOff>
    </xdr:from>
    <xdr:ext cx="690189"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563205" y="8747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146958</xdr:rowOff>
    </xdr:from>
    <xdr:to>
      <xdr:col>10</xdr:col>
      <xdr:colOff>165100</xdr:colOff>
      <xdr:row>54</xdr:row>
      <xdr:rowOff>77108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23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52</xdr:row>
      <xdr:rowOff>93635</xdr:rowOff>
    </xdr:from>
    <xdr:ext cx="690189"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674205" y="90090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20899</xdr:rowOff>
    </xdr:from>
    <xdr:to>
      <xdr:col>6</xdr:col>
      <xdr:colOff>38100</xdr:colOff>
      <xdr:row>52</xdr:row>
      <xdr:rowOff>122499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89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50</xdr:row>
      <xdr:rowOff>139026</xdr:rowOff>
    </xdr:from>
    <xdr:ext cx="690189"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785205" y="8711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128681</xdr:rowOff>
    </xdr:from>
    <xdr:to>
      <xdr:col>24</xdr:col>
      <xdr:colOff>62865</xdr:colOff>
      <xdr:row>78</xdr:row>
      <xdr:rowOff>118270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01631"/>
          <a:ext cx="1270" cy="118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122097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9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118270</xdr:rowOff>
    </xdr:from>
    <xdr:to>
      <xdr:col>24</xdr:col>
      <xdr:colOff>152400</xdr:colOff>
      <xdr:row>78</xdr:row>
      <xdr:rowOff>118270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9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75358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76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128681</xdr:rowOff>
    </xdr:from>
    <xdr:to>
      <xdr:col>24</xdr:col>
      <xdr:colOff>152400</xdr:colOff>
      <xdr:row>71</xdr:row>
      <xdr:rowOff>128681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26667</xdr:rowOff>
    </xdr:from>
    <xdr:to>
      <xdr:col>24</xdr:col>
      <xdr:colOff>63500</xdr:colOff>
      <xdr:row>75</xdr:row>
      <xdr:rowOff>104907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199617"/>
          <a:ext cx="838200" cy="76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138324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7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159897</xdr:rowOff>
    </xdr:from>
    <xdr:to>
      <xdr:col>24</xdr:col>
      <xdr:colOff>114300</xdr:colOff>
      <xdr:row>76</xdr:row>
      <xdr:rowOff>90047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1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26667</xdr:rowOff>
    </xdr:from>
    <xdr:to>
      <xdr:col>19</xdr:col>
      <xdr:colOff>177800</xdr:colOff>
      <xdr:row>73</xdr:row>
      <xdr:rowOff>126519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199617"/>
          <a:ext cx="889000" cy="44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120486</xdr:rowOff>
    </xdr:from>
    <xdr:to>
      <xdr:col>20</xdr:col>
      <xdr:colOff>38100</xdr:colOff>
      <xdr:row>77</xdr:row>
      <xdr:rowOff>50636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41763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4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126519</xdr:rowOff>
    </xdr:from>
    <xdr:to>
      <xdr:col>15</xdr:col>
      <xdr:colOff>50800</xdr:colOff>
      <xdr:row>74</xdr:row>
      <xdr:rowOff>7445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642369"/>
          <a:ext cx="889000" cy="5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149303</xdr:rowOff>
    </xdr:from>
    <xdr:to>
      <xdr:col>15</xdr:col>
      <xdr:colOff>101600</xdr:colOff>
      <xdr:row>77</xdr:row>
      <xdr:rowOff>79453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7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70580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7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1064</xdr:rowOff>
    </xdr:from>
    <xdr:to>
      <xdr:col>10</xdr:col>
      <xdr:colOff>114300</xdr:colOff>
      <xdr:row>74</xdr:row>
      <xdr:rowOff>7445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516914"/>
          <a:ext cx="889000" cy="17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31280</xdr:rowOff>
    </xdr:from>
    <xdr:to>
      <xdr:col>10</xdr:col>
      <xdr:colOff>165100</xdr:colOff>
      <xdr:row>77</xdr:row>
      <xdr:rowOff>132880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124007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2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21952</xdr:rowOff>
    </xdr:from>
    <xdr:to>
      <xdr:col>6</xdr:col>
      <xdr:colOff>38100</xdr:colOff>
      <xdr:row>77</xdr:row>
      <xdr:rowOff>123552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114679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1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54107</xdr:rowOff>
    </xdr:from>
    <xdr:to>
      <xdr:col>24</xdr:col>
      <xdr:colOff>114300</xdr:colOff>
      <xdr:row>75</xdr:row>
      <xdr:rowOff>155707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76984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6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147317</xdr:rowOff>
    </xdr:from>
    <xdr:to>
      <xdr:col>20</xdr:col>
      <xdr:colOff>38100</xdr:colOff>
      <xdr:row>71</xdr:row>
      <xdr:rowOff>77467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1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93994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192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75719</xdr:rowOff>
    </xdr:from>
    <xdr:to>
      <xdr:col>15</xdr:col>
      <xdr:colOff>101600</xdr:colOff>
      <xdr:row>74</xdr:row>
      <xdr:rowOff>5869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5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22396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36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128095</xdr:rowOff>
    </xdr:from>
    <xdr:to>
      <xdr:col>10</xdr:col>
      <xdr:colOff>165100</xdr:colOff>
      <xdr:row>74</xdr:row>
      <xdr:rowOff>58245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64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74772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41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121714</xdr:rowOff>
    </xdr:from>
    <xdr:to>
      <xdr:col>6</xdr:col>
      <xdr:colOff>38100</xdr:colOff>
      <xdr:row>73</xdr:row>
      <xdr:rowOff>51864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4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68391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24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97</xdr:row>
      <xdr:rowOff>10389</xdr:rowOff>
    </xdr:from>
    <xdr:to>
      <xdr:col>24</xdr:col>
      <xdr:colOff>62865</xdr:colOff>
      <xdr:row>98</xdr:row>
      <xdr:rowOff>165145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6641039"/>
          <a:ext cx="1270" cy="326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168972</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7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165145</xdr:rowOff>
    </xdr:from>
    <xdr:to>
      <xdr:col>24</xdr:col>
      <xdr:colOff>152400</xdr:colOff>
      <xdr:row>98</xdr:row>
      <xdr:rowOff>165145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6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128516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641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97</xdr:row>
      <xdr:rowOff>10389</xdr:rowOff>
    </xdr:from>
    <xdr:to>
      <xdr:col>24</xdr:col>
      <xdr:colOff>152400</xdr:colOff>
      <xdr:row>97</xdr:row>
      <xdr:rowOff>10389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64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135830</xdr:rowOff>
    </xdr:from>
    <xdr:to>
      <xdr:col>24</xdr:col>
      <xdr:colOff>63500</xdr:colOff>
      <xdr:row>97</xdr:row>
      <xdr:rowOff>34210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595030"/>
          <a:ext cx="838200" cy="6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803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22733</xdr:rowOff>
    </xdr:from>
    <xdr:to>
      <xdr:col>24</xdr:col>
      <xdr:colOff>114300</xdr:colOff>
      <xdr:row>98</xdr:row>
      <xdr:rowOff>124333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2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131783</xdr:rowOff>
    </xdr:from>
    <xdr:to>
      <xdr:col>19</xdr:col>
      <xdr:colOff>177800</xdr:colOff>
      <xdr:row>96</xdr:row>
      <xdr:rowOff>135830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5905183"/>
          <a:ext cx="889000" cy="68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33925</xdr:rowOff>
    </xdr:from>
    <xdr:to>
      <xdr:col>20</xdr:col>
      <xdr:colOff>38100</xdr:colOff>
      <xdr:row>98</xdr:row>
      <xdr:rowOff>135525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3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126652</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92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93042</xdr:rowOff>
    </xdr:from>
    <xdr:to>
      <xdr:col>15</xdr:col>
      <xdr:colOff>50800</xdr:colOff>
      <xdr:row>92</xdr:row>
      <xdr:rowOff>131783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5694992"/>
          <a:ext cx="889000" cy="2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42216</xdr:rowOff>
    </xdr:from>
    <xdr:to>
      <xdr:col>15</xdr:col>
      <xdr:colOff>101600</xdr:colOff>
      <xdr:row>98</xdr:row>
      <xdr:rowOff>143816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4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134943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9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93042</xdr:rowOff>
    </xdr:from>
    <xdr:to>
      <xdr:col>10</xdr:col>
      <xdr:colOff>114300</xdr:colOff>
      <xdr:row>92</xdr:row>
      <xdr:rowOff>88272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5694992"/>
          <a:ext cx="889000" cy="16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52437</xdr:rowOff>
    </xdr:from>
    <xdr:to>
      <xdr:col>10</xdr:col>
      <xdr:colOff>165100</xdr:colOff>
      <xdr:row>98</xdr:row>
      <xdr:rowOff>154037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145164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94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48102</xdr:rowOff>
    </xdr:from>
    <xdr:to>
      <xdr:col>6</xdr:col>
      <xdr:colOff>38100</xdr:colOff>
      <xdr:row>98</xdr:row>
      <xdr:rowOff>149702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140829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154860</xdr:rowOff>
    </xdr:from>
    <xdr:to>
      <xdr:col>24</xdr:col>
      <xdr:colOff>114300</xdr:colOff>
      <xdr:row>97</xdr:row>
      <xdr:rowOff>85010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84065</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4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85030</xdr:rowOff>
    </xdr:from>
    <xdr:to>
      <xdr:col>20</xdr:col>
      <xdr:colOff>38100</xdr:colOff>
      <xdr:row>97</xdr:row>
      <xdr:rowOff>15180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4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31707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80983</xdr:rowOff>
    </xdr:from>
    <xdr:to>
      <xdr:col>15</xdr:col>
      <xdr:colOff>101600</xdr:colOff>
      <xdr:row>93</xdr:row>
      <xdr:rowOff>11133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585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27660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56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42242</xdr:rowOff>
    </xdr:from>
    <xdr:to>
      <xdr:col>10</xdr:col>
      <xdr:colOff>165100</xdr:colOff>
      <xdr:row>91</xdr:row>
      <xdr:rowOff>143842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56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160369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541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37472</xdr:rowOff>
    </xdr:from>
    <xdr:to>
      <xdr:col>6</xdr:col>
      <xdr:colOff>38100</xdr:colOff>
      <xdr:row>92</xdr:row>
      <xdr:rowOff>139072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581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155599</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558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80721</xdr:rowOff>
    </xdr:from>
    <xdr:to>
      <xdr:col>55</xdr:col>
      <xdr:colOff>0</xdr:colOff>
      <xdr:row>38</xdr:row>
      <xdr:rowOff>129642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595821"/>
          <a:ext cx="8382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85751</xdr:rowOff>
    </xdr:from>
    <xdr:to>
      <xdr:col>50</xdr:col>
      <xdr:colOff>114300</xdr:colOff>
      <xdr:row>38</xdr:row>
      <xdr:rowOff>80721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429401"/>
          <a:ext cx="889000" cy="16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105867</xdr:rowOff>
    </xdr:from>
    <xdr:to>
      <xdr:col>45</xdr:col>
      <xdr:colOff>177800</xdr:colOff>
      <xdr:row>37</xdr:row>
      <xdr:rowOff>85751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106617"/>
          <a:ext cx="889000" cy="3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118212</xdr:rowOff>
    </xdr:from>
    <xdr:to>
      <xdr:col>41</xdr:col>
      <xdr:colOff>50800</xdr:colOff>
      <xdr:row>35</xdr:row>
      <xdr:rowOff>105867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5433162"/>
          <a:ext cx="889000" cy="67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139107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78842</xdr:rowOff>
    </xdr:from>
    <xdr:to>
      <xdr:col>55</xdr:col>
      <xdr:colOff>50800</xdr:colOff>
      <xdr:row>39</xdr:row>
      <xdr:rowOff>8992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165219</xdr:rowOff>
    </xdr:from>
    <xdr:ext cx="313932"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08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29921</xdr:rowOff>
    </xdr:from>
    <xdr:to>
      <xdr:col>50</xdr:col>
      <xdr:colOff>165100</xdr:colOff>
      <xdr:row>38</xdr:row>
      <xdr:rowOff>131521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122648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37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34951</xdr:rowOff>
    </xdr:from>
    <xdr:to>
      <xdr:col>46</xdr:col>
      <xdr:colOff>38100</xdr:colOff>
      <xdr:row>37</xdr:row>
      <xdr:rowOff>136551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153078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55067</xdr:rowOff>
    </xdr:from>
    <xdr:to>
      <xdr:col>41</xdr:col>
      <xdr:colOff>101600</xdr:colOff>
      <xdr:row>35</xdr:row>
      <xdr:rowOff>156667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0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1744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83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67412</xdr:rowOff>
    </xdr:from>
    <xdr:to>
      <xdr:col>36</xdr:col>
      <xdr:colOff>165100</xdr:colOff>
      <xdr:row>31</xdr:row>
      <xdr:rowOff>169012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538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14089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15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85275</xdr:rowOff>
    </xdr:from>
    <xdr:to>
      <xdr:col>54</xdr:col>
      <xdr:colOff>189865</xdr:colOff>
      <xdr:row>59</xdr:row>
      <xdr:rowOff>34317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9857925"/>
          <a:ext cx="1270" cy="291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38144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34317</xdr:rowOff>
    </xdr:from>
    <xdr:to>
      <xdr:col>55</xdr:col>
      <xdr:colOff>88900</xdr:colOff>
      <xdr:row>59</xdr:row>
      <xdr:rowOff>34317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4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31952</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96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57</xdr:row>
      <xdr:rowOff>85275</xdr:rowOff>
    </xdr:from>
    <xdr:to>
      <xdr:col>55</xdr:col>
      <xdr:colOff>88900</xdr:colOff>
      <xdr:row>57</xdr:row>
      <xdr:rowOff>85275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85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16521</xdr:rowOff>
    </xdr:from>
    <xdr:to>
      <xdr:col>55</xdr:col>
      <xdr:colOff>0</xdr:colOff>
      <xdr:row>57</xdr:row>
      <xdr:rowOff>167901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8760471"/>
          <a:ext cx="838200" cy="118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70013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100141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91586</xdr:rowOff>
    </xdr:from>
    <xdr:to>
      <xdr:col>55</xdr:col>
      <xdr:colOff>50800</xdr:colOff>
      <xdr:row>59</xdr:row>
      <xdr:rowOff>21736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100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16521</xdr:rowOff>
    </xdr:from>
    <xdr:to>
      <xdr:col>50</xdr:col>
      <xdr:colOff>114300</xdr:colOff>
      <xdr:row>55</xdr:row>
      <xdr:rowOff>7820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8760471"/>
          <a:ext cx="889000" cy="67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96394</xdr:rowOff>
    </xdr:from>
    <xdr:to>
      <xdr:col>50</xdr:col>
      <xdr:colOff>165100</xdr:colOff>
      <xdr:row>59</xdr:row>
      <xdr:rowOff>26544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17671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101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28285</xdr:rowOff>
    </xdr:from>
    <xdr:to>
      <xdr:col>45</xdr:col>
      <xdr:colOff>177800</xdr:colOff>
      <xdr:row>55</xdr:row>
      <xdr:rowOff>7820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115135"/>
          <a:ext cx="889000" cy="3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99392</xdr:rowOff>
    </xdr:from>
    <xdr:to>
      <xdr:col>46</xdr:col>
      <xdr:colOff>38100</xdr:colOff>
      <xdr:row>59</xdr:row>
      <xdr:rowOff>29542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20669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73727</xdr:rowOff>
    </xdr:from>
    <xdr:to>
      <xdr:col>41</xdr:col>
      <xdr:colOff>50800</xdr:colOff>
      <xdr:row>53</xdr:row>
      <xdr:rowOff>28285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8989127"/>
          <a:ext cx="889000" cy="12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105722</xdr:rowOff>
    </xdr:from>
    <xdr:to>
      <xdr:col>41</xdr:col>
      <xdr:colOff>101600</xdr:colOff>
      <xdr:row>59</xdr:row>
      <xdr:rowOff>35872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26999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90994</xdr:rowOff>
    </xdr:from>
    <xdr:to>
      <xdr:col>36</xdr:col>
      <xdr:colOff>165100</xdr:colOff>
      <xdr:row>59</xdr:row>
      <xdr:rowOff>21144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12271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117101</xdr:rowOff>
    </xdr:from>
    <xdr:to>
      <xdr:col>55</xdr:col>
      <xdr:colOff>50800</xdr:colOff>
      <xdr:row>58</xdr:row>
      <xdr:rowOff>47251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8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32028</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0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137171</xdr:rowOff>
    </xdr:from>
    <xdr:to>
      <xdr:col>50</xdr:col>
      <xdr:colOff>165100</xdr:colOff>
      <xdr:row>51</xdr:row>
      <xdr:rowOff>67321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870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49</xdr:row>
      <xdr:rowOff>83848</xdr:rowOff>
    </xdr:from>
    <xdr:ext cx="690189"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294205" y="8484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128470</xdr:rowOff>
    </xdr:from>
    <xdr:to>
      <xdr:col>46</xdr:col>
      <xdr:colOff>38100</xdr:colOff>
      <xdr:row>55</xdr:row>
      <xdr:rowOff>58620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3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75147</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16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148935</xdr:rowOff>
    </xdr:from>
    <xdr:to>
      <xdr:col>41</xdr:col>
      <xdr:colOff>101600</xdr:colOff>
      <xdr:row>53</xdr:row>
      <xdr:rowOff>79085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0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95612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883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22927</xdr:rowOff>
    </xdr:from>
    <xdr:to>
      <xdr:col>36</xdr:col>
      <xdr:colOff>165100</xdr:colOff>
      <xdr:row>52</xdr:row>
      <xdr:rowOff>124527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89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141054</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871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73719</xdr:rowOff>
    </xdr:from>
    <xdr:to>
      <xdr:col>55</xdr:col>
      <xdr:colOff>0</xdr:colOff>
      <xdr:row>76</xdr:row>
      <xdr:rowOff>125794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932469"/>
          <a:ext cx="838200" cy="22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4711</xdr:rowOff>
    </xdr:from>
    <xdr:to>
      <xdr:col>50</xdr:col>
      <xdr:colOff>114300</xdr:colOff>
      <xdr:row>75</xdr:row>
      <xdr:rowOff>73719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692011"/>
          <a:ext cx="889000" cy="24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4711</xdr:rowOff>
    </xdr:from>
    <xdr:to>
      <xdr:col>45</xdr:col>
      <xdr:colOff>177800</xdr:colOff>
      <xdr:row>76</xdr:row>
      <xdr:rowOff>147168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692011"/>
          <a:ext cx="889000" cy="48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104930</xdr:rowOff>
    </xdr:from>
    <xdr:to>
      <xdr:col>41</xdr:col>
      <xdr:colOff>50800</xdr:colOff>
      <xdr:row>76</xdr:row>
      <xdr:rowOff>147168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35130"/>
          <a:ext cx="889000" cy="4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74994</xdr:rowOff>
    </xdr:from>
    <xdr:to>
      <xdr:col>55</xdr:col>
      <xdr:colOff>50800</xdr:colOff>
      <xdr:row>77</xdr:row>
      <xdr:rowOff>5144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0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97871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22919</xdr:rowOff>
    </xdr:from>
    <xdr:to>
      <xdr:col>50</xdr:col>
      <xdr:colOff>165100</xdr:colOff>
      <xdr:row>75</xdr:row>
      <xdr:rowOff>124519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88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141046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65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125361</xdr:rowOff>
    </xdr:from>
    <xdr:to>
      <xdr:col>46</xdr:col>
      <xdr:colOff>38100</xdr:colOff>
      <xdr:row>74</xdr:row>
      <xdr:rowOff>55511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64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72038</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241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96368</xdr:rowOff>
    </xdr:from>
    <xdr:to>
      <xdr:col>41</xdr:col>
      <xdr:colOff>101600</xdr:colOff>
      <xdr:row>77</xdr:row>
      <xdr:rowOff>26518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43045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90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54130</xdr:rowOff>
    </xdr:from>
    <xdr:to>
      <xdr:col>36</xdr:col>
      <xdr:colOff>165100</xdr:colOff>
      <xdr:row>76</xdr:row>
      <xdr:rowOff>155730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8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807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85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98</xdr:row>
      <xdr:rowOff>64119</xdr:rowOff>
    </xdr:from>
    <xdr:to>
      <xdr:col>54</xdr:col>
      <xdr:colOff>189865</xdr:colOff>
      <xdr:row>99</xdr:row>
      <xdr:rowOff>88413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6866219"/>
          <a:ext cx="1270" cy="195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122688</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9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88413</xdr:rowOff>
    </xdr:from>
    <xdr:to>
      <xdr:col>55</xdr:col>
      <xdr:colOff>88900</xdr:colOff>
      <xdr:row>99</xdr:row>
      <xdr:rowOff>88413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6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664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98</xdr:row>
      <xdr:rowOff>64119</xdr:rowOff>
    </xdr:from>
    <xdr:to>
      <xdr:col>55</xdr:col>
      <xdr:colOff>88900</xdr:colOff>
      <xdr:row>98</xdr:row>
      <xdr:rowOff>64119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6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80832</xdr:rowOff>
    </xdr:from>
    <xdr:to>
      <xdr:col>55</xdr:col>
      <xdr:colOff>0</xdr:colOff>
      <xdr:row>98</xdr:row>
      <xdr:rowOff>64119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540032"/>
          <a:ext cx="838200" cy="3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167138</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96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17261</xdr:rowOff>
    </xdr:from>
    <xdr:to>
      <xdr:col>55</xdr:col>
      <xdr:colOff>50800</xdr:colOff>
      <xdr:row>99</xdr:row>
      <xdr:rowOff>118861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99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80832</xdr:rowOff>
    </xdr:from>
    <xdr:to>
      <xdr:col>50</xdr:col>
      <xdr:colOff>114300</xdr:colOff>
      <xdr:row>96</xdr:row>
      <xdr:rowOff>162030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540032"/>
          <a:ext cx="889000" cy="8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18311</xdr:rowOff>
    </xdr:from>
    <xdr:to>
      <xdr:col>50</xdr:col>
      <xdr:colOff>165100</xdr:colOff>
      <xdr:row>99</xdr:row>
      <xdr:rowOff>119911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111038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708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142987</xdr:rowOff>
    </xdr:from>
    <xdr:to>
      <xdr:col>45</xdr:col>
      <xdr:colOff>177800</xdr:colOff>
      <xdr:row>96</xdr:row>
      <xdr:rowOff>162030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259287"/>
          <a:ext cx="889000" cy="36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19438</xdr:rowOff>
    </xdr:from>
    <xdr:to>
      <xdr:col>46</xdr:col>
      <xdr:colOff>38100</xdr:colOff>
      <xdr:row>99</xdr:row>
      <xdr:rowOff>121038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99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112165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708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33138</xdr:rowOff>
    </xdr:from>
    <xdr:to>
      <xdr:col>41</xdr:col>
      <xdr:colOff>50800</xdr:colOff>
      <xdr:row>94</xdr:row>
      <xdr:rowOff>142987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5463638"/>
          <a:ext cx="889000" cy="79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16945</xdr:rowOff>
    </xdr:from>
    <xdr:to>
      <xdr:col>41</xdr:col>
      <xdr:colOff>101600</xdr:colOff>
      <xdr:row>99</xdr:row>
      <xdr:rowOff>118545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99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109672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708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22440</xdr:rowOff>
    </xdr:from>
    <xdr:to>
      <xdr:col>36</xdr:col>
      <xdr:colOff>165100</xdr:colOff>
      <xdr:row>99</xdr:row>
      <xdr:rowOff>124040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115167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708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13319</xdr:rowOff>
    </xdr:from>
    <xdr:to>
      <xdr:col>55</xdr:col>
      <xdr:colOff>50800</xdr:colOff>
      <xdr:row>98</xdr:row>
      <xdr:rowOff>114919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137796</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6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30032</xdr:rowOff>
    </xdr:from>
    <xdr:to>
      <xdr:col>50</xdr:col>
      <xdr:colOff>165100</xdr:colOff>
      <xdr:row>96</xdr:row>
      <xdr:rowOff>131632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8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94</xdr:row>
      <xdr:rowOff>148159</xdr:rowOff>
    </xdr:from>
    <xdr:ext cx="690189"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294205" y="16264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111230</xdr:rowOff>
    </xdr:from>
    <xdr:to>
      <xdr:col>46</xdr:col>
      <xdr:colOff>38100</xdr:colOff>
      <xdr:row>97</xdr:row>
      <xdr:rowOff>41380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7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95</xdr:row>
      <xdr:rowOff>57907</xdr:rowOff>
    </xdr:from>
    <xdr:ext cx="69018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05205" y="163456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92187</xdr:rowOff>
    </xdr:from>
    <xdr:to>
      <xdr:col>41</xdr:col>
      <xdr:colOff>101600</xdr:colOff>
      <xdr:row>95</xdr:row>
      <xdr:rowOff>22337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20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93</xdr:row>
      <xdr:rowOff>38864</xdr:rowOff>
    </xdr:from>
    <xdr:ext cx="69018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16205" y="159837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153788</xdr:rowOff>
    </xdr:from>
    <xdr:to>
      <xdr:col>36</xdr:col>
      <xdr:colOff>165100</xdr:colOff>
      <xdr:row>90</xdr:row>
      <xdr:rowOff>83938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541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88</xdr:row>
      <xdr:rowOff>100465</xdr:rowOff>
    </xdr:from>
    <xdr:ext cx="69018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27205" y="151880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11646</xdr:rowOff>
    </xdr:from>
    <xdr:to>
      <xdr:col>85</xdr:col>
      <xdr:colOff>127000</xdr:colOff>
      <xdr:row>36</xdr:row>
      <xdr:rowOff>28562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5840946"/>
          <a:ext cx="838200" cy="35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11646</xdr:rowOff>
    </xdr:from>
    <xdr:to>
      <xdr:col>81</xdr:col>
      <xdr:colOff>50800</xdr:colOff>
      <xdr:row>37</xdr:row>
      <xdr:rowOff>87389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5840946"/>
          <a:ext cx="889000" cy="59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33190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11303</xdr:rowOff>
    </xdr:from>
    <xdr:to>
      <xdr:col>76</xdr:col>
      <xdr:colOff>114300</xdr:colOff>
      <xdr:row>37</xdr:row>
      <xdr:rowOff>87389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354953"/>
          <a:ext cx="889000" cy="7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132345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4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52775</xdr:rowOff>
    </xdr:from>
    <xdr:to>
      <xdr:col>71</xdr:col>
      <xdr:colOff>177800</xdr:colOff>
      <xdr:row>37</xdr:row>
      <xdr:rowOff>11303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224975"/>
          <a:ext cx="889000" cy="1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149212</xdr:rowOff>
    </xdr:from>
    <xdr:to>
      <xdr:col>85</xdr:col>
      <xdr:colOff>177800</xdr:colOff>
      <xdr:row>36</xdr:row>
      <xdr:rowOff>79362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1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639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00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132296</xdr:rowOff>
    </xdr:from>
    <xdr:to>
      <xdr:col>81</xdr:col>
      <xdr:colOff>101600</xdr:colOff>
      <xdr:row>34</xdr:row>
      <xdr:rowOff>62446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79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78973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56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36589</xdr:rowOff>
    </xdr:from>
    <xdr:to>
      <xdr:col>76</xdr:col>
      <xdr:colOff>165100</xdr:colOff>
      <xdr:row>37</xdr:row>
      <xdr:rowOff>138189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154716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5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131953</xdr:rowOff>
    </xdr:from>
    <xdr:to>
      <xdr:col>72</xdr:col>
      <xdr:colOff>38100</xdr:colOff>
      <xdr:row>37</xdr:row>
      <xdr:rowOff>62103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78630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07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1975</xdr:rowOff>
    </xdr:from>
    <xdr:to>
      <xdr:col>67</xdr:col>
      <xdr:colOff>101600</xdr:colOff>
      <xdr:row>36</xdr:row>
      <xdr:rowOff>103575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17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120102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4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151674</xdr:rowOff>
    </xdr:from>
    <xdr:to>
      <xdr:col>85</xdr:col>
      <xdr:colOff>126364</xdr:colOff>
      <xdr:row>59</xdr:row>
      <xdr:rowOff>34027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9752874"/>
          <a:ext cx="1269" cy="396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37854</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15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34027</xdr:rowOff>
    </xdr:from>
    <xdr:to>
      <xdr:col>86</xdr:col>
      <xdr:colOff>25400</xdr:colOff>
      <xdr:row>59</xdr:row>
      <xdr:rowOff>34027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1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98351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952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56</xdr:row>
      <xdr:rowOff>151674</xdr:rowOff>
    </xdr:from>
    <xdr:to>
      <xdr:col>86</xdr:col>
      <xdr:colOff>25400</xdr:colOff>
      <xdr:row>56</xdr:row>
      <xdr:rowOff>151674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75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18045</xdr:rowOff>
    </xdr:from>
    <xdr:to>
      <xdr:col>85</xdr:col>
      <xdr:colOff>127000</xdr:colOff>
      <xdr:row>58</xdr:row>
      <xdr:rowOff>73269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8761995"/>
          <a:ext cx="838200" cy="125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61659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10005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83232</xdr:rowOff>
    </xdr:from>
    <xdr:to>
      <xdr:col>85</xdr:col>
      <xdr:colOff>177800</xdr:colOff>
      <xdr:row>59</xdr:row>
      <xdr:rowOff>13382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100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18045</xdr:rowOff>
    </xdr:from>
    <xdr:to>
      <xdr:col>81</xdr:col>
      <xdr:colOff>50800</xdr:colOff>
      <xdr:row>54</xdr:row>
      <xdr:rowOff>161252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8761995"/>
          <a:ext cx="889000" cy="65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89566</xdr:rowOff>
    </xdr:from>
    <xdr:to>
      <xdr:col>81</xdr:col>
      <xdr:colOff>101600</xdr:colOff>
      <xdr:row>59</xdr:row>
      <xdr:rowOff>19716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10843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1012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161252</xdr:rowOff>
    </xdr:from>
    <xdr:to>
      <xdr:col>76</xdr:col>
      <xdr:colOff>114300</xdr:colOff>
      <xdr:row>58</xdr:row>
      <xdr:rowOff>8487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419552"/>
          <a:ext cx="889000" cy="53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99587</xdr:rowOff>
    </xdr:from>
    <xdr:to>
      <xdr:col>76</xdr:col>
      <xdr:colOff>165100</xdr:colOff>
      <xdr:row>59</xdr:row>
      <xdr:rowOff>29737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20864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8487</xdr:rowOff>
    </xdr:from>
    <xdr:to>
      <xdr:col>71</xdr:col>
      <xdr:colOff>177800</xdr:colOff>
      <xdr:row>58</xdr:row>
      <xdr:rowOff>104458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52587"/>
          <a:ext cx="889000" cy="9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110230</xdr:rowOff>
    </xdr:from>
    <xdr:to>
      <xdr:col>72</xdr:col>
      <xdr:colOff>38100</xdr:colOff>
      <xdr:row>59</xdr:row>
      <xdr:rowOff>40380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31507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101120</xdr:rowOff>
    </xdr:from>
    <xdr:to>
      <xdr:col>67</xdr:col>
      <xdr:colOff>101600</xdr:colOff>
      <xdr:row>59</xdr:row>
      <xdr:rowOff>31270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22397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22469</xdr:rowOff>
    </xdr:from>
    <xdr:to>
      <xdr:col>85</xdr:col>
      <xdr:colOff>177800</xdr:colOff>
      <xdr:row>58</xdr:row>
      <xdr:rowOff>124069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6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45346</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1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138695</xdr:rowOff>
    </xdr:from>
    <xdr:to>
      <xdr:col>81</xdr:col>
      <xdr:colOff>101600</xdr:colOff>
      <xdr:row>51</xdr:row>
      <xdr:rowOff>68845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87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85372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848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110452</xdr:rowOff>
    </xdr:from>
    <xdr:to>
      <xdr:col>76</xdr:col>
      <xdr:colOff>165100</xdr:colOff>
      <xdr:row>55</xdr:row>
      <xdr:rowOff>40602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36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57129</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1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129137</xdr:rowOff>
    </xdr:from>
    <xdr:to>
      <xdr:col>72</xdr:col>
      <xdr:colOff>38100</xdr:colOff>
      <xdr:row>58</xdr:row>
      <xdr:rowOff>59287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0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75814</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6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53658</xdr:rowOff>
    </xdr:from>
    <xdr:to>
      <xdr:col>67</xdr:col>
      <xdr:colOff>101600</xdr:colOff>
      <xdr:row>58</xdr:row>
      <xdr:rowOff>155258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335</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77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37085</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3067285"/>
          <a:ext cx="1269" cy="521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78202</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227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155212</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84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37085</xdr:rowOff>
    </xdr:from>
    <xdr:to>
      <xdr:col>86</xdr:col>
      <xdr:colOff>25400</xdr:colOff>
      <xdr:row>76</xdr:row>
      <xdr:rowOff>37085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06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160848</xdr:rowOff>
    </xdr:from>
    <xdr:to>
      <xdr:col>85</xdr:col>
      <xdr:colOff>127000</xdr:colOff>
      <xdr:row>76</xdr:row>
      <xdr:rowOff>37085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2848148"/>
          <a:ext cx="838200" cy="2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122652</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95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144225</xdr:rowOff>
    </xdr:from>
    <xdr:to>
      <xdr:col>85</xdr:col>
      <xdr:colOff>177800</xdr:colOff>
      <xdr:row>79</xdr:row>
      <xdr:rowOff>74375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1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160848</xdr:rowOff>
    </xdr:from>
    <xdr:to>
      <xdr:col>81</xdr:col>
      <xdr:colOff>50800</xdr:colOff>
      <xdr:row>76</xdr:row>
      <xdr:rowOff>82403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2848148"/>
          <a:ext cx="889000" cy="26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145377</xdr:rowOff>
    </xdr:from>
    <xdr:to>
      <xdr:col>81</xdr:col>
      <xdr:colOff>101600</xdr:colOff>
      <xdr:row>79</xdr:row>
      <xdr:rowOff>75527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66654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61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114340</xdr:rowOff>
    </xdr:from>
    <xdr:to>
      <xdr:col>76</xdr:col>
      <xdr:colOff>114300</xdr:colOff>
      <xdr:row>76</xdr:row>
      <xdr:rowOff>82403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2458740"/>
          <a:ext cx="889000" cy="65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148410</xdr:rowOff>
    </xdr:from>
    <xdr:to>
      <xdr:col>76</xdr:col>
      <xdr:colOff>165100</xdr:colOff>
      <xdr:row>79</xdr:row>
      <xdr:rowOff>78560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69687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61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121894</xdr:rowOff>
    </xdr:from>
    <xdr:to>
      <xdr:col>71</xdr:col>
      <xdr:colOff>177800</xdr:colOff>
      <xdr:row>72</xdr:row>
      <xdr:rowOff>114340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2294844"/>
          <a:ext cx="889000" cy="16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146563</xdr:rowOff>
    </xdr:from>
    <xdr:to>
      <xdr:col>72</xdr:col>
      <xdr:colOff>38100</xdr:colOff>
      <xdr:row>79</xdr:row>
      <xdr:rowOff>76713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67840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61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146551</xdr:rowOff>
    </xdr:from>
    <xdr:to>
      <xdr:col>67</xdr:col>
      <xdr:colOff>101600</xdr:colOff>
      <xdr:row>79</xdr:row>
      <xdr:rowOff>76701</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67828</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61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157735</xdr:rowOff>
    </xdr:from>
    <xdr:to>
      <xdr:col>85</xdr:col>
      <xdr:colOff>177800</xdr:colOff>
      <xdr:row>76</xdr:row>
      <xdr:rowOff>87885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0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110762</xdr:rowOff>
    </xdr:from>
    <xdr:ext cx="599010"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296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110048</xdr:rowOff>
    </xdr:from>
    <xdr:to>
      <xdr:col>81</xdr:col>
      <xdr:colOff>101600</xdr:colOff>
      <xdr:row>75</xdr:row>
      <xdr:rowOff>40198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27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56725</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181795" y="1257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31603</xdr:rowOff>
    </xdr:from>
    <xdr:to>
      <xdr:col>76</xdr:col>
      <xdr:colOff>165100</xdr:colOff>
      <xdr:row>76</xdr:row>
      <xdr:rowOff>133203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0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149730</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292795" y="1283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63540</xdr:rowOff>
    </xdr:from>
    <xdr:to>
      <xdr:col>72</xdr:col>
      <xdr:colOff>38100</xdr:colOff>
      <xdr:row>72</xdr:row>
      <xdr:rowOff>165140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24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10217</xdr:rowOff>
    </xdr:from>
    <xdr:ext cx="59901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03795" y="121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71094</xdr:rowOff>
    </xdr:from>
    <xdr:to>
      <xdr:col>67</xdr:col>
      <xdr:colOff>101600</xdr:colOff>
      <xdr:row>72</xdr:row>
      <xdr:rowOff>1244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22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17771</xdr:rowOff>
    </xdr:from>
    <xdr:ext cx="59901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14795" y="1201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85508</xdr:rowOff>
    </xdr:from>
    <xdr:to>
      <xdr:col>85</xdr:col>
      <xdr:colOff>127000</xdr:colOff>
      <xdr:row>97</xdr:row>
      <xdr:rowOff>31421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44708"/>
          <a:ext cx="838200" cy="1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31421</xdr:rowOff>
    </xdr:from>
    <xdr:to>
      <xdr:col>81</xdr:col>
      <xdr:colOff>50800</xdr:colOff>
      <xdr:row>97</xdr:row>
      <xdr:rowOff>85032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62071"/>
          <a:ext cx="889000" cy="5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82796</xdr:rowOff>
    </xdr:from>
    <xdr:to>
      <xdr:col>76</xdr:col>
      <xdr:colOff>114300</xdr:colOff>
      <xdr:row>97</xdr:row>
      <xdr:rowOff>85032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713446"/>
          <a:ext cx="8890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82796</xdr:rowOff>
    </xdr:from>
    <xdr:to>
      <xdr:col>71</xdr:col>
      <xdr:colOff>177800</xdr:colOff>
      <xdr:row>97</xdr:row>
      <xdr:rowOff>104020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13446"/>
          <a:ext cx="889000" cy="2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34708</xdr:rowOff>
    </xdr:from>
    <xdr:to>
      <xdr:col>85</xdr:col>
      <xdr:colOff>177800</xdr:colOff>
      <xdr:row>96</xdr:row>
      <xdr:rowOff>136308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57585</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4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152071</xdr:rowOff>
    </xdr:from>
    <xdr:to>
      <xdr:col>81</xdr:col>
      <xdr:colOff>101600</xdr:colOff>
      <xdr:row>97</xdr:row>
      <xdr:rowOff>82221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73348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70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34232</xdr:rowOff>
    </xdr:from>
    <xdr:to>
      <xdr:col>76</xdr:col>
      <xdr:colOff>165100</xdr:colOff>
      <xdr:row>97</xdr:row>
      <xdr:rowOff>135832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6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126959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5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31996</xdr:rowOff>
    </xdr:from>
    <xdr:to>
      <xdr:col>72</xdr:col>
      <xdr:colOff>38100</xdr:colOff>
      <xdr:row>97</xdr:row>
      <xdr:rowOff>133596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6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124723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75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53220</xdr:rowOff>
    </xdr:from>
    <xdr:to>
      <xdr:col>67</xdr:col>
      <xdr:colOff>101600</xdr:colOff>
      <xdr:row>97</xdr:row>
      <xdr:rowOff>154820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145947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7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631,4381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円となっており、類似団体内で最も大きい値となっている。これは、出島架橋建設事業の実施により大きくなって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今後も事業が完了するまでは高いまま推移すると思われる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。次いで大きい値を示しているのが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611,258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円である。これ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東日本大震災復興交付金返還金（津波被災住宅再建分）が生じたことが影響しており、返還金の決算額は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億円で総務費全体の約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％を占めているが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返還金が発生する見込みがないため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減少していくものと思われる。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復旧・復興事業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が概ね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したことにより、前年度と比較するとコストは抑えられているが、類似団体との比較と依然として高い水準となっているため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、いかに効果的な投資でコストを削減できるかについて徹底して努めていくこととしている。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翌年度への繰越事業（普通建設事業等）の財源として財政調整基金から取り崩したため、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実質単年度収支は赤字となっているが、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実質収支額は黒字となっている。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東日本大震災の復旧・復興事業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が概ね完了し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予算規模は減少したものの、震災前の予算規模と比較すると依然として規模が大きいため、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経常的な経費の削減等により予算縮減を図る必要がある。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数値算定以降、全会計とも黒字経営となってりおり、健全な運営を行ってきている。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一般会計については、東日本大震災からの復旧・復興関連事業に伴い、平成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年度以降、震災復興特別交付税の過大過少算定の影響を受け、値に増減の動きが生じている。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今後も、より一層健全な財政運営に努める。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80</v>
      </c>
      <c r="C2" s="179"/>
      <c r="D2" s="180"/>
    </row>
    <row r="3" spans="1:119" ht="18.75" customHeight="1" thickBot="1" x14ac:dyDescent="0.2">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17081126</v>
      </c>
      <c r="BO4" s="489"/>
      <c r="BP4" s="489"/>
      <c r="BQ4" s="489"/>
      <c r="BR4" s="489"/>
      <c r="BS4" s="489"/>
      <c r="BT4" s="489"/>
      <c r="BU4" s="490"/>
      <c r="BV4" s="488">
        <v>35873131</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4.0999999999999996</v>
      </c>
      <c r="CU4" s="629"/>
      <c r="CV4" s="629"/>
      <c r="CW4" s="629"/>
      <c r="CX4" s="629"/>
      <c r="CY4" s="629"/>
      <c r="CZ4" s="629"/>
      <c r="DA4" s="630"/>
      <c r="DB4" s="628">
        <v>5.2</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14675319</v>
      </c>
      <c r="BO5" s="460"/>
      <c r="BP5" s="460"/>
      <c r="BQ5" s="460"/>
      <c r="BR5" s="460"/>
      <c r="BS5" s="460"/>
      <c r="BT5" s="460"/>
      <c r="BU5" s="461"/>
      <c r="BV5" s="459">
        <v>33192304</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94.3</v>
      </c>
      <c r="CU5" s="457"/>
      <c r="CV5" s="457"/>
      <c r="CW5" s="457"/>
      <c r="CX5" s="457"/>
      <c r="CY5" s="457"/>
      <c r="CZ5" s="457"/>
      <c r="DA5" s="458"/>
      <c r="DB5" s="456">
        <v>87</v>
      </c>
      <c r="DC5" s="457"/>
      <c r="DD5" s="457"/>
      <c r="DE5" s="457"/>
      <c r="DF5" s="457"/>
      <c r="DG5" s="457"/>
      <c r="DH5" s="457"/>
      <c r="DI5" s="458"/>
    </row>
    <row r="6" spans="1:119" ht="18.75" customHeight="1" x14ac:dyDescent="0.15">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101</v>
      </c>
      <c r="AV6" s="518"/>
      <c r="AW6" s="518"/>
      <c r="AX6" s="518"/>
      <c r="AY6" s="473" t="s">
        <v>102</v>
      </c>
      <c r="AZ6" s="474"/>
      <c r="BA6" s="474"/>
      <c r="BB6" s="474"/>
      <c r="BC6" s="474"/>
      <c r="BD6" s="474"/>
      <c r="BE6" s="474"/>
      <c r="BF6" s="474"/>
      <c r="BG6" s="474"/>
      <c r="BH6" s="474"/>
      <c r="BI6" s="474"/>
      <c r="BJ6" s="474"/>
      <c r="BK6" s="474"/>
      <c r="BL6" s="474"/>
      <c r="BM6" s="475"/>
      <c r="BN6" s="459">
        <v>2405807</v>
      </c>
      <c r="BO6" s="460"/>
      <c r="BP6" s="460"/>
      <c r="BQ6" s="460"/>
      <c r="BR6" s="460"/>
      <c r="BS6" s="460"/>
      <c r="BT6" s="460"/>
      <c r="BU6" s="461"/>
      <c r="BV6" s="459">
        <v>2680827</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94.3</v>
      </c>
      <c r="CU6" s="603"/>
      <c r="CV6" s="603"/>
      <c r="CW6" s="603"/>
      <c r="CX6" s="603"/>
      <c r="CY6" s="603"/>
      <c r="CZ6" s="603"/>
      <c r="DA6" s="604"/>
      <c r="DB6" s="602">
        <v>87</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2247255</v>
      </c>
      <c r="BO7" s="460"/>
      <c r="BP7" s="460"/>
      <c r="BQ7" s="460"/>
      <c r="BR7" s="460"/>
      <c r="BS7" s="460"/>
      <c r="BT7" s="460"/>
      <c r="BU7" s="461"/>
      <c r="BV7" s="459">
        <v>2492813</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3829918</v>
      </c>
      <c r="CU7" s="460"/>
      <c r="CV7" s="460"/>
      <c r="CW7" s="460"/>
      <c r="CX7" s="460"/>
      <c r="CY7" s="460"/>
      <c r="CZ7" s="460"/>
      <c r="DA7" s="461"/>
      <c r="DB7" s="459">
        <v>3603199</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93</v>
      </c>
      <c r="AV8" s="518"/>
      <c r="AW8" s="518"/>
      <c r="AX8" s="518"/>
      <c r="AY8" s="473" t="s">
        <v>109</v>
      </c>
      <c r="AZ8" s="474"/>
      <c r="BA8" s="474"/>
      <c r="BB8" s="474"/>
      <c r="BC8" s="474"/>
      <c r="BD8" s="474"/>
      <c r="BE8" s="474"/>
      <c r="BF8" s="474"/>
      <c r="BG8" s="474"/>
      <c r="BH8" s="474"/>
      <c r="BI8" s="474"/>
      <c r="BJ8" s="474"/>
      <c r="BK8" s="474"/>
      <c r="BL8" s="474"/>
      <c r="BM8" s="475"/>
      <c r="BN8" s="459">
        <v>158552</v>
      </c>
      <c r="BO8" s="460"/>
      <c r="BP8" s="460"/>
      <c r="BQ8" s="460"/>
      <c r="BR8" s="460"/>
      <c r="BS8" s="460"/>
      <c r="BT8" s="460"/>
      <c r="BU8" s="461"/>
      <c r="BV8" s="459">
        <v>188014</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1.01</v>
      </c>
      <c r="CU8" s="563"/>
      <c r="CV8" s="563"/>
      <c r="CW8" s="563"/>
      <c r="CX8" s="563"/>
      <c r="CY8" s="563"/>
      <c r="CZ8" s="563"/>
      <c r="DA8" s="564"/>
      <c r="DB8" s="562">
        <v>1.04</v>
      </c>
      <c r="DC8" s="563"/>
      <c r="DD8" s="563"/>
      <c r="DE8" s="563"/>
      <c r="DF8" s="563"/>
      <c r="DG8" s="563"/>
      <c r="DH8" s="563"/>
      <c r="DI8" s="564"/>
    </row>
    <row r="9" spans="1:119" ht="18.75" customHeight="1" thickBot="1" x14ac:dyDescent="0.2">
      <c r="A9" s="178"/>
      <c r="B9" s="591" t="s">
        <v>111</v>
      </c>
      <c r="C9" s="592"/>
      <c r="D9" s="592"/>
      <c r="E9" s="592"/>
      <c r="F9" s="592"/>
      <c r="G9" s="592"/>
      <c r="H9" s="592"/>
      <c r="I9" s="592"/>
      <c r="J9" s="592"/>
      <c r="K9" s="510"/>
      <c r="L9" s="593" t="s">
        <v>112</v>
      </c>
      <c r="M9" s="594"/>
      <c r="N9" s="594"/>
      <c r="O9" s="594"/>
      <c r="P9" s="594"/>
      <c r="Q9" s="595"/>
      <c r="R9" s="596">
        <v>6430</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93</v>
      </c>
      <c r="AV9" s="518"/>
      <c r="AW9" s="518"/>
      <c r="AX9" s="518"/>
      <c r="AY9" s="473" t="s">
        <v>115</v>
      </c>
      <c r="AZ9" s="474"/>
      <c r="BA9" s="474"/>
      <c r="BB9" s="474"/>
      <c r="BC9" s="474"/>
      <c r="BD9" s="474"/>
      <c r="BE9" s="474"/>
      <c r="BF9" s="474"/>
      <c r="BG9" s="474"/>
      <c r="BH9" s="474"/>
      <c r="BI9" s="474"/>
      <c r="BJ9" s="474"/>
      <c r="BK9" s="474"/>
      <c r="BL9" s="474"/>
      <c r="BM9" s="475"/>
      <c r="BN9" s="459">
        <v>-29462</v>
      </c>
      <c r="BO9" s="460"/>
      <c r="BP9" s="460"/>
      <c r="BQ9" s="460"/>
      <c r="BR9" s="460"/>
      <c r="BS9" s="460"/>
      <c r="BT9" s="460"/>
      <c r="BU9" s="461"/>
      <c r="BV9" s="459">
        <v>4860</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5.2</v>
      </c>
      <c r="CU9" s="457"/>
      <c r="CV9" s="457"/>
      <c r="CW9" s="457"/>
      <c r="CX9" s="457"/>
      <c r="CY9" s="457"/>
      <c r="CZ9" s="457"/>
      <c r="DA9" s="458"/>
      <c r="DB9" s="456">
        <v>2</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117</v>
      </c>
      <c r="M10" s="416"/>
      <c r="N10" s="416"/>
      <c r="O10" s="416"/>
      <c r="P10" s="416"/>
      <c r="Q10" s="417"/>
      <c r="R10" s="412">
        <v>6334</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119</v>
      </c>
      <c r="AV10" s="518"/>
      <c r="AW10" s="518"/>
      <c r="AX10" s="518"/>
      <c r="AY10" s="473" t="s">
        <v>120</v>
      </c>
      <c r="AZ10" s="474"/>
      <c r="BA10" s="474"/>
      <c r="BB10" s="474"/>
      <c r="BC10" s="474"/>
      <c r="BD10" s="474"/>
      <c r="BE10" s="474"/>
      <c r="BF10" s="474"/>
      <c r="BG10" s="474"/>
      <c r="BH10" s="474"/>
      <c r="BI10" s="474"/>
      <c r="BJ10" s="474"/>
      <c r="BK10" s="474"/>
      <c r="BL10" s="474"/>
      <c r="BM10" s="475"/>
      <c r="BN10" s="459">
        <v>69949</v>
      </c>
      <c r="BO10" s="460"/>
      <c r="BP10" s="460"/>
      <c r="BQ10" s="460"/>
      <c r="BR10" s="460"/>
      <c r="BS10" s="460"/>
      <c r="BT10" s="460"/>
      <c r="BU10" s="461"/>
      <c r="BV10" s="459">
        <v>72742</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93</v>
      </c>
      <c r="AV11" s="518"/>
      <c r="AW11" s="518"/>
      <c r="AX11" s="518"/>
      <c r="AY11" s="473" t="s">
        <v>125</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127</v>
      </c>
      <c r="DC11" s="563"/>
      <c r="DD11" s="563"/>
      <c r="DE11" s="563"/>
      <c r="DF11" s="563"/>
      <c r="DG11" s="563"/>
      <c r="DH11" s="563"/>
      <c r="DI11" s="564"/>
    </row>
    <row r="12" spans="1:119" ht="18.75" customHeight="1" x14ac:dyDescent="0.15">
      <c r="A12" s="178"/>
      <c r="B12" s="565" t="s">
        <v>128</v>
      </c>
      <c r="C12" s="566"/>
      <c r="D12" s="566"/>
      <c r="E12" s="566"/>
      <c r="F12" s="566"/>
      <c r="G12" s="566"/>
      <c r="H12" s="566"/>
      <c r="I12" s="566"/>
      <c r="J12" s="566"/>
      <c r="K12" s="567"/>
      <c r="L12" s="574" t="s">
        <v>129</v>
      </c>
      <c r="M12" s="575"/>
      <c r="N12" s="575"/>
      <c r="O12" s="575"/>
      <c r="P12" s="575"/>
      <c r="Q12" s="576"/>
      <c r="R12" s="577">
        <v>6098</v>
      </c>
      <c r="S12" s="578"/>
      <c r="T12" s="578"/>
      <c r="U12" s="578"/>
      <c r="V12" s="579"/>
      <c r="W12" s="580" t="s">
        <v>1</v>
      </c>
      <c r="X12" s="518"/>
      <c r="Y12" s="518"/>
      <c r="Z12" s="518"/>
      <c r="AA12" s="518"/>
      <c r="AB12" s="581"/>
      <c r="AC12" s="582" t="s">
        <v>130</v>
      </c>
      <c r="AD12" s="583"/>
      <c r="AE12" s="583"/>
      <c r="AF12" s="583"/>
      <c r="AG12" s="584"/>
      <c r="AH12" s="582" t="s">
        <v>131</v>
      </c>
      <c r="AI12" s="583"/>
      <c r="AJ12" s="583"/>
      <c r="AK12" s="583"/>
      <c r="AL12" s="585"/>
      <c r="AM12" s="516" t="s">
        <v>132</v>
      </c>
      <c r="AN12" s="416"/>
      <c r="AO12" s="416"/>
      <c r="AP12" s="416"/>
      <c r="AQ12" s="416"/>
      <c r="AR12" s="416"/>
      <c r="AS12" s="416"/>
      <c r="AT12" s="417"/>
      <c r="AU12" s="517" t="s">
        <v>93</v>
      </c>
      <c r="AV12" s="518"/>
      <c r="AW12" s="518"/>
      <c r="AX12" s="518"/>
      <c r="AY12" s="473" t="s">
        <v>133</v>
      </c>
      <c r="AZ12" s="474"/>
      <c r="BA12" s="474"/>
      <c r="BB12" s="474"/>
      <c r="BC12" s="474"/>
      <c r="BD12" s="474"/>
      <c r="BE12" s="474"/>
      <c r="BF12" s="474"/>
      <c r="BG12" s="474"/>
      <c r="BH12" s="474"/>
      <c r="BI12" s="474"/>
      <c r="BJ12" s="474"/>
      <c r="BK12" s="474"/>
      <c r="BL12" s="474"/>
      <c r="BM12" s="475"/>
      <c r="BN12" s="459">
        <v>600000</v>
      </c>
      <c r="BO12" s="460"/>
      <c r="BP12" s="460"/>
      <c r="BQ12" s="460"/>
      <c r="BR12" s="460"/>
      <c r="BS12" s="460"/>
      <c r="BT12" s="460"/>
      <c r="BU12" s="461"/>
      <c r="BV12" s="459">
        <v>1300000</v>
      </c>
      <c r="BW12" s="460"/>
      <c r="BX12" s="460"/>
      <c r="BY12" s="460"/>
      <c r="BZ12" s="460"/>
      <c r="CA12" s="460"/>
      <c r="CB12" s="460"/>
      <c r="CC12" s="461"/>
      <c r="CD12" s="499" t="s">
        <v>134</v>
      </c>
      <c r="CE12" s="419"/>
      <c r="CF12" s="419"/>
      <c r="CG12" s="419"/>
      <c r="CH12" s="419"/>
      <c r="CI12" s="419"/>
      <c r="CJ12" s="419"/>
      <c r="CK12" s="419"/>
      <c r="CL12" s="419"/>
      <c r="CM12" s="419"/>
      <c r="CN12" s="419"/>
      <c r="CO12" s="419"/>
      <c r="CP12" s="419"/>
      <c r="CQ12" s="419"/>
      <c r="CR12" s="419"/>
      <c r="CS12" s="500"/>
      <c r="CT12" s="562" t="s">
        <v>135</v>
      </c>
      <c r="CU12" s="563"/>
      <c r="CV12" s="563"/>
      <c r="CW12" s="563"/>
      <c r="CX12" s="563"/>
      <c r="CY12" s="563"/>
      <c r="CZ12" s="563"/>
      <c r="DA12" s="564"/>
      <c r="DB12" s="562" t="s">
        <v>127</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136</v>
      </c>
      <c r="N13" s="544"/>
      <c r="O13" s="544"/>
      <c r="P13" s="544"/>
      <c r="Q13" s="545"/>
      <c r="R13" s="546">
        <v>5942</v>
      </c>
      <c r="S13" s="547"/>
      <c r="T13" s="547"/>
      <c r="U13" s="547"/>
      <c r="V13" s="548"/>
      <c r="W13" s="549" t="s">
        <v>137</v>
      </c>
      <c r="X13" s="445"/>
      <c r="Y13" s="445"/>
      <c r="Z13" s="445"/>
      <c r="AA13" s="445"/>
      <c r="AB13" s="446"/>
      <c r="AC13" s="412">
        <v>417</v>
      </c>
      <c r="AD13" s="413"/>
      <c r="AE13" s="413"/>
      <c r="AF13" s="413"/>
      <c r="AG13" s="414"/>
      <c r="AH13" s="412">
        <v>367</v>
      </c>
      <c r="AI13" s="413"/>
      <c r="AJ13" s="413"/>
      <c r="AK13" s="413"/>
      <c r="AL13" s="472"/>
      <c r="AM13" s="516" t="s">
        <v>138</v>
      </c>
      <c r="AN13" s="416"/>
      <c r="AO13" s="416"/>
      <c r="AP13" s="416"/>
      <c r="AQ13" s="416"/>
      <c r="AR13" s="416"/>
      <c r="AS13" s="416"/>
      <c r="AT13" s="417"/>
      <c r="AU13" s="517" t="s">
        <v>93</v>
      </c>
      <c r="AV13" s="518"/>
      <c r="AW13" s="518"/>
      <c r="AX13" s="518"/>
      <c r="AY13" s="473" t="s">
        <v>139</v>
      </c>
      <c r="AZ13" s="474"/>
      <c r="BA13" s="474"/>
      <c r="BB13" s="474"/>
      <c r="BC13" s="474"/>
      <c r="BD13" s="474"/>
      <c r="BE13" s="474"/>
      <c r="BF13" s="474"/>
      <c r="BG13" s="474"/>
      <c r="BH13" s="474"/>
      <c r="BI13" s="474"/>
      <c r="BJ13" s="474"/>
      <c r="BK13" s="474"/>
      <c r="BL13" s="474"/>
      <c r="BM13" s="475"/>
      <c r="BN13" s="459">
        <v>-559513</v>
      </c>
      <c r="BO13" s="460"/>
      <c r="BP13" s="460"/>
      <c r="BQ13" s="460"/>
      <c r="BR13" s="460"/>
      <c r="BS13" s="460"/>
      <c r="BT13" s="460"/>
      <c r="BU13" s="461"/>
      <c r="BV13" s="459">
        <v>-1222398</v>
      </c>
      <c r="BW13" s="460"/>
      <c r="BX13" s="460"/>
      <c r="BY13" s="460"/>
      <c r="BZ13" s="460"/>
      <c r="CA13" s="460"/>
      <c r="CB13" s="460"/>
      <c r="CC13" s="461"/>
      <c r="CD13" s="499" t="s">
        <v>140</v>
      </c>
      <c r="CE13" s="419"/>
      <c r="CF13" s="419"/>
      <c r="CG13" s="419"/>
      <c r="CH13" s="419"/>
      <c r="CI13" s="419"/>
      <c r="CJ13" s="419"/>
      <c r="CK13" s="419"/>
      <c r="CL13" s="419"/>
      <c r="CM13" s="419"/>
      <c r="CN13" s="419"/>
      <c r="CO13" s="419"/>
      <c r="CP13" s="419"/>
      <c r="CQ13" s="419"/>
      <c r="CR13" s="419"/>
      <c r="CS13" s="500"/>
      <c r="CT13" s="456">
        <v>5</v>
      </c>
      <c r="CU13" s="457"/>
      <c r="CV13" s="457"/>
      <c r="CW13" s="457"/>
      <c r="CX13" s="457"/>
      <c r="CY13" s="457"/>
      <c r="CZ13" s="457"/>
      <c r="DA13" s="458"/>
      <c r="DB13" s="456">
        <v>3.4</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141</v>
      </c>
      <c r="M14" s="586"/>
      <c r="N14" s="586"/>
      <c r="O14" s="586"/>
      <c r="P14" s="586"/>
      <c r="Q14" s="587"/>
      <c r="R14" s="546">
        <v>6232</v>
      </c>
      <c r="S14" s="547"/>
      <c r="T14" s="547"/>
      <c r="U14" s="547"/>
      <c r="V14" s="548"/>
      <c r="W14" s="550"/>
      <c r="X14" s="448"/>
      <c r="Y14" s="448"/>
      <c r="Z14" s="448"/>
      <c r="AA14" s="448"/>
      <c r="AB14" s="449"/>
      <c r="AC14" s="539">
        <v>12.5</v>
      </c>
      <c r="AD14" s="540"/>
      <c r="AE14" s="540"/>
      <c r="AF14" s="540"/>
      <c r="AG14" s="541"/>
      <c r="AH14" s="539">
        <v>10.9</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142</v>
      </c>
      <c r="CE14" s="497"/>
      <c r="CF14" s="497"/>
      <c r="CG14" s="497"/>
      <c r="CH14" s="497"/>
      <c r="CI14" s="497"/>
      <c r="CJ14" s="497"/>
      <c r="CK14" s="497"/>
      <c r="CL14" s="497"/>
      <c r="CM14" s="497"/>
      <c r="CN14" s="497"/>
      <c r="CO14" s="497"/>
      <c r="CP14" s="497"/>
      <c r="CQ14" s="497"/>
      <c r="CR14" s="497"/>
      <c r="CS14" s="498"/>
      <c r="CT14" s="556" t="s">
        <v>135</v>
      </c>
      <c r="CU14" s="557"/>
      <c r="CV14" s="557"/>
      <c r="CW14" s="557"/>
      <c r="CX14" s="557"/>
      <c r="CY14" s="557"/>
      <c r="CZ14" s="557"/>
      <c r="DA14" s="558"/>
      <c r="DB14" s="556" t="s">
        <v>143</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136</v>
      </c>
      <c r="N15" s="544"/>
      <c r="O15" s="544"/>
      <c r="P15" s="544"/>
      <c r="Q15" s="545"/>
      <c r="R15" s="546">
        <v>6039</v>
      </c>
      <c r="S15" s="547"/>
      <c r="T15" s="547"/>
      <c r="U15" s="547"/>
      <c r="V15" s="548"/>
      <c r="W15" s="549" t="s">
        <v>144</v>
      </c>
      <c r="X15" s="445"/>
      <c r="Y15" s="445"/>
      <c r="Z15" s="445"/>
      <c r="AA15" s="445"/>
      <c r="AB15" s="446"/>
      <c r="AC15" s="412">
        <v>1099</v>
      </c>
      <c r="AD15" s="413"/>
      <c r="AE15" s="413"/>
      <c r="AF15" s="413"/>
      <c r="AG15" s="414"/>
      <c r="AH15" s="412">
        <v>1355</v>
      </c>
      <c r="AI15" s="413"/>
      <c r="AJ15" s="413"/>
      <c r="AK15" s="413"/>
      <c r="AL15" s="472"/>
      <c r="AM15" s="516"/>
      <c r="AN15" s="416"/>
      <c r="AO15" s="416"/>
      <c r="AP15" s="416"/>
      <c r="AQ15" s="416"/>
      <c r="AR15" s="416"/>
      <c r="AS15" s="416"/>
      <c r="AT15" s="417"/>
      <c r="AU15" s="517"/>
      <c r="AV15" s="518"/>
      <c r="AW15" s="518"/>
      <c r="AX15" s="518"/>
      <c r="AY15" s="485" t="s">
        <v>145</v>
      </c>
      <c r="AZ15" s="486"/>
      <c r="BA15" s="486"/>
      <c r="BB15" s="486"/>
      <c r="BC15" s="486"/>
      <c r="BD15" s="486"/>
      <c r="BE15" s="486"/>
      <c r="BF15" s="486"/>
      <c r="BG15" s="486"/>
      <c r="BH15" s="486"/>
      <c r="BI15" s="486"/>
      <c r="BJ15" s="486"/>
      <c r="BK15" s="486"/>
      <c r="BL15" s="486"/>
      <c r="BM15" s="487"/>
      <c r="BN15" s="488">
        <v>2723221</v>
      </c>
      <c r="BO15" s="489"/>
      <c r="BP15" s="489"/>
      <c r="BQ15" s="489"/>
      <c r="BR15" s="489"/>
      <c r="BS15" s="489"/>
      <c r="BT15" s="489"/>
      <c r="BU15" s="490"/>
      <c r="BV15" s="488">
        <v>2738121</v>
      </c>
      <c r="BW15" s="489"/>
      <c r="BX15" s="489"/>
      <c r="BY15" s="489"/>
      <c r="BZ15" s="489"/>
      <c r="CA15" s="489"/>
      <c r="CB15" s="489"/>
      <c r="CC15" s="490"/>
      <c r="CD15" s="559" t="s">
        <v>146</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147</v>
      </c>
      <c r="M16" s="534"/>
      <c r="N16" s="534"/>
      <c r="O16" s="534"/>
      <c r="P16" s="534"/>
      <c r="Q16" s="535"/>
      <c r="R16" s="536" t="s">
        <v>148</v>
      </c>
      <c r="S16" s="537"/>
      <c r="T16" s="537"/>
      <c r="U16" s="537"/>
      <c r="V16" s="538"/>
      <c r="W16" s="550"/>
      <c r="X16" s="448"/>
      <c r="Y16" s="448"/>
      <c r="Z16" s="448"/>
      <c r="AA16" s="448"/>
      <c r="AB16" s="449"/>
      <c r="AC16" s="539">
        <v>33.1</v>
      </c>
      <c r="AD16" s="540"/>
      <c r="AE16" s="540"/>
      <c r="AF16" s="540"/>
      <c r="AG16" s="541"/>
      <c r="AH16" s="539">
        <v>40.1</v>
      </c>
      <c r="AI16" s="540"/>
      <c r="AJ16" s="540"/>
      <c r="AK16" s="540"/>
      <c r="AL16" s="542"/>
      <c r="AM16" s="516"/>
      <c r="AN16" s="416"/>
      <c r="AO16" s="416"/>
      <c r="AP16" s="416"/>
      <c r="AQ16" s="416"/>
      <c r="AR16" s="416"/>
      <c r="AS16" s="416"/>
      <c r="AT16" s="417"/>
      <c r="AU16" s="517"/>
      <c r="AV16" s="518"/>
      <c r="AW16" s="518"/>
      <c r="AX16" s="518"/>
      <c r="AY16" s="473" t="s">
        <v>149</v>
      </c>
      <c r="AZ16" s="474"/>
      <c r="BA16" s="474"/>
      <c r="BB16" s="474"/>
      <c r="BC16" s="474"/>
      <c r="BD16" s="474"/>
      <c r="BE16" s="474"/>
      <c r="BF16" s="474"/>
      <c r="BG16" s="474"/>
      <c r="BH16" s="474"/>
      <c r="BI16" s="474"/>
      <c r="BJ16" s="474"/>
      <c r="BK16" s="474"/>
      <c r="BL16" s="474"/>
      <c r="BM16" s="475"/>
      <c r="BN16" s="459">
        <v>2845608</v>
      </c>
      <c r="BO16" s="460"/>
      <c r="BP16" s="460"/>
      <c r="BQ16" s="460"/>
      <c r="BR16" s="460"/>
      <c r="BS16" s="460"/>
      <c r="BT16" s="460"/>
      <c r="BU16" s="461"/>
      <c r="BV16" s="459">
        <v>2716852</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150</v>
      </c>
      <c r="N17" s="553"/>
      <c r="O17" s="553"/>
      <c r="P17" s="553"/>
      <c r="Q17" s="554"/>
      <c r="R17" s="536" t="s">
        <v>151</v>
      </c>
      <c r="S17" s="537"/>
      <c r="T17" s="537"/>
      <c r="U17" s="537"/>
      <c r="V17" s="538"/>
      <c r="W17" s="549" t="s">
        <v>152</v>
      </c>
      <c r="X17" s="445"/>
      <c r="Y17" s="445"/>
      <c r="Z17" s="445"/>
      <c r="AA17" s="445"/>
      <c r="AB17" s="446"/>
      <c r="AC17" s="412">
        <v>1808</v>
      </c>
      <c r="AD17" s="413"/>
      <c r="AE17" s="413"/>
      <c r="AF17" s="413"/>
      <c r="AG17" s="414"/>
      <c r="AH17" s="412">
        <v>1660</v>
      </c>
      <c r="AI17" s="413"/>
      <c r="AJ17" s="413"/>
      <c r="AK17" s="413"/>
      <c r="AL17" s="472"/>
      <c r="AM17" s="516"/>
      <c r="AN17" s="416"/>
      <c r="AO17" s="416"/>
      <c r="AP17" s="416"/>
      <c r="AQ17" s="416"/>
      <c r="AR17" s="416"/>
      <c r="AS17" s="416"/>
      <c r="AT17" s="417"/>
      <c r="AU17" s="517"/>
      <c r="AV17" s="518"/>
      <c r="AW17" s="518"/>
      <c r="AX17" s="518"/>
      <c r="AY17" s="473" t="s">
        <v>153</v>
      </c>
      <c r="AZ17" s="474"/>
      <c r="BA17" s="474"/>
      <c r="BB17" s="474"/>
      <c r="BC17" s="474"/>
      <c r="BD17" s="474"/>
      <c r="BE17" s="474"/>
      <c r="BF17" s="474"/>
      <c r="BG17" s="474"/>
      <c r="BH17" s="474"/>
      <c r="BI17" s="474"/>
      <c r="BJ17" s="474"/>
      <c r="BK17" s="474"/>
      <c r="BL17" s="474"/>
      <c r="BM17" s="475"/>
      <c r="BN17" s="459">
        <v>3576911</v>
      </c>
      <c r="BO17" s="460"/>
      <c r="BP17" s="460"/>
      <c r="BQ17" s="460"/>
      <c r="BR17" s="460"/>
      <c r="BS17" s="460"/>
      <c r="BT17" s="460"/>
      <c r="BU17" s="461"/>
      <c r="BV17" s="459">
        <v>3603199</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154</v>
      </c>
      <c r="C18" s="510"/>
      <c r="D18" s="510"/>
      <c r="E18" s="511"/>
      <c r="F18" s="511"/>
      <c r="G18" s="511"/>
      <c r="H18" s="511"/>
      <c r="I18" s="511"/>
      <c r="J18" s="511"/>
      <c r="K18" s="511"/>
      <c r="L18" s="512">
        <v>65.349999999999994</v>
      </c>
      <c r="M18" s="512"/>
      <c r="N18" s="512"/>
      <c r="O18" s="512"/>
      <c r="P18" s="512"/>
      <c r="Q18" s="512"/>
      <c r="R18" s="513"/>
      <c r="S18" s="513"/>
      <c r="T18" s="513"/>
      <c r="U18" s="513"/>
      <c r="V18" s="514"/>
      <c r="W18" s="530"/>
      <c r="X18" s="531"/>
      <c r="Y18" s="531"/>
      <c r="Z18" s="531"/>
      <c r="AA18" s="531"/>
      <c r="AB18" s="555"/>
      <c r="AC18" s="429">
        <v>54.4</v>
      </c>
      <c r="AD18" s="430"/>
      <c r="AE18" s="430"/>
      <c r="AF18" s="430"/>
      <c r="AG18" s="515"/>
      <c r="AH18" s="429">
        <v>49.1</v>
      </c>
      <c r="AI18" s="430"/>
      <c r="AJ18" s="430"/>
      <c r="AK18" s="430"/>
      <c r="AL18" s="431"/>
      <c r="AM18" s="516"/>
      <c r="AN18" s="416"/>
      <c r="AO18" s="416"/>
      <c r="AP18" s="416"/>
      <c r="AQ18" s="416"/>
      <c r="AR18" s="416"/>
      <c r="AS18" s="416"/>
      <c r="AT18" s="417"/>
      <c r="AU18" s="517"/>
      <c r="AV18" s="518"/>
      <c r="AW18" s="518"/>
      <c r="AX18" s="518"/>
      <c r="AY18" s="473" t="s">
        <v>155</v>
      </c>
      <c r="AZ18" s="474"/>
      <c r="BA18" s="474"/>
      <c r="BB18" s="474"/>
      <c r="BC18" s="474"/>
      <c r="BD18" s="474"/>
      <c r="BE18" s="474"/>
      <c r="BF18" s="474"/>
      <c r="BG18" s="474"/>
      <c r="BH18" s="474"/>
      <c r="BI18" s="474"/>
      <c r="BJ18" s="474"/>
      <c r="BK18" s="474"/>
      <c r="BL18" s="474"/>
      <c r="BM18" s="475"/>
      <c r="BN18" s="459">
        <v>3390551</v>
      </c>
      <c r="BO18" s="460"/>
      <c r="BP18" s="460"/>
      <c r="BQ18" s="460"/>
      <c r="BR18" s="460"/>
      <c r="BS18" s="460"/>
      <c r="BT18" s="460"/>
      <c r="BU18" s="461"/>
      <c r="BV18" s="459">
        <v>3092217</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156</v>
      </c>
      <c r="C19" s="510"/>
      <c r="D19" s="510"/>
      <c r="E19" s="511"/>
      <c r="F19" s="511"/>
      <c r="G19" s="511"/>
      <c r="H19" s="511"/>
      <c r="I19" s="511"/>
      <c r="J19" s="511"/>
      <c r="K19" s="511"/>
      <c r="L19" s="519">
        <v>98</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157</v>
      </c>
      <c r="AZ19" s="474"/>
      <c r="BA19" s="474"/>
      <c r="BB19" s="474"/>
      <c r="BC19" s="474"/>
      <c r="BD19" s="474"/>
      <c r="BE19" s="474"/>
      <c r="BF19" s="474"/>
      <c r="BG19" s="474"/>
      <c r="BH19" s="474"/>
      <c r="BI19" s="474"/>
      <c r="BJ19" s="474"/>
      <c r="BK19" s="474"/>
      <c r="BL19" s="474"/>
      <c r="BM19" s="475"/>
      <c r="BN19" s="459">
        <v>7426882</v>
      </c>
      <c r="BO19" s="460"/>
      <c r="BP19" s="460"/>
      <c r="BQ19" s="460"/>
      <c r="BR19" s="460"/>
      <c r="BS19" s="460"/>
      <c r="BT19" s="460"/>
      <c r="BU19" s="461"/>
      <c r="BV19" s="459">
        <v>12599237</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158</v>
      </c>
      <c r="C20" s="510"/>
      <c r="D20" s="510"/>
      <c r="E20" s="511"/>
      <c r="F20" s="511"/>
      <c r="G20" s="511"/>
      <c r="H20" s="511"/>
      <c r="I20" s="511"/>
      <c r="J20" s="511"/>
      <c r="K20" s="511"/>
      <c r="L20" s="519">
        <v>3166</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159</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160</v>
      </c>
      <c r="C22" s="436"/>
      <c r="D22" s="437"/>
      <c r="E22" s="444" t="s">
        <v>1</v>
      </c>
      <c r="F22" s="445"/>
      <c r="G22" s="445"/>
      <c r="H22" s="445"/>
      <c r="I22" s="445"/>
      <c r="J22" s="445"/>
      <c r="K22" s="446"/>
      <c r="L22" s="444" t="s">
        <v>161</v>
      </c>
      <c r="M22" s="445"/>
      <c r="N22" s="445"/>
      <c r="O22" s="445"/>
      <c r="P22" s="446"/>
      <c r="Q22" s="450" t="s">
        <v>162</v>
      </c>
      <c r="R22" s="451"/>
      <c r="S22" s="451"/>
      <c r="T22" s="451"/>
      <c r="U22" s="451"/>
      <c r="V22" s="452"/>
      <c r="W22" s="501" t="s">
        <v>163</v>
      </c>
      <c r="X22" s="436"/>
      <c r="Y22" s="437"/>
      <c r="Z22" s="444" t="s">
        <v>1</v>
      </c>
      <c r="AA22" s="445"/>
      <c r="AB22" s="445"/>
      <c r="AC22" s="445"/>
      <c r="AD22" s="445"/>
      <c r="AE22" s="445"/>
      <c r="AF22" s="445"/>
      <c r="AG22" s="446"/>
      <c r="AH22" s="462" t="s">
        <v>164</v>
      </c>
      <c r="AI22" s="445"/>
      <c r="AJ22" s="445"/>
      <c r="AK22" s="445"/>
      <c r="AL22" s="446"/>
      <c r="AM22" s="462" t="s">
        <v>165</v>
      </c>
      <c r="AN22" s="463"/>
      <c r="AO22" s="463"/>
      <c r="AP22" s="463"/>
      <c r="AQ22" s="463"/>
      <c r="AR22" s="464"/>
      <c r="AS22" s="450" t="s">
        <v>162</v>
      </c>
      <c r="AT22" s="451"/>
      <c r="AU22" s="451"/>
      <c r="AV22" s="451"/>
      <c r="AW22" s="451"/>
      <c r="AX22" s="468"/>
      <c r="AY22" s="485" t="s">
        <v>166</v>
      </c>
      <c r="AZ22" s="486"/>
      <c r="BA22" s="486"/>
      <c r="BB22" s="486"/>
      <c r="BC22" s="486"/>
      <c r="BD22" s="486"/>
      <c r="BE22" s="486"/>
      <c r="BF22" s="486"/>
      <c r="BG22" s="486"/>
      <c r="BH22" s="486"/>
      <c r="BI22" s="486"/>
      <c r="BJ22" s="486"/>
      <c r="BK22" s="486"/>
      <c r="BL22" s="486"/>
      <c r="BM22" s="487"/>
      <c r="BN22" s="488">
        <v>6902908</v>
      </c>
      <c r="BO22" s="489"/>
      <c r="BP22" s="489"/>
      <c r="BQ22" s="489"/>
      <c r="BR22" s="489"/>
      <c r="BS22" s="489"/>
      <c r="BT22" s="489"/>
      <c r="BU22" s="490"/>
      <c r="BV22" s="488">
        <v>6353244</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167</v>
      </c>
      <c r="AZ23" s="474"/>
      <c r="BA23" s="474"/>
      <c r="BB23" s="474"/>
      <c r="BC23" s="474"/>
      <c r="BD23" s="474"/>
      <c r="BE23" s="474"/>
      <c r="BF23" s="474"/>
      <c r="BG23" s="474"/>
      <c r="BH23" s="474"/>
      <c r="BI23" s="474"/>
      <c r="BJ23" s="474"/>
      <c r="BK23" s="474"/>
      <c r="BL23" s="474"/>
      <c r="BM23" s="475"/>
      <c r="BN23" s="459">
        <v>6741420</v>
      </c>
      <c r="BO23" s="460"/>
      <c r="BP23" s="460"/>
      <c r="BQ23" s="460"/>
      <c r="BR23" s="460"/>
      <c r="BS23" s="460"/>
      <c r="BT23" s="460"/>
      <c r="BU23" s="461"/>
      <c r="BV23" s="459">
        <v>6155656</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168</v>
      </c>
      <c r="F24" s="416"/>
      <c r="G24" s="416"/>
      <c r="H24" s="416"/>
      <c r="I24" s="416"/>
      <c r="J24" s="416"/>
      <c r="K24" s="417"/>
      <c r="L24" s="412">
        <v>1</v>
      </c>
      <c r="M24" s="413"/>
      <c r="N24" s="413"/>
      <c r="O24" s="413"/>
      <c r="P24" s="414"/>
      <c r="Q24" s="412">
        <v>8700</v>
      </c>
      <c r="R24" s="413"/>
      <c r="S24" s="413"/>
      <c r="T24" s="413"/>
      <c r="U24" s="413"/>
      <c r="V24" s="414"/>
      <c r="W24" s="502"/>
      <c r="X24" s="439"/>
      <c r="Y24" s="440"/>
      <c r="Z24" s="415" t="s">
        <v>169</v>
      </c>
      <c r="AA24" s="416"/>
      <c r="AB24" s="416"/>
      <c r="AC24" s="416"/>
      <c r="AD24" s="416"/>
      <c r="AE24" s="416"/>
      <c r="AF24" s="416"/>
      <c r="AG24" s="417"/>
      <c r="AH24" s="412">
        <v>156</v>
      </c>
      <c r="AI24" s="413"/>
      <c r="AJ24" s="413"/>
      <c r="AK24" s="413"/>
      <c r="AL24" s="414"/>
      <c r="AM24" s="412">
        <v>430716</v>
      </c>
      <c r="AN24" s="413"/>
      <c r="AO24" s="413"/>
      <c r="AP24" s="413"/>
      <c r="AQ24" s="413"/>
      <c r="AR24" s="414"/>
      <c r="AS24" s="412">
        <v>2761</v>
      </c>
      <c r="AT24" s="413"/>
      <c r="AU24" s="413"/>
      <c r="AV24" s="413"/>
      <c r="AW24" s="413"/>
      <c r="AX24" s="472"/>
      <c r="AY24" s="432" t="s">
        <v>170</v>
      </c>
      <c r="AZ24" s="433"/>
      <c r="BA24" s="433"/>
      <c r="BB24" s="433"/>
      <c r="BC24" s="433"/>
      <c r="BD24" s="433"/>
      <c r="BE24" s="433"/>
      <c r="BF24" s="433"/>
      <c r="BG24" s="433"/>
      <c r="BH24" s="433"/>
      <c r="BI24" s="433"/>
      <c r="BJ24" s="433"/>
      <c r="BK24" s="433"/>
      <c r="BL24" s="433"/>
      <c r="BM24" s="434"/>
      <c r="BN24" s="459">
        <v>6280097</v>
      </c>
      <c r="BO24" s="460"/>
      <c r="BP24" s="460"/>
      <c r="BQ24" s="460"/>
      <c r="BR24" s="460"/>
      <c r="BS24" s="460"/>
      <c r="BT24" s="460"/>
      <c r="BU24" s="461"/>
      <c r="BV24" s="459">
        <v>5607360</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171</v>
      </c>
      <c r="F25" s="416"/>
      <c r="G25" s="416"/>
      <c r="H25" s="416"/>
      <c r="I25" s="416"/>
      <c r="J25" s="416"/>
      <c r="K25" s="417"/>
      <c r="L25" s="412">
        <v>2</v>
      </c>
      <c r="M25" s="413"/>
      <c r="N25" s="413"/>
      <c r="O25" s="413"/>
      <c r="P25" s="414"/>
      <c r="Q25" s="412">
        <v>6530</v>
      </c>
      <c r="R25" s="413"/>
      <c r="S25" s="413"/>
      <c r="T25" s="413"/>
      <c r="U25" s="413"/>
      <c r="V25" s="414"/>
      <c r="W25" s="502"/>
      <c r="X25" s="439"/>
      <c r="Y25" s="440"/>
      <c r="Z25" s="415" t="s">
        <v>172</v>
      </c>
      <c r="AA25" s="416"/>
      <c r="AB25" s="416"/>
      <c r="AC25" s="416"/>
      <c r="AD25" s="416"/>
      <c r="AE25" s="416"/>
      <c r="AF25" s="416"/>
      <c r="AG25" s="417"/>
      <c r="AH25" s="412" t="s">
        <v>127</v>
      </c>
      <c r="AI25" s="413"/>
      <c r="AJ25" s="413"/>
      <c r="AK25" s="413"/>
      <c r="AL25" s="414"/>
      <c r="AM25" s="412" t="s">
        <v>127</v>
      </c>
      <c r="AN25" s="413"/>
      <c r="AO25" s="413"/>
      <c r="AP25" s="413"/>
      <c r="AQ25" s="413"/>
      <c r="AR25" s="414"/>
      <c r="AS25" s="412" t="s">
        <v>127</v>
      </c>
      <c r="AT25" s="413"/>
      <c r="AU25" s="413"/>
      <c r="AV25" s="413"/>
      <c r="AW25" s="413"/>
      <c r="AX25" s="472"/>
      <c r="AY25" s="485" t="s">
        <v>173</v>
      </c>
      <c r="AZ25" s="486"/>
      <c r="BA25" s="486"/>
      <c r="BB25" s="486"/>
      <c r="BC25" s="486"/>
      <c r="BD25" s="486"/>
      <c r="BE25" s="486"/>
      <c r="BF25" s="486"/>
      <c r="BG25" s="486"/>
      <c r="BH25" s="486"/>
      <c r="BI25" s="486"/>
      <c r="BJ25" s="486"/>
      <c r="BK25" s="486"/>
      <c r="BL25" s="486"/>
      <c r="BM25" s="487"/>
      <c r="BN25" s="488">
        <v>5803039</v>
      </c>
      <c r="BO25" s="489"/>
      <c r="BP25" s="489"/>
      <c r="BQ25" s="489"/>
      <c r="BR25" s="489"/>
      <c r="BS25" s="489"/>
      <c r="BT25" s="489"/>
      <c r="BU25" s="490"/>
      <c r="BV25" s="488">
        <v>7590304</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174</v>
      </c>
      <c r="F26" s="416"/>
      <c r="G26" s="416"/>
      <c r="H26" s="416"/>
      <c r="I26" s="416"/>
      <c r="J26" s="416"/>
      <c r="K26" s="417"/>
      <c r="L26" s="412">
        <v>1</v>
      </c>
      <c r="M26" s="413"/>
      <c r="N26" s="413"/>
      <c r="O26" s="413"/>
      <c r="P26" s="414"/>
      <c r="Q26" s="412">
        <v>6090</v>
      </c>
      <c r="R26" s="413"/>
      <c r="S26" s="413"/>
      <c r="T26" s="413"/>
      <c r="U26" s="413"/>
      <c r="V26" s="414"/>
      <c r="W26" s="502"/>
      <c r="X26" s="439"/>
      <c r="Y26" s="440"/>
      <c r="Z26" s="415" t="s">
        <v>175</v>
      </c>
      <c r="AA26" s="470"/>
      <c r="AB26" s="470"/>
      <c r="AC26" s="470"/>
      <c r="AD26" s="470"/>
      <c r="AE26" s="470"/>
      <c r="AF26" s="470"/>
      <c r="AG26" s="471"/>
      <c r="AH26" s="412">
        <v>9</v>
      </c>
      <c r="AI26" s="413"/>
      <c r="AJ26" s="413"/>
      <c r="AK26" s="413"/>
      <c r="AL26" s="414"/>
      <c r="AM26" s="412">
        <v>21609</v>
      </c>
      <c r="AN26" s="413"/>
      <c r="AO26" s="413"/>
      <c r="AP26" s="413"/>
      <c r="AQ26" s="413"/>
      <c r="AR26" s="414"/>
      <c r="AS26" s="412">
        <v>2401</v>
      </c>
      <c r="AT26" s="413"/>
      <c r="AU26" s="413"/>
      <c r="AV26" s="413"/>
      <c r="AW26" s="413"/>
      <c r="AX26" s="472"/>
      <c r="AY26" s="499" t="s">
        <v>176</v>
      </c>
      <c r="AZ26" s="419"/>
      <c r="BA26" s="419"/>
      <c r="BB26" s="419"/>
      <c r="BC26" s="419"/>
      <c r="BD26" s="419"/>
      <c r="BE26" s="419"/>
      <c r="BF26" s="419"/>
      <c r="BG26" s="419"/>
      <c r="BH26" s="419"/>
      <c r="BI26" s="419"/>
      <c r="BJ26" s="419"/>
      <c r="BK26" s="419"/>
      <c r="BL26" s="419"/>
      <c r="BM26" s="500"/>
      <c r="BN26" s="459" t="s">
        <v>127</v>
      </c>
      <c r="BO26" s="460"/>
      <c r="BP26" s="460"/>
      <c r="BQ26" s="460"/>
      <c r="BR26" s="460"/>
      <c r="BS26" s="460"/>
      <c r="BT26" s="460"/>
      <c r="BU26" s="461"/>
      <c r="BV26" s="459" t="s">
        <v>135</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177</v>
      </c>
      <c r="F27" s="416"/>
      <c r="G27" s="416"/>
      <c r="H27" s="416"/>
      <c r="I27" s="416"/>
      <c r="J27" s="416"/>
      <c r="K27" s="417"/>
      <c r="L27" s="412">
        <v>1</v>
      </c>
      <c r="M27" s="413"/>
      <c r="N27" s="413"/>
      <c r="O27" s="413"/>
      <c r="P27" s="414"/>
      <c r="Q27" s="412">
        <v>3390</v>
      </c>
      <c r="R27" s="413"/>
      <c r="S27" s="413"/>
      <c r="T27" s="413"/>
      <c r="U27" s="413"/>
      <c r="V27" s="414"/>
      <c r="W27" s="502"/>
      <c r="X27" s="439"/>
      <c r="Y27" s="440"/>
      <c r="Z27" s="415" t="s">
        <v>178</v>
      </c>
      <c r="AA27" s="416"/>
      <c r="AB27" s="416"/>
      <c r="AC27" s="416"/>
      <c r="AD27" s="416"/>
      <c r="AE27" s="416"/>
      <c r="AF27" s="416"/>
      <c r="AG27" s="417"/>
      <c r="AH27" s="412">
        <v>2</v>
      </c>
      <c r="AI27" s="413"/>
      <c r="AJ27" s="413"/>
      <c r="AK27" s="413"/>
      <c r="AL27" s="414"/>
      <c r="AM27" s="412" t="s">
        <v>179</v>
      </c>
      <c r="AN27" s="413"/>
      <c r="AO27" s="413"/>
      <c r="AP27" s="413"/>
      <c r="AQ27" s="413"/>
      <c r="AR27" s="414"/>
      <c r="AS27" s="412" t="s">
        <v>180</v>
      </c>
      <c r="AT27" s="413"/>
      <c r="AU27" s="413"/>
      <c r="AV27" s="413"/>
      <c r="AW27" s="413"/>
      <c r="AX27" s="472"/>
      <c r="AY27" s="496" t="s">
        <v>181</v>
      </c>
      <c r="AZ27" s="497"/>
      <c r="BA27" s="497"/>
      <c r="BB27" s="497"/>
      <c r="BC27" s="497"/>
      <c r="BD27" s="497"/>
      <c r="BE27" s="497"/>
      <c r="BF27" s="497"/>
      <c r="BG27" s="497"/>
      <c r="BH27" s="497"/>
      <c r="BI27" s="497"/>
      <c r="BJ27" s="497"/>
      <c r="BK27" s="497"/>
      <c r="BL27" s="497"/>
      <c r="BM27" s="498"/>
      <c r="BN27" s="493">
        <v>163344</v>
      </c>
      <c r="BO27" s="494"/>
      <c r="BP27" s="494"/>
      <c r="BQ27" s="494"/>
      <c r="BR27" s="494"/>
      <c r="BS27" s="494"/>
      <c r="BT27" s="494"/>
      <c r="BU27" s="495"/>
      <c r="BV27" s="493">
        <v>363340</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182</v>
      </c>
      <c r="F28" s="416"/>
      <c r="G28" s="416"/>
      <c r="H28" s="416"/>
      <c r="I28" s="416"/>
      <c r="J28" s="416"/>
      <c r="K28" s="417"/>
      <c r="L28" s="412">
        <v>1</v>
      </c>
      <c r="M28" s="413"/>
      <c r="N28" s="413"/>
      <c r="O28" s="413"/>
      <c r="P28" s="414"/>
      <c r="Q28" s="412">
        <v>2890</v>
      </c>
      <c r="R28" s="413"/>
      <c r="S28" s="413"/>
      <c r="T28" s="413"/>
      <c r="U28" s="413"/>
      <c r="V28" s="414"/>
      <c r="W28" s="502"/>
      <c r="X28" s="439"/>
      <c r="Y28" s="440"/>
      <c r="Z28" s="415" t="s">
        <v>183</v>
      </c>
      <c r="AA28" s="416"/>
      <c r="AB28" s="416"/>
      <c r="AC28" s="416"/>
      <c r="AD28" s="416"/>
      <c r="AE28" s="416"/>
      <c r="AF28" s="416"/>
      <c r="AG28" s="417"/>
      <c r="AH28" s="412" t="s">
        <v>135</v>
      </c>
      <c r="AI28" s="413"/>
      <c r="AJ28" s="413"/>
      <c r="AK28" s="413"/>
      <c r="AL28" s="414"/>
      <c r="AM28" s="412" t="s">
        <v>127</v>
      </c>
      <c r="AN28" s="413"/>
      <c r="AO28" s="413"/>
      <c r="AP28" s="413"/>
      <c r="AQ28" s="413"/>
      <c r="AR28" s="414"/>
      <c r="AS28" s="412" t="s">
        <v>135</v>
      </c>
      <c r="AT28" s="413"/>
      <c r="AU28" s="413"/>
      <c r="AV28" s="413"/>
      <c r="AW28" s="413"/>
      <c r="AX28" s="472"/>
      <c r="AY28" s="476" t="s">
        <v>184</v>
      </c>
      <c r="AZ28" s="477"/>
      <c r="BA28" s="477"/>
      <c r="BB28" s="478"/>
      <c r="BC28" s="485" t="s">
        <v>47</v>
      </c>
      <c r="BD28" s="486"/>
      <c r="BE28" s="486"/>
      <c r="BF28" s="486"/>
      <c r="BG28" s="486"/>
      <c r="BH28" s="486"/>
      <c r="BI28" s="486"/>
      <c r="BJ28" s="486"/>
      <c r="BK28" s="486"/>
      <c r="BL28" s="486"/>
      <c r="BM28" s="487"/>
      <c r="BN28" s="488">
        <v>12787179</v>
      </c>
      <c r="BO28" s="489"/>
      <c r="BP28" s="489"/>
      <c r="BQ28" s="489"/>
      <c r="BR28" s="489"/>
      <c r="BS28" s="489"/>
      <c r="BT28" s="489"/>
      <c r="BU28" s="490"/>
      <c r="BV28" s="488">
        <v>13129216</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185</v>
      </c>
      <c r="F29" s="416"/>
      <c r="G29" s="416"/>
      <c r="H29" s="416"/>
      <c r="I29" s="416"/>
      <c r="J29" s="416"/>
      <c r="K29" s="417"/>
      <c r="L29" s="412">
        <v>10</v>
      </c>
      <c r="M29" s="413"/>
      <c r="N29" s="413"/>
      <c r="O29" s="413"/>
      <c r="P29" s="414"/>
      <c r="Q29" s="412">
        <v>2740</v>
      </c>
      <c r="R29" s="413"/>
      <c r="S29" s="413"/>
      <c r="T29" s="413"/>
      <c r="U29" s="413"/>
      <c r="V29" s="414"/>
      <c r="W29" s="503"/>
      <c r="X29" s="504"/>
      <c r="Y29" s="505"/>
      <c r="Z29" s="415" t="s">
        <v>186</v>
      </c>
      <c r="AA29" s="416"/>
      <c r="AB29" s="416"/>
      <c r="AC29" s="416"/>
      <c r="AD29" s="416"/>
      <c r="AE29" s="416"/>
      <c r="AF29" s="416"/>
      <c r="AG29" s="417"/>
      <c r="AH29" s="412">
        <v>158</v>
      </c>
      <c r="AI29" s="413"/>
      <c r="AJ29" s="413"/>
      <c r="AK29" s="413"/>
      <c r="AL29" s="414"/>
      <c r="AM29" s="412">
        <v>438470</v>
      </c>
      <c r="AN29" s="413"/>
      <c r="AO29" s="413"/>
      <c r="AP29" s="413"/>
      <c r="AQ29" s="413"/>
      <c r="AR29" s="414"/>
      <c r="AS29" s="412">
        <v>2775</v>
      </c>
      <c r="AT29" s="413"/>
      <c r="AU29" s="413"/>
      <c r="AV29" s="413"/>
      <c r="AW29" s="413"/>
      <c r="AX29" s="472"/>
      <c r="AY29" s="479"/>
      <c r="AZ29" s="480"/>
      <c r="BA29" s="480"/>
      <c r="BB29" s="481"/>
      <c r="BC29" s="473" t="s">
        <v>187</v>
      </c>
      <c r="BD29" s="474"/>
      <c r="BE29" s="474"/>
      <c r="BF29" s="474"/>
      <c r="BG29" s="474"/>
      <c r="BH29" s="474"/>
      <c r="BI29" s="474"/>
      <c r="BJ29" s="474"/>
      <c r="BK29" s="474"/>
      <c r="BL29" s="474"/>
      <c r="BM29" s="475"/>
      <c r="BN29" s="459">
        <v>15369</v>
      </c>
      <c r="BO29" s="460"/>
      <c r="BP29" s="460"/>
      <c r="BQ29" s="460"/>
      <c r="BR29" s="460"/>
      <c r="BS29" s="460"/>
      <c r="BT29" s="460"/>
      <c r="BU29" s="461"/>
      <c r="BV29" s="459">
        <v>15369</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188</v>
      </c>
      <c r="X30" s="427"/>
      <c r="Y30" s="427"/>
      <c r="Z30" s="427"/>
      <c r="AA30" s="427"/>
      <c r="AB30" s="427"/>
      <c r="AC30" s="427"/>
      <c r="AD30" s="427"/>
      <c r="AE30" s="427"/>
      <c r="AF30" s="427"/>
      <c r="AG30" s="428"/>
      <c r="AH30" s="429">
        <v>94</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4824616</v>
      </c>
      <c r="BO30" s="494"/>
      <c r="BP30" s="494"/>
      <c r="BQ30" s="494"/>
      <c r="BR30" s="494"/>
      <c r="BS30" s="494"/>
      <c r="BT30" s="494"/>
      <c r="BU30" s="495"/>
      <c r="BV30" s="493">
        <v>5223719</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189</v>
      </c>
      <c r="D32" s="418"/>
      <c r="E32" s="418"/>
      <c r="F32" s="418"/>
      <c r="G32" s="418"/>
      <c r="H32" s="418"/>
      <c r="I32" s="418"/>
      <c r="J32" s="418"/>
      <c r="K32" s="418"/>
      <c r="L32" s="418"/>
      <c r="M32" s="418"/>
      <c r="N32" s="418"/>
      <c r="O32" s="418"/>
      <c r="P32" s="418"/>
      <c r="Q32" s="418"/>
      <c r="R32" s="418"/>
      <c r="S32" s="418"/>
      <c r="U32" s="419" t="s">
        <v>190</v>
      </c>
      <c r="V32" s="419"/>
      <c r="W32" s="419"/>
      <c r="X32" s="419"/>
      <c r="Y32" s="419"/>
      <c r="Z32" s="419"/>
      <c r="AA32" s="419"/>
      <c r="AB32" s="419"/>
      <c r="AC32" s="419"/>
      <c r="AD32" s="419"/>
      <c r="AE32" s="419"/>
      <c r="AF32" s="419"/>
      <c r="AG32" s="419"/>
      <c r="AH32" s="419"/>
      <c r="AI32" s="419"/>
      <c r="AJ32" s="419"/>
      <c r="AK32" s="419"/>
      <c r="AM32" s="419" t="s">
        <v>191</v>
      </c>
      <c r="AN32" s="419"/>
      <c r="AO32" s="419"/>
      <c r="AP32" s="419"/>
      <c r="AQ32" s="419"/>
      <c r="AR32" s="419"/>
      <c r="AS32" s="419"/>
      <c r="AT32" s="419"/>
      <c r="AU32" s="419"/>
      <c r="AV32" s="419"/>
      <c r="AW32" s="419"/>
      <c r="AX32" s="419"/>
      <c r="AY32" s="419"/>
      <c r="AZ32" s="419"/>
      <c r="BA32" s="419"/>
      <c r="BB32" s="419"/>
      <c r="BC32" s="419"/>
      <c r="BE32" s="419" t="s">
        <v>192</v>
      </c>
      <c r="BF32" s="419"/>
      <c r="BG32" s="419"/>
      <c r="BH32" s="419"/>
      <c r="BI32" s="419"/>
      <c r="BJ32" s="419"/>
      <c r="BK32" s="419"/>
      <c r="BL32" s="419"/>
      <c r="BM32" s="419"/>
      <c r="BN32" s="419"/>
      <c r="BO32" s="419"/>
      <c r="BP32" s="419"/>
      <c r="BQ32" s="419"/>
      <c r="BR32" s="419"/>
      <c r="BS32" s="419"/>
      <c r="BT32" s="419"/>
      <c r="BU32" s="419"/>
      <c r="BW32" s="419" t="s">
        <v>193</v>
      </c>
      <c r="BX32" s="419"/>
      <c r="BY32" s="419"/>
      <c r="BZ32" s="419"/>
      <c r="CA32" s="419"/>
      <c r="CB32" s="419"/>
      <c r="CC32" s="419"/>
      <c r="CD32" s="419"/>
      <c r="CE32" s="419"/>
      <c r="CF32" s="419"/>
      <c r="CG32" s="419"/>
      <c r="CH32" s="419"/>
      <c r="CI32" s="419"/>
      <c r="CJ32" s="419"/>
      <c r="CK32" s="419"/>
      <c r="CL32" s="419"/>
      <c r="CM32" s="419"/>
      <c r="CO32" s="419" t="s">
        <v>194</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195</v>
      </c>
      <c r="D33" s="411"/>
      <c r="E33" s="410" t="s">
        <v>196</v>
      </c>
      <c r="F33" s="410"/>
      <c r="G33" s="410"/>
      <c r="H33" s="410"/>
      <c r="I33" s="410"/>
      <c r="J33" s="410"/>
      <c r="K33" s="410"/>
      <c r="L33" s="410"/>
      <c r="M33" s="410"/>
      <c r="N33" s="410"/>
      <c r="O33" s="410"/>
      <c r="P33" s="410"/>
      <c r="Q33" s="410"/>
      <c r="R33" s="410"/>
      <c r="S33" s="410"/>
      <c r="T33" s="203"/>
      <c r="U33" s="411" t="s">
        <v>197</v>
      </c>
      <c r="V33" s="411"/>
      <c r="W33" s="410" t="s">
        <v>198</v>
      </c>
      <c r="X33" s="410"/>
      <c r="Y33" s="410"/>
      <c r="Z33" s="410"/>
      <c r="AA33" s="410"/>
      <c r="AB33" s="410"/>
      <c r="AC33" s="410"/>
      <c r="AD33" s="410"/>
      <c r="AE33" s="410"/>
      <c r="AF33" s="410"/>
      <c r="AG33" s="410"/>
      <c r="AH33" s="410"/>
      <c r="AI33" s="410"/>
      <c r="AJ33" s="410"/>
      <c r="AK33" s="410"/>
      <c r="AL33" s="203"/>
      <c r="AM33" s="411" t="s">
        <v>195</v>
      </c>
      <c r="AN33" s="411"/>
      <c r="AO33" s="410" t="s">
        <v>199</v>
      </c>
      <c r="AP33" s="410"/>
      <c r="AQ33" s="410"/>
      <c r="AR33" s="410"/>
      <c r="AS33" s="410"/>
      <c r="AT33" s="410"/>
      <c r="AU33" s="410"/>
      <c r="AV33" s="410"/>
      <c r="AW33" s="410"/>
      <c r="AX33" s="410"/>
      <c r="AY33" s="410"/>
      <c r="AZ33" s="410"/>
      <c r="BA33" s="410"/>
      <c r="BB33" s="410"/>
      <c r="BC33" s="410"/>
      <c r="BD33" s="204"/>
      <c r="BE33" s="410" t="s">
        <v>200</v>
      </c>
      <c r="BF33" s="410"/>
      <c r="BG33" s="410" t="s">
        <v>201</v>
      </c>
      <c r="BH33" s="410"/>
      <c r="BI33" s="410"/>
      <c r="BJ33" s="410"/>
      <c r="BK33" s="410"/>
      <c r="BL33" s="410"/>
      <c r="BM33" s="410"/>
      <c r="BN33" s="410"/>
      <c r="BO33" s="410"/>
      <c r="BP33" s="410"/>
      <c r="BQ33" s="410"/>
      <c r="BR33" s="410"/>
      <c r="BS33" s="410"/>
      <c r="BT33" s="410"/>
      <c r="BU33" s="410"/>
      <c r="BV33" s="204"/>
      <c r="BW33" s="411" t="s">
        <v>200</v>
      </c>
      <c r="BX33" s="411"/>
      <c r="BY33" s="410" t="s">
        <v>202</v>
      </c>
      <c r="BZ33" s="410"/>
      <c r="CA33" s="410"/>
      <c r="CB33" s="410"/>
      <c r="CC33" s="410"/>
      <c r="CD33" s="410"/>
      <c r="CE33" s="410"/>
      <c r="CF33" s="410"/>
      <c r="CG33" s="410"/>
      <c r="CH33" s="410"/>
      <c r="CI33" s="410"/>
      <c r="CJ33" s="410"/>
      <c r="CK33" s="410"/>
      <c r="CL33" s="410"/>
      <c r="CM33" s="410"/>
      <c r="CN33" s="203"/>
      <c r="CO33" s="411" t="s">
        <v>195</v>
      </c>
      <c r="CP33" s="411"/>
      <c r="CQ33" s="410" t="s">
        <v>203</v>
      </c>
      <c r="CR33" s="410"/>
      <c r="CS33" s="410"/>
      <c r="CT33" s="410"/>
      <c r="CU33" s="410"/>
      <c r="CV33" s="410"/>
      <c r="CW33" s="410"/>
      <c r="CX33" s="410"/>
      <c r="CY33" s="410"/>
      <c r="CZ33" s="410"/>
      <c r="DA33" s="410"/>
      <c r="DB33" s="410"/>
      <c r="DC33" s="410"/>
      <c r="DD33" s="410"/>
      <c r="DE33" s="410"/>
      <c r="DF33" s="203"/>
      <c r="DG33" s="409" t="s">
        <v>204</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f>IF(BG34="","",MAX(C34:D43,U34:V43,AM34:AN43)+1)</f>
        <v>6</v>
      </c>
      <c r="BF34" s="407"/>
      <c r="BG34" s="408" t="str">
        <f>IF('各会計、関係団体の財政状況及び健全化判断比率'!B32="","",'各会計、関係団体の財政状況及び健全化判断比率'!B32)</f>
        <v>地方卸売市場特別会計</v>
      </c>
      <c r="BH34" s="408"/>
      <c r="BI34" s="408"/>
      <c r="BJ34" s="408"/>
      <c r="BK34" s="408"/>
      <c r="BL34" s="408"/>
      <c r="BM34" s="408"/>
      <c r="BN34" s="408"/>
      <c r="BO34" s="408"/>
      <c r="BP34" s="408"/>
      <c r="BQ34" s="408"/>
      <c r="BR34" s="408"/>
      <c r="BS34" s="408"/>
      <c r="BT34" s="408"/>
      <c r="BU34" s="408"/>
      <c r="BV34" s="178"/>
      <c r="BW34" s="407">
        <f>IF(BY34="","",MAX(C34:D43,U34:V43,AM34:AN43,BE34:BF43)+1)</f>
        <v>9</v>
      </c>
      <c r="BX34" s="407"/>
      <c r="BY34" s="408" t="str">
        <f>IF('各会計、関係団体の財政状況及び健全化判断比率'!B68="","",'各会計、関係団体の財政状況及び健全化判断比率'!B68)</f>
        <v>石巻地区広域行政事務組合</v>
      </c>
      <c r="BZ34" s="408"/>
      <c r="CA34" s="408"/>
      <c r="CB34" s="408"/>
      <c r="CC34" s="408"/>
      <c r="CD34" s="408"/>
      <c r="CE34" s="408"/>
      <c r="CF34" s="408"/>
      <c r="CG34" s="408"/>
      <c r="CH34" s="408"/>
      <c r="CI34" s="408"/>
      <c r="CJ34" s="408"/>
      <c r="CK34" s="408"/>
      <c r="CL34" s="408"/>
      <c r="CM34" s="408"/>
      <c r="CN34" s="178"/>
      <c r="CO34" s="407">
        <f>IF(CQ34="","",MAX(C34:D43,U34:V43,AM34:AN43,BE34:BF43,BW34:BX43)+1)</f>
        <v>14</v>
      </c>
      <c r="CP34" s="407"/>
      <c r="CQ34" s="408" t="str">
        <f>IF('各会計、関係団体の財政状況及び健全化判断比率'!BS7="","",'各会計、関係団体の財政状況及び健全化判断比率'!BS7)</f>
        <v>シーパル女川汽船</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7</v>
      </c>
      <c r="BF35" s="407"/>
      <c r="BG35" s="408" t="str">
        <f>IF('各会計、関係団体の財政状況及び健全化判断比率'!B33="","",'各会計、関係団体の財政状況及び健全化判断比率'!B33)</f>
        <v>下水道事業特別会計</v>
      </c>
      <c r="BH35" s="408"/>
      <c r="BI35" s="408"/>
      <c r="BJ35" s="408"/>
      <c r="BK35" s="408"/>
      <c r="BL35" s="408"/>
      <c r="BM35" s="408"/>
      <c r="BN35" s="408"/>
      <c r="BO35" s="408"/>
      <c r="BP35" s="408"/>
      <c r="BQ35" s="408"/>
      <c r="BR35" s="408"/>
      <c r="BS35" s="408"/>
      <c r="BT35" s="408"/>
      <c r="BU35" s="408"/>
      <c r="BV35" s="178"/>
      <c r="BW35" s="407">
        <f t="shared" ref="BW35:BW43" si="2">IF(BY35="","",BW34+1)</f>
        <v>10</v>
      </c>
      <c r="BX35" s="407"/>
      <c r="BY35" s="408" t="str">
        <f>IF('各会計、関係団体の財政状況及び健全化判断比率'!B69="","",'各会計、関係団体の財政状況及び健全化判断比率'!B69)</f>
        <v>宮城県市町村職員退職手当組合</v>
      </c>
      <c r="BZ35" s="408"/>
      <c r="CA35" s="408"/>
      <c r="CB35" s="408"/>
      <c r="CC35" s="408"/>
      <c r="CD35" s="408"/>
      <c r="CE35" s="408"/>
      <c r="CF35" s="408"/>
      <c r="CG35" s="408"/>
      <c r="CH35" s="408"/>
      <c r="CI35" s="408"/>
      <c r="CJ35" s="408"/>
      <c r="CK35" s="408"/>
      <c r="CL35" s="408"/>
      <c r="CM35" s="408"/>
      <c r="CN35" s="178"/>
      <c r="CO35" s="407">
        <f t="shared" ref="CO35:CO43" si="3">IF(CQ35="","",CO34+1)</f>
        <v>15</v>
      </c>
      <c r="CP35" s="407"/>
      <c r="CQ35" s="408" t="str">
        <f>IF('各会計、関係団体の財政状況及び健全化判断比率'!BS8="","",'各会計、関係団体の財政状況及び健全化判断比率'!BS8)</f>
        <v>女川観光ホテル</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f t="shared" si="1"/>
        <v>8</v>
      </c>
      <c r="BF36" s="407"/>
      <c r="BG36" s="408" t="str">
        <f>IF('各会計、関係団体の財政状況及び健全化判断比率'!B34="","",'各会計、関係団体の財政状況及び健全化判断比率'!B34)</f>
        <v>浄化槽事業特別会計</v>
      </c>
      <c r="BH36" s="408"/>
      <c r="BI36" s="408"/>
      <c r="BJ36" s="408"/>
      <c r="BK36" s="408"/>
      <c r="BL36" s="408"/>
      <c r="BM36" s="408"/>
      <c r="BN36" s="408"/>
      <c r="BO36" s="408"/>
      <c r="BP36" s="408"/>
      <c r="BQ36" s="408"/>
      <c r="BR36" s="408"/>
      <c r="BS36" s="408"/>
      <c r="BT36" s="408"/>
      <c r="BU36" s="408"/>
      <c r="BV36" s="178"/>
      <c r="BW36" s="407">
        <f t="shared" si="2"/>
        <v>11</v>
      </c>
      <c r="BX36" s="407"/>
      <c r="BY36" s="408" t="str">
        <f>IF('各会計、関係団体の財政状況及び健全化判断比率'!B70="","",'各会計、関係団体の財政状況及び健全化判断比率'!B70)</f>
        <v>宮城県後期高齢者医療広域連合</v>
      </c>
      <c r="BZ36" s="408"/>
      <c r="CA36" s="408"/>
      <c r="CB36" s="408"/>
      <c r="CC36" s="408"/>
      <c r="CD36" s="408"/>
      <c r="CE36" s="408"/>
      <c r="CF36" s="408"/>
      <c r="CG36" s="408"/>
      <c r="CH36" s="408"/>
      <c r="CI36" s="408"/>
      <c r="CJ36" s="408"/>
      <c r="CK36" s="408"/>
      <c r="CL36" s="408"/>
      <c r="CM36" s="408"/>
      <c r="CN36" s="178"/>
      <c r="CO36" s="407">
        <f t="shared" si="3"/>
        <v>16</v>
      </c>
      <c r="CP36" s="407"/>
      <c r="CQ36" s="408" t="str">
        <f>IF('各会計、関係団体の財政状況及び健全化判断比率'!BS9="","",'各会計、関係団体の財政状況及び健全化判断比率'!BS9)</f>
        <v>女川魚市場</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12</v>
      </c>
      <c r="BX37" s="407"/>
      <c r="BY37" s="408" t="str">
        <f>IF('各会計、関係団体の財政状況及び健全化判断比率'!B71="","",'各会計、関係団体の財政状況及び健全化判断比率'!B71)</f>
        <v>宮城県市町村非常勤消防団補償報償組合</v>
      </c>
      <c r="BZ37" s="408"/>
      <c r="CA37" s="408"/>
      <c r="CB37" s="408"/>
      <c r="CC37" s="408"/>
      <c r="CD37" s="408"/>
      <c r="CE37" s="408"/>
      <c r="CF37" s="408"/>
      <c r="CG37" s="408"/>
      <c r="CH37" s="408"/>
      <c r="CI37" s="408"/>
      <c r="CJ37" s="408"/>
      <c r="CK37" s="408"/>
      <c r="CL37" s="408"/>
      <c r="CM37" s="408"/>
      <c r="CN37" s="178"/>
      <c r="CO37" s="407">
        <f t="shared" si="3"/>
        <v>17</v>
      </c>
      <c r="CP37" s="407"/>
      <c r="CQ37" s="408" t="str">
        <f>IF('各会計、関係団体の財政状況及び健全化判断比率'!BS10="","",'各会計、関係団体の財政状況及び健全化判断比率'!BS10)</f>
        <v>女川みらい創造</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13</v>
      </c>
      <c r="BX38" s="407"/>
      <c r="BY38" s="408" t="str">
        <f>IF('各会計、関係団体の財政状況及び健全化判断比率'!B72="","",'各会計、関係団体の財政状況及び健全化判断比率'!B72)</f>
        <v>宮城県市町村自治振興センター</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404" t="s">
        <v>206</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207</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208</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209</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210</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211</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212</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0" t="s">
        <v>612</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16" t="s">
        <v>581</v>
      </c>
      <c r="D34" s="1216"/>
      <c r="E34" s="1217"/>
      <c r="F34" s="32">
        <v>2.94</v>
      </c>
      <c r="G34" s="33">
        <v>6.04</v>
      </c>
      <c r="H34" s="33">
        <v>3.85</v>
      </c>
      <c r="I34" s="33">
        <v>7.82</v>
      </c>
      <c r="J34" s="34">
        <v>7.36</v>
      </c>
      <c r="K34" s="22"/>
      <c r="L34" s="22"/>
      <c r="M34" s="22"/>
      <c r="N34" s="22"/>
      <c r="O34" s="22"/>
      <c r="P34" s="22"/>
    </row>
    <row r="35" spans="1:16" ht="39" customHeight="1" x14ac:dyDescent="0.15">
      <c r="A35" s="22"/>
      <c r="B35" s="35"/>
      <c r="C35" s="1210" t="s">
        <v>582</v>
      </c>
      <c r="D35" s="1211"/>
      <c r="E35" s="1212"/>
      <c r="F35" s="36">
        <v>2.78</v>
      </c>
      <c r="G35" s="37">
        <v>37.5</v>
      </c>
      <c r="H35" s="37">
        <v>5.0999999999999996</v>
      </c>
      <c r="I35" s="37">
        <v>5.21</v>
      </c>
      <c r="J35" s="38">
        <v>4.13</v>
      </c>
      <c r="K35" s="22"/>
      <c r="L35" s="22"/>
      <c r="M35" s="22"/>
      <c r="N35" s="22"/>
      <c r="O35" s="22"/>
      <c r="P35" s="22"/>
    </row>
    <row r="36" spans="1:16" ht="39" customHeight="1" x14ac:dyDescent="0.15">
      <c r="A36" s="22"/>
      <c r="B36" s="35"/>
      <c r="C36" s="1210" t="s">
        <v>583</v>
      </c>
      <c r="D36" s="1211"/>
      <c r="E36" s="1212"/>
      <c r="F36" s="36">
        <v>0.98</v>
      </c>
      <c r="G36" s="37">
        <v>1.71</v>
      </c>
      <c r="H36" s="37">
        <v>0.56000000000000005</v>
      </c>
      <c r="I36" s="37">
        <v>1.07</v>
      </c>
      <c r="J36" s="38">
        <v>1</v>
      </c>
      <c r="K36" s="22"/>
      <c r="L36" s="22"/>
      <c r="M36" s="22"/>
      <c r="N36" s="22"/>
      <c r="O36" s="22"/>
      <c r="P36" s="22"/>
    </row>
    <row r="37" spans="1:16" ht="39" customHeight="1" x14ac:dyDescent="0.15">
      <c r="A37" s="22"/>
      <c r="B37" s="35"/>
      <c r="C37" s="1210" t="s">
        <v>584</v>
      </c>
      <c r="D37" s="1211"/>
      <c r="E37" s="1212"/>
      <c r="F37" s="36">
        <v>2.36</v>
      </c>
      <c r="G37" s="37">
        <v>0.35</v>
      </c>
      <c r="H37" s="37">
        <v>0.69</v>
      </c>
      <c r="I37" s="37">
        <v>0.59</v>
      </c>
      <c r="J37" s="38">
        <v>0.44</v>
      </c>
      <c r="K37" s="22"/>
      <c r="L37" s="22"/>
      <c r="M37" s="22"/>
      <c r="N37" s="22"/>
      <c r="O37" s="22"/>
      <c r="P37" s="22"/>
    </row>
    <row r="38" spans="1:16" ht="39" customHeight="1" x14ac:dyDescent="0.15">
      <c r="A38" s="22"/>
      <c r="B38" s="35"/>
      <c r="C38" s="1210" t="s">
        <v>585</v>
      </c>
      <c r="D38" s="1211"/>
      <c r="E38" s="1212"/>
      <c r="F38" s="36">
        <v>0</v>
      </c>
      <c r="G38" s="37">
        <v>0</v>
      </c>
      <c r="H38" s="37">
        <v>0</v>
      </c>
      <c r="I38" s="37">
        <v>0</v>
      </c>
      <c r="J38" s="38">
        <v>0.15</v>
      </c>
      <c r="K38" s="22"/>
      <c r="L38" s="22"/>
      <c r="M38" s="22"/>
      <c r="N38" s="22"/>
      <c r="O38" s="22"/>
      <c r="P38" s="22"/>
    </row>
    <row r="39" spans="1:16" ht="39" customHeight="1" x14ac:dyDescent="0.15">
      <c r="A39" s="22"/>
      <c r="B39" s="35"/>
      <c r="C39" s="1210" t="s">
        <v>586</v>
      </c>
      <c r="D39" s="1211"/>
      <c r="E39" s="1212"/>
      <c r="F39" s="36">
        <v>0.01</v>
      </c>
      <c r="G39" s="37">
        <v>0</v>
      </c>
      <c r="H39" s="37">
        <v>0.04</v>
      </c>
      <c r="I39" s="37">
        <v>0</v>
      </c>
      <c r="J39" s="38">
        <v>0.01</v>
      </c>
      <c r="K39" s="22"/>
      <c r="L39" s="22"/>
      <c r="M39" s="22"/>
      <c r="N39" s="22"/>
      <c r="O39" s="22"/>
      <c r="P39" s="22"/>
    </row>
    <row r="40" spans="1:16" ht="39" customHeight="1" x14ac:dyDescent="0.15">
      <c r="A40" s="22"/>
      <c r="B40" s="35"/>
      <c r="C40" s="1210" t="s">
        <v>587</v>
      </c>
      <c r="D40" s="1211"/>
      <c r="E40" s="1212"/>
      <c r="F40" s="36">
        <v>0</v>
      </c>
      <c r="G40" s="37">
        <v>0</v>
      </c>
      <c r="H40" s="37">
        <v>0</v>
      </c>
      <c r="I40" s="37">
        <v>0</v>
      </c>
      <c r="J40" s="38">
        <v>0</v>
      </c>
      <c r="K40" s="22"/>
      <c r="L40" s="22"/>
      <c r="M40" s="22"/>
      <c r="N40" s="22"/>
      <c r="O40" s="22"/>
      <c r="P40" s="22"/>
    </row>
    <row r="41" spans="1:16" ht="39" customHeight="1" x14ac:dyDescent="0.15">
      <c r="A41" s="22"/>
      <c r="B41" s="35"/>
      <c r="C41" s="1210" t="s">
        <v>588</v>
      </c>
      <c r="D41" s="1211"/>
      <c r="E41" s="1212"/>
      <c r="F41" s="36">
        <v>0</v>
      </c>
      <c r="G41" s="37">
        <v>0</v>
      </c>
      <c r="H41" s="37">
        <v>0</v>
      </c>
      <c r="I41" s="37">
        <v>0</v>
      </c>
      <c r="J41" s="38">
        <v>0</v>
      </c>
      <c r="K41" s="22"/>
      <c r="L41" s="22"/>
      <c r="M41" s="22"/>
      <c r="N41" s="22"/>
      <c r="O41" s="22"/>
      <c r="P41" s="22"/>
    </row>
    <row r="42" spans="1:16" ht="39" customHeight="1" x14ac:dyDescent="0.15">
      <c r="A42" s="22"/>
      <c r="B42" s="39"/>
      <c r="C42" s="1210" t="s">
        <v>589</v>
      </c>
      <c r="D42" s="1211"/>
      <c r="E42" s="1212"/>
      <c r="F42" s="36" t="s">
        <v>530</v>
      </c>
      <c r="G42" s="37" t="s">
        <v>530</v>
      </c>
      <c r="H42" s="37" t="s">
        <v>530</v>
      </c>
      <c r="I42" s="37" t="s">
        <v>530</v>
      </c>
      <c r="J42" s="38" t="s">
        <v>530</v>
      </c>
      <c r="K42" s="22"/>
      <c r="L42" s="22"/>
      <c r="M42" s="22"/>
      <c r="N42" s="22"/>
      <c r="O42" s="22"/>
      <c r="P42" s="22"/>
    </row>
    <row r="43" spans="1:16" ht="39" customHeight="1" thickBot="1" x14ac:dyDescent="0.2">
      <c r="A43" s="22"/>
      <c r="B43" s="40"/>
      <c r="C43" s="1213" t="s">
        <v>590</v>
      </c>
      <c r="D43" s="1214"/>
      <c r="E43" s="1215"/>
      <c r="F43" s="41">
        <v>0</v>
      </c>
      <c r="G43" s="42">
        <v>0</v>
      </c>
      <c r="H43" s="42">
        <v>0</v>
      </c>
      <c r="I43" s="42">
        <v>0</v>
      </c>
      <c r="J43" s="43" t="s">
        <v>530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iRX+Ssjqqg7yYOyNJF/qfUZorf0cmI4f/yA8HOFxz3CAKiDGrlETI1+gHKYg4ZTN7EfVCy6VxXSOgjJoRFHRw==" saltValue="Qsi0Sf725jSIiZFHCppV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36" t="s">
        <v>10</v>
      </c>
      <c r="C45" s="1237"/>
      <c r="D45" s="58"/>
      <c r="E45" s="1242" t="s">
        <v>11</v>
      </c>
      <c r="F45" s="1242"/>
      <c r="G45" s="1242"/>
      <c r="H45" s="1242"/>
      <c r="I45" s="1242"/>
      <c r="J45" s="1243"/>
      <c r="K45" s="59">
        <v>301</v>
      </c>
      <c r="L45" s="60">
        <v>325</v>
      </c>
      <c r="M45" s="60">
        <v>317</v>
      </c>
      <c r="N45" s="60">
        <v>381</v>
      </c>
      <c r="O45" s="61">
        <v>558</v>
      </c>
      <c r="P45" s="48"/>
      <c r="Q45" s="48"/>
      <c r="R45" s="48"/>
      <c r="S45" s="48"/>
      <c r="T45" s="48"/>
      <c r="U45" s="48"/>
    </row>
    <row r="46" spans="1:21" ht="30.75" customHeight="1" x14ac:dyDescent="0.15">
      <c r="A46" s="48"/>
      <c r="B46" s="1238"/>
      <c r="C46" s="1239"/>
      <c r="D46" s="62"/>
      <c r="E46" s="1220" t="s">
        <v>12</v>
      </c>
      <c r="F46" s="1220"/>
      <c r="G46" s="1220"/>
      <c r="H46" s="1220"/>
      <c r="I46" s="1220"/>
      <c r="J46" s="1221"/>
      <c r="K46" s="63" t="s">
        <v>530</v>
      </c>
      <c r="L46" s="64" t="s">
        <v>530</v>
      </c>
      <c r="M46" s="64" t="s">
        <v>530</v>
      </c>
      <c r="N46" s="64" t="s">
        <v>530</v>
      </c>
      <c r="O46" s="65" t="s">
        <v>530</v>
      </c>
      <c r="P46" s="48"/>
      <c r="Q46" s="48"/>
      <c r="R46" s="48"/>
      <c r="S46" s="48"/>
      <c r="T46" s="48"/>
      <c r="U46" s="48"/>
    </row>
    <row r="47" spans="1:21" ht="30.75" customHeight="1" x14ac:dyDescent="0.15">
      <c r="A47" s="48"/>
      <c r="B47" s="1238"/>
      <c r="C47" s="1239"/>
      <c r="D47" s="62"/>
      <c r="E47" s="1220" t="s">
        <v>13</v>
      </c>
      <c r="F47" s="1220"/>
      <c r="G47" s="1220"/>
      <c r="H47" s="1220"/>
      <c r="I47" s="1220"/>
      <c r="J47" s="1221"/>
      <c r="K47" s="63" t="s">
        <v>530</v>
      </c>
      <c r="L47" s="64" t="s">
        <v>530</v>
      </c>
      <c r="M47" s="64" t="s">
        <v>530</v>
      </c>
      <c r="N47" s="64" t="s">
        <v>530</v>
      </c>
      <c r="O47" s="65" t="s">
        <v>530</v>
      </c>
      <c r="P47" s="48"/>
      <c r="Q47" s="48"/>
      <c r="R47" s="48"/>
      <c r="S47" s="48"/>
      <c r="T47" s="48"/>
      <c r="U47" s="48"/>
    </row>
    <row r="48" spans="1:21" ht="30.75" customHeight="1" x14ac:dyDescent="0.15">
      <c r="A48" s="48"/>
      <c r="B48" s="1238"/>
      <c r="C48" s="1239"/>
      <c r="D48" s="62"/>
      <c r="E48" s="1220" t="s">
        <v>14</v>
      </c>
      <c r="F48" s="1220"/>
      <c r="G48" s="1220"/>
      <c r="H48" s="1220"/>
      <c r="I48" s="1220"/>
      <c r="J48" s="1221"/>
      <c r="K48" s="63">
        <v>206</v>
      </c>
      <c r="L48" s="64">
        <v>213</v>
      </c>
      <c r="M48" s="64">
        <v>216</v>
      </c>
      <c r="N48" s="64">
        <v>195</v>
      </c>
      <c r="O48" s="65">
        <v>171</v>
      </c>
      <c r="P48" s="48"/>
      <c r="Q48" s="48"/>
      <c r="R48" s="48"/>
      <c r="S48" s="48"/>
      <c r="T48" s="48"/>
      <c r="U48" s="48"/>
    </row>
    <row r="49" spans="1:21" ht="30.75" customHeight="1" x14ac:dyDescent="0.15">
      <c r="A49" s="48"/>
      <c r="B49" s="1238"/>
      <c r="C49" s="1239"/>
      <c r="D49" s="62"/>
      <c r="E49" s="1220" t="s">
        <v>15</v>
      </c>
      <c r="F49" s="1220"/>
      <c r="G49" s="1220"/>
      <c r="H49" s="1220"/>
      <c r="I49" s="1220"/>
      <c r="J49" s="1221"/>
      <c r="K49" s="63">
        <v>9</v>
      </c>
      <c r="L49" s="64">
        <v>3</v>
      </c>
      <c r="M49" s="64">
        <v>4</v>
      </c>
      <c r="N49" s="64">
        <v>5</v>
      </c>
      <c r="O49" s="65">
        <v>8</v>
      </c>
      <c r="P49" s="48"/>
      <c r="Q49" s="48"/>
      <c r="R49" s="48"/>
      <c r="S49" s="48"/>
      <c r="T49" s="48"/>
      <c r="U49" s="48"/>
    </row>
    <row r="50" spans="1:21" ht="30.75" customHeight="1" x14ac:dyDescent="0.15">
      <c r="A50" s="48"/>
      <c r="B50" s="1238"/>
      <c r="C50" s="1239"/>
      <c r="D50" s="62"/>
      <c r="E50" s="1220" t="s">
        <v>16</v>
      </c>
      <c r="F50" s="1220"/>
      <c r="G50" s="1220"/>
      <c r="H50" s="1220"/>
      <c r="I50" s="1220"/>
      <c r="J50" s="1221"/>
      <c r="K50" s="63" t="s">
        <v>530</v>
      </c>
      <c r="L50" s="64" t="s">
        <v>530</v>
      </c>
      <c r="M50" s="64" t="s">
        <v>530</v>
      </c>
      <c r="N50" s="64" t="s">
        <v>530</v>
      </c>
      <c r="O50" s="65" t="s">
        <v>530</v>
      </c>
      <c r="P50" s="48"/>
      <c r="Q50" s="48"/>
      <c r="R50" s="48"/>
      <c r="S50" s="48"/>
      <c r="T50" s="48"/>
      <c r="U50" s="48"/>
    </row>
    <row r="51" spans="1:21" ht="30.75" customHeight="1" x14ac:dyDescent="0.15">
      <c r="A51" s="48"/>
      <c r="B51" s="1240"/>
      <c r="C51" s="1241"/>
      <c r="D51" s="66"/>
      <c r="E51" s="1220" t="s">
        <v>17</v>
      </c>
      <c r="F51" s="1220"/>
      <c r="G51" s="1220"/>
      <c r="H51" s="1220"/>
      <c r="I51" s="1220"/>
      <c r="J51" s="1221"/>
      <c r="K51" s="63" t="s">
        <v>530</v>
      </c>
      <c r="L51" s="64" t="s">
        <v>530</v>
      </c>
      <c r="M51" s="64" t="s">
        <v>530</v>
      </c>
      <c r="N51" s="64" t="s">
        <v>530</v>
      </c>
      <c r="O51" s="65" t="s">
        <v>530</v>
      </c>
      <c r="P51" s="48"/>
      <c r="Q51" s="48"/>
      <c r="R51" s="48"/>
      <c r="S51" s="48"/>
      <c r="T51" s="48"/>
      <c r="U51" s="48"/>
    </row>
    <row r="52" spans="1:21" ht="30.75" customHeight="1" x14ac:dyDescent="0.15">
      <c r="A52" s="48"/>
      <c r="B52" s="1218" t="s">
        <v>18</v>
      </c>
      <c r="C52" s="1219"/>
      <c r="D52" s="66"/>
      <c r="E52" s="1220" t="s">
        <v>19</v>
      </c>
      <c r="F52" s="1220"/>
      <c r="G52" s="1220"/>
      <c r="H52" s="1220"/>
      <c r="I52" s="1220"/>
      <c r="J52" s="1221"/>
      <c r="K52" s="63">
        <v>438</v>
      </c>
      <c r="L52" s="64">
        <v>419</v>
      </c>
      <c r="M52" s="64">
        <v>437</v>
      </c>
      <c r="N52" s="64">
        <v>469</v>
      </c>
      <c r="O52" s="65">
        <v>500</v>
      </c>
      <c r="P52" s="48"/>
      <c r="Q52" s="48"/>
      <c r="R52" s="48"/>
      <c r="S52" s="48"/>
      <c r="T52" s="48"/>
      <c r="U52" s="48"/>
    </row>
    <row r="53" spans="1:21" ht="30.75" customHeight="1" thickBot="1" x14ac:dyDescent="0.2">
      <c r="A53" s="48"/>
      <c r="B53" s="1222" t="s">
        <v>20</v>
      </c>
      <c r="C53" s="1223"/>
      <c r="D53" s="67"/>
      <c r="E53" s="1224" t="s">
        <v>21</v>
      </c>
      <c r="F53" s="1224"/>
      <c r="G53" s="1224"/>
      <c r="H53" s="1224"/>
      <c r="I53" s="1224"/>
      <c r="J53" s="1225"/>
      <c r="K53" s="68">
        <v>78</v>
      </c>
      <c r="L53" s="69">
        <v>122</v>
      </c>
      <c r="M53" s="69">
        <v>100</v>
      </c>
      <c r="N53" s="69">
        <v>112</v>
      </c>
      <c r="O53" s="70">
        <v>237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26" t="s">
        <v>24</v>
      </c>
      <c r="C57" s="1227"/>
      <c r="D57" s="1230" t="s">
        <v>25</v>
      </c>
      <c r="E57" s="1231"/>
      <c r="F57" s="1231"/>
      <c r="G57" s="1231"/>
      <c r="H57" s="1231"/>
      <c r="I57" s="1231"/>
      <c r="J57" s="1232"/>
      <c r="K57" s="83"/>
      <c r="L57" s="84"/>
      <c r="M57" s="84"/>
      <c r="N57" s="84"/>
      <c r="O57" s="85"/>
    </row>
    <row r="58" spans="1:21" ht="31.5" customHeight="1" thickBot="1" x14ac:dyDescent="0.2">
      <c r="B58" s="1228"/>
      <c r="C58" s="1229"/>
      <c r="D58" s="1233" t="s">
        <v>26</v>
      </c>
      <c r="E58" s="1234"/>
      <c r="F58" s="1234"/>
      <c r="G58" s="1234"/>
      <c r="H58" s="1234"/>
      <c r="I58" s="1234"/>
      <c r="J58" s="123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iUpA091nXoGVvEsrmwdBEGr5YzxN0AF1VjQPBUshm4760EV6D8VRjVH5GbkD5EYFD/6bqLPUzS4f1Ezeq1iiQ==" saltValue="MsfSIXZ8gX/F64Rg4dov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572</v>
      </c>
      <c r="J40" s="100" t="s">
        <v>573</v>
      </c>
      <c r="K40" s="100" t="s">
        <v>574</v>
      </c>
      <c r="L40" s="100" t="s">
        <v>575</v>
      </c>
      <c r="M40" s="101" t="s">
        <v>576</v>
      </c>
    </row>
    <row r="41" spans="2:13" ht="27.75" customHeight="1" x14ac:dyDescent="0.15">
      <c r="B41" s="1256" t="s">
        <v>29</v>
      </c>
      <c r="C41" s="1257"/>
      <c r="D41" s="102"/>
      <c r="E41" s="1258" t="s">
        <v>30</v>
      </c>
      <c r="F41" s="1258"/>
      <c r="G41" s="1258"/>
      <c r="H41" s="1259"/>
      <c r="I41" s="351">
        <v>5831</v>
      </c>
      <c r="J41" s="352">
        <v>6104</v>
      </c>
      <c r="K41" s="352">
        <v>5873</v>
      </c>
      <c r="L41" s="352">
        <v>6113</v>
      </c>
      <c r="M41" s="353">
        <v>6902</v>
      </c>
    </row>
    <row r="42" spans="2:13" ht="27.75" customHeight="1" x14ac:dyDescent="0.15">
      <c r="B42" s="1246"/>
      <c r="C42" s="1247"/>
      <c r="D42" s="103"/>
      <c r="E42" s="1250" t="s">
        <v>31</v>
      </c>
      <c r="F42" s="1250"/>
      <c r="G42" s="1250"/>
      <c r="H42" s="1251"/>
      <c r="I42" s="354" t="s">
        <v>530</v>
      </c>
      <c r="J42" s="355" t="s">
        <v>530</v>
      </c>
      <c r="K42" s="355" t="s">
        <v>530</v>
      </c>
      <c r="L42" s="355" t="s">
        <v>530</v>
      </c>
      <c r="M42" s="356" t="s">
        <v>530</v>
      </c>
    </row>
    <row r="43" spans="2:13" ht="27.75" customHeight="1" x14ac:dyDescent="0.15">
      <c r="B43" s="1246"/>
      <c r="C43" s="1247"/>
      <c r="D43" s="103"/>
      <c r="E43" s="1250" t="s">
        <v>32</v>
      </c>
      <c r="F43" s="1250"/>
      <c r="G43" s="1250"/>
      <c r="H43" s="1251"/>
      <c r="I43" s="354">
        <v>2984</v>
      </c>
      <c r="J43" s="355">
        <v>2859</v>
      </c>
      <c r="K43" s="355">
        <v>2763</v>
      </c>
      <c r="L43" s="355">
        <v>2570</v>
      </c>
      <c r="M43" s="356">
        <v>2326</v>
      </c>
    </row>
    <row r="44" spans="2:13" ht="27.75" customHeight="1" x14ac:dyDescent="0.15">
      <c r="B44" s="1246"/>
      <c r="C44" s="1247"/>
      <c r="D44" s="103"/>
      <c r="E44" s="1250" t="s">
        <v>33</v>
      </c>
      <c r="F44" s="1250"/>
      <c r="G44" s="1250"/>
      <c r="H44" s="1251"/>
      <c r="I44" s="354">
        <v>23</v>
      </c>
      <c r="J44" s="355">
        <v>28</v>
      </c>
      <c r="K44" s="355">
        <v>32</v>
      </c>
      <c r="L44" s="355">
        <v>39</v>
      </c>
      <c r="M44" s="356">
        <v>37</v>
      </c>
    </row>
    <row r="45" spans="2:13" ht="27.75" customHeight="1" x14ac:dyDescent="0.15">
      <c r="B45" s="1246"/>
      <c r="C45" s="1247"/>
      <c r="D45" s="103"/>
      <c r="E45" s="1250" t="s">
        <v>34</v>
      </c>
      <c r="F45" s="1250"/>
      <c r="G45" s="1250"/>
      <c r="H45" s="1251"/>
      <c r="I45" s="354">
        <v>779</v>
      </c>
      <c r="J45" s="355">
        <v>740</v>
      </c>
      <c r="K45" s="355">
        <v>735</v>
      </c>
      <c r="L45" s="355">
        <v>652</v>
      </c>
      <c r="M45" s="356">
        <v>654</v>
      </c>
    </row>
    <row r="46" spans="2:13" ht="27.75" customHeight="1" x14ac:dyDescent="0.15">
      <c r="B46" s="1246"/>
      <c r="C46" s="1247"/>
      <c r="D46" s="104"/>
      <c r="E46" s="1250" t="s">
        <v>35</v>
      </c>
      <c r="F46" s="1250"/>
      <c r="G46" s="1250"/>
      <c r="H46" s="1251"/>
      <c r="I46" s="354" t="s">
        <v>530</v>
      </c>
      <c r="J46" s="355" t="s">
        <v>530</v>
      </c>
      <c r="K46" s="355" t="s">
        <v>530</v>
      </c>
      <c r="L46" s="355" t="s">
        <v>530</v>
      </c>
      <c r="M46" s="356" t="s">
        <v>530</v>
      </c>
    </row>
    <row r="47" spans="2:13" ht="27.75" customHeight="1" x14ac:dyDescent="0.15">
      <c r="B47" s="1246"/>
      <c r="C47" s="1247"/>
      <c r="D47" s="105"/>
      <c r="E47" s="1260" t="s">
        <v>36</v>
      </c>
      <c r="F47" s="1261"/>
      <c r="G47" s="1261"/>
      <c r="H47" s="1262"/>
      <c r="I47" s="354" t="s">
        <v>530</v>
      </c>
      <c r="J47" s="355" t="s">
        <v>530</v>
      </c>
      <c r="K47" s="355" t="s">
        <v>530</v>
      </c>
      <c r="L47" s="355" t="s">
        <v>530</v>
      </c>
      <c r="M47" s="356" t="s">
        <v>530</v>
      </c>
    </row>
    <row r="48" spans="2:13" ht="27.75" customHeight="1" x14ac:dyDescent="0.15">
      <c r="B48" s="1246"/>
      <c r="C48" s="1247"/>
      <c r="D48" s="103"/>
      <c r="E48" s="1250" t="s">
        <v>37</v>
      </c>
      <c r="F48" s="1250"/>
      <c r="G48" s="1250"/>
      <c r="H48" s="1251"/>
      <c r="I48" s="354" t="s">
        <v>530</v>
      </c>
      <c r="J48" s="355" t="s">
        <v>530</v>
      </c>
      <c r="K48" s="355" t="s">
        <v>530</v>
      </c>
      <c r="L48" s="355" t="s">
        <v>530</v>
      </c>
      <c r="M48" s="356" t="s">
        <v>530</v>
      </c>
    </row>
    <row r="49" spans="2:13" ht="27.75" customHeight="1" x14ac:dyDescent="0.15">
      <c r="B49" s="1248"/>
      <c r="C49" s="1249"/>
      <c r="D49" s="103"/>
      <c r="E49" s="1250" t="s">
        <v>38</v>
      </c>
      <c r="F49" s="1250"/>
      <c r="G49" s="1250"/>
      <c r="H49" s="1251"/>
      <c r="I49" s="354" t="s">
        <v>530</v>
      </c>
      <c r="J49" s="355" t="s">
        <v>530</v>
      </c>
      <c r="K49" s="355" t="s">
        <v>530</v>
      </c>
      <c r="L49" s="355" t="s">
        <v>530</v>
      </c>
      <c r="M49" s="356" t="s">
        <v>530</v>
      </c>
    </row>
    <row r="50" spans="2:13" ht="27.75" customHeight="1" x14ac:dyDescent="0.15">
      <c r="B50" s="1244" t="s">
        <v>39</v>
      </c>
      <c r="C50" s="1245"/>
      <c r="D50" s="106"/>
      <c r="E50" s="1250" t="s">
        <v>40</v>
      </c>
      <c r="F50" s="1250"/>
      <c r="G50" s="1250"/>
      <c r="H50" s="1251"/>
      <c r="I50" s="354">
        <v>17496</v>
      </c>
      <c r="J50" s="355">
        <v>18696</v>
      </c>
      <c r="K50" s="355">
        <v>19426</v>
      </c>
      <c r="L50" s="355">
        <v>18001</v>
      </c>
      <c r="M50" s="356">
        <v>18243</v>
      </c>
    </row>
    <row r="51" spans="2:13" ht="27.75" customHeight="1" x14ac:dyDescent="0.15">
      <c r="B51" s="1246"/>
      <c r="C51" s="1247"/>
      <c r="D51" s="103"/>
      <c r="E51" s="1250" t="s">
        <v>41</v>
      </c>
      <c r="F51" s="1250"/>
      <c r="G51" s="1250"/>
      <c r="H51" s="1251"/>
      <c r="I51" s="354">
        <v>3753</v>
      </c>
      <c r="J51" s="355">
        <v>3609</v>
      </c>
      <c r="K51" s="355">
        <v>2426</v>
      </c>
      <c r="L51" s="355">
        <v>3247</v>
      </c>
      <c r="M51" s="356">
        <v>2515</v>
      </c>
    </row>
    <row r="52" spans="2:13" ht="27.75" customHeight="1" x14ac:dyDescent="0.15">
      <c r="B52" s="1248"/>
      <c r="C52" s="1249"/>
      <c r="D52" s="103"/>
      <c r="E52" s="1250" t="s">
        <v>42</v>
      </c>
      <c r="F52" s="1250"/>
      <c r="G52" s="1250"/>
      <c r="H52" s="1251"/>
      <c r="I52" s="354">
        <v>3922</v>
      </c>
      <c r="J52" s="355">
        <v>3626</v>
      </c>
      <c r="K52" s="355">
        <v>3947</v>
      </c>
      <c r="L52" s="355">
        <v>4365</v>
      </c>
      <c r="M52" s="356">
        <v>4689</v>
      </c>
    </row>
    <row r="53" spans="2:13" ht="27.75" customHeight="1" thickBot="1" x14ac:dyDescent="0.2">
      <c r="B53" s="1252" t="s">
        <v>43</v>
      </c>
      <c r="C53" s="1253"/>
      <c r="D53" s="107"/>
      <c r="E53" s="1254" t="s">
        <v>44</v>
      </c>
      <c r="F53" s="1254"/>
      <c r="G53" s="1254"/>
      <c r="H53" s="1255"/>
      <c r="I53" s="357">
        <v>-15553</v>
      </c>
      <c r="J53" s="358">
        <v>-16201</v>
      </c>
      <c r="K53" s="358">
        <v>-16397</v>
      </c>
      <c r="L53" s="358">
        <v>-16239</v>
      </c>
      <c r="M53" s="359">
        <v>-15527</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FiLJmLtkNOlmb+1G73luysdsUWCb80KjEDyK9BRYD5mA2tAW8kfBbjUqZED/LOn9+bz6e2mBsR+L7VnJlsQGVA==" saltValue="4AqxJzCeKXURopZgxB9S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574</v>
      </c>
      <c r="G54" s="116" t="s">
        <v>575</v>
      </c>
      <c r="H54" s="117" t="s">
        <v>576</v>
      </c>
    </row>
    <row r="55" spans="2:8" ht="52.5" customHeight="1" x14ac:dyDescent="0.15">
      <c r="B55" s="118"/>
      <c r="C55" s="1271" t="s">
        <v>47</v>
      </c>
      <c r="D55" s="1271"/>
      <c r="E55" s="1272"/>
      <c r="F55" s="119">
        <v>14173</v>
      </c>
      <c r="G55" s="119">
        <v>13129</v>
      </c>
      <c r="H55" s="120">
        <v>12787</v>
      </c>
    </row>
    <row r="56" spans="2:8" ht="52.5" customHeight="1" x14ac:dyDescent="0.15">
      <c r="B56" s="121"/>
      <c r="C56" s="1273" t="s">
        <v>48</v>
      </c>
      <c r="D56" s="1273"/>
      <c r="E56" s="1274"/>
      <c r="F56" s="122">
        <v>15</v>
      </c>
      <c r="G56" s="122">
        <v>15</v>
      </c>
      <c r="H56" s="123">
        <v>15</v>
      </c>
    </row>
    <row r="57" spans="2:8" ht="53.25" customHeight="1" x14ac:dyDescent="0.15">
      <c r="B57" s="121"/>
      <c r="C57" s="1275" t="s">
        <v>49</v>
      </c>
      <c r="D57" s="1275"/>
      <c r="E57" s="1276"/>
      <c r="F57" s="124">
        <v>21960</v>
      </c>
      <c r="G57" s="124">
        <v>5224</v>
      </c>
      <c r="H57" s="125">
        <v>4825</v>
      </c>
    </row>
    <row r="58" spans="2:8" ht="45.75" customHeight="1" x14ac:dyDescent="0.15">
      <c r="B58" s="126"/>
      <c r="C58" s="1263" t="s">
        <v>607</v>
      </c>
      <c r="D58" s="1264"/>
      <c r="E58" s="1265"/>
      <c r="F58" s="127">
        <v>2806</v>
      </c>
      <c r="G58" s="127">
        <v>2807</v>
      </c>
      <c r="H58" s="128">
        <v>3718</v>
      </c>
    </row>
    <row r="59" spans="2:8" ht="45.75" customHeight="1" x14ac:dyDescent="0.15">
      <c r="B59" s="126"/>
      <c r="C59" s="1263" t="s">
        <v>608</v>
      </c>
      <c r="D59" s="1264"/>
      <c r="E59" s="1265"/>
      <c r="F59" s="127">
        <v>802</v>
      </c>
      <c r="G59" s="127">
        <v>887</v>
      </c>
      <c r="H59" s="128">
        <v>853</v>
      </c>
    </row>
    <row r="60" spans="2:8" ht="45.75" customHeight="1" x14ac:dyDescent="0.15">
      <c r="B60" s="126"/>
      <c r="C60" s="1263" t="s">
        <v>609</v>
      </c>
      <c r="D60" s="1264"/>
      <c r="E60" s="1265"/>
      <c r="F60" s="127">
        <v>587</v>
      </c>
      <c r="G60" s="127">
        <v>132</v>
      </c>
      <c r="H60" s="128">
        <v>132</v>
      </c>
    </row>
    <row r="61" spans="2:8" ht="45.75" customHeight="1" x14ac:dyDescent="0.15">
      <c r="B61" s="126"/>
      <c r="C61" s="1263" t="s">
        <v>610</v>
      </c>
      <c r="D61" s="1264"/>
      <c r="E61" s="1265"/>
      <c r="F61" s="127">
        <v>125</v>
      </c>
      <c r="G61" s="127">
        <v>96</v>
      </c>
      <c r="H61" s="128">
        <v>61</v>
      </c>
    </row>
    <row r="62" spans="2:8" ht="45.75" customHeight="1" thickBot="1" x14ac:dyDescent="0.2">
      <c r="B62" s="129"/>
      <c r="C62" s="1266" t="s">
        <v>611</v>
      </c>
      <c r="D62" s="1267"/>
      <c r="E62" s="1268"/>
      <c r="F62" s="130">
        <v>1312</v>
      </c>
      <c r="G62" s="130">
        <v>1282</v>
      </c>
      <c r="H62" s="131">
        <v>41</v>
      </c>
    </row>
    <row r="63" spans="2:8" ht="52.5" customHeight="1" thickBot="1" x14ac:dyDescent="0.2">
      <c r="B63" s="132"/>
      <c r="C63" s="1269" t="s">
        <v>50</v>
      </c>
      <c r="D63" s="1269"/>
      <c r="E63" s="1270"/>
      <c r="F63" s="133">
        <v>36148</v>
      </c>
      <c r="G63" s="133">
        <v>18368</v>
      </c>
      <c r="H63" s="134">
        <v>17627</v>
      </c>
    </row>
    <row r="64" spans="2:8" x14ac:dyDescent="0.15"/>
  </sheetData>
  <sheetProtection algorithmName="SHA-512" hashValue="S4fgODEq5oMXCoG5xEbElynioadpJCY2By55eFmlQs5Psx7a8qaLQzS3U/hqo763RAgstbRmf58GGz4Qsnl3Pw==" saltValue="ogYRrAfvXEH5g9ni8lDN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613</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614</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615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616</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572</v>
      </c>
      <c r="BQ50" s="1282"/>
      <c r="BR50" s="1282"/>
      <c r="BS50" s="1282"/>
      <c r="BT50" s="1282"/>
      <c r="BU50" s="1282"/>
      <c r="BV50" s="1282"/>
      <c r="BW50" s="1282"/>
      <c r="BX50" s="1282" t="s">
        <v>573</v>
      </c>
      <c r="BY50" s="1282"/>
      <c r="BZ50" s="1282"/>
      <c r="CA50" s="1282"/>
      <c r="CB50" s="1282"/>
      <c r="CC50" s="1282"/>
      <c r="CD50" s="1282"/>
      <c r="CE50" s="1282"/>
      <c r="CF50" s="1282" t="s">
        <v>574</v>
      </c>
      <c r="CG50" s="1282"/>
      <c r="CH50" s="1282"/>
      <c r="CI50" s="1282"/>
      <c r="CJ50" s="1282"/>
      <c r="CK50" s="1282"/>
      <c r="CL50" s="1282"/>
      <c r="CM50" s="1282"/>
      <c r="CN50" s="1282" t="s">
        <v>575</v>
      </c>
      <c r="CO50" s="1282"/>
      <c r="CP50" s="1282"/>
      <c r="CQ50" s="1282"/>
      <c r="CR50" s="1282"/>
      <c r="CS50" s="1282"/>
      <c r="CT50" s="1282"/>
      <c r="CU50" s="1282"/>
      <c r="CV50" s="1282" t="s">
        <v>576</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617</v>
      </c>
      <c r="AO51" s="1280"/>
      <c r="AP51" s="1280"/>
      <c r="AQ51" s="1280"/>
      <c r="AR51" s="1280"/>
      <c r="AS51" s="1280"/>
      <c r="AT51" s="1280"/>
      <c r="AU51" s="1280"/>
      <c r="AV51" s="1280"/>
      <c r="AW51" s="1280"/>
      <c r="AX51" s="1280"/>
      <c r="AY51" s="1280"/>
      <c r="AZ51" s="1280"/>
      <c r="BA51" s="1280"/>
      <c r="BB51" s="1280" t="s">
        <v>618</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619</v>
      </c>
      <c r="BC53" s="1280"/>
      <c r="BD53" s="1280"/>
      <c r="BE53" s="1280"/>
      <c r="BF53" s="1280"/>
      <c r="BG53" s="1280"/>
      <c r="BH53" s="1280"/>
      <c r="BI53" s="1280"/>
      <c r="BJ53" s="1280"/>
      <c r="BK53" s="1280"/>
      <c r="BL53" s="1280"/>
      <c r="BM53" s="1280"/>
      <c r="BN53" s="1280"/>
      <c r="BO53" s="1280"/>
      <c r="BP53" s="1277">
        <v>37.799999999999997</v>
      </c>
      <c r="BQ53" s="1277"/>
      <c r="BR53" s="1277"/>
      <c r="BS53" s="1277"/>
      <c r="BT53" s="1277"/>
      <c r="BU53" s="1277"/>
      <c r="BV53" s="1277"/>
      <c r="BW53" s="1277"/>
      <c r="BX53" s="1277">
        <v>40</v>
      </c>
      <c r="BY53" s="1277"/>
      <c r="BZ53" s="1277"/>
      <c r="CA53" s="1277"/>
      <c r="CB53" s="1277"/>
      <c r="CC53" s="1277"/>
      <c r="CD53" s="1277"/>
      <c r="CE53" s="1277"/>
      <c r="CF53" s="1277">
        <v>27.5</v>
      </c>
      <c r="CG53" s="1277"/>
      <c r="CH53" s="1277"/>
      <c r="CI53" s="1277"/>
      <c r="CJ53" s="1277"/>
      <c r="CK53" s="1277"/>
      <c r="CL53" s="1277"/>
      <c r="CM53" s="1277"/>
      <c r="CN53" s="1277">
        <v>32.299999999999997</v>
      </c>
      <c r="CO53" s="1277"/>
      <c r="CP53" s="1277"/>
      <c r="CQ53" s="1277"/>
      <c r="CR53" s="1277"/>
      <c r="CS53" s="1277"/>
      <c r="CT53" s="1277"/>
      <c r="CU53" s="1277"/>
      <c r="CV53" s="1277">
        <v>34.5</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620</v>
      </c>
      <c r="AO55" s="1282"/>
      <c r="AP55" s="1282"/>
      <c r="AQ55" s="1282"/>
      <c r="AR55" s="1282"/>
      <c r="AS55" s="1282"/>
      <c r="AT55" s="1282"/>
      <c r="AU55" s="1282"/>
      <c r="AV55" s="1282"/>
      <c r="AW55" s="1282"/>
      <c r="AX55" s="1282"/>
      <c r="AY55" s="1282"/>
      <c r="AZ55" s="1282"/>
      <c r="BA55" s="1282"/>
      <c r="BB55" s="1280" t="s">
        <v>618</v>
      </c>
      <c r="BC55" s="1280"/>
      <c r="BD55" s="1280"/>
      <c r="BE55" s="1280"/>
      <c r="BF55" s="1280"/>
      <c r="BG55" s="1280"/>
      <c r="BH55" s="1280"/>
      <c r="BI55" s="1280"/>
      <c r="BJ55" s="1280"/>
      <c r="BK55" s="1280"/>
      <c r="BL55" s="1280"/>
      <c r="BM55" s="1280"/>
      <c r="BN55" s="1280"/>
      <c r="BO55" s="1280"/>
      <c r="BP55" s="1277">
        <v>0</v>
      </c>
      <c r="BQ55" s="1277"/>
      <c r="BR55" s="1277"/>
      <c r="BS55" s="1277"/>
      <c r="BT55" s="1277"/>
      <c r="BU55" s="1277"/>
      <c r="BV55" s="1277"/>
      <c r="BW55" s="1277"/>
      <c r="BX55" s="1277">
        <v>0</v>
      </c>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619</v>
      </c>
      <c r="BC57" s="1280"/>
      <c r="BD57" s="1280"/>
      <c r="BE57" s="1280"/>
      <c r="BF57" s="1280"/>
      <c r="BG57" s="1280"/>
      <c r="BH57" s="1280"/>
      <c r="BI57" s="1280"/>
      <c r="BJ57" s="1280"/>
      <c r="BK57" s="1280"/>
      <c r="BL57" s="1280"/>
      <c r="BM57" s="1280"/>
      <c r="BN57" s="1280"/>
      <c r="BO57" s="1280"/>
      <c r="BP57" s="1277">
        <v>59.1</v>
      </c>
      <c r="BQ57" s="1277"/>
      <c r="BR57" s="1277"/>
      <c r="BS57" s="1277"/>
      <c r="BT57" s="1277"/>
      <c r="BU57" s="1277"/>
      <c r="BV57" s="1277"/>
      <c r="BW57" s="1277"/>
      <c r="BX57" s="1277">
        <v>61.2</v>
      </c>
      <c r="BY57" s="1277"/>
      <c r="BZ57" s="1277"/>
      <c r="CA57" s="1277"/>
      <c r="CB57" s="1277"/>
      <c r="CC57" s="1277"/>
      <c r="CD57" s="1277"/>
      <c r="CE57" s="1277"/>
      <c r="CF57" s="1277">
        <v>62.8</v>
      </c>
      <c r="CG57" s="1277"/>
      <c r="CH57" s="1277"/>
      <c r="CI57" s="1277"/>
      <c r="CJ57" s="1277"/>
      <c r="CK57" s="1277"/>
      <c r="CL57" s="1277"/>
      <c r="CM57" s="1277"/>
      <c r="CN57" s="1277">
        <v>64.099999999999994</v>
      </c>
      <c r="CO57" s="1277"/>
      <c r="CP57" s="1277"/>
      <c r="CQ57" s="1277"/>
      <c r="CR57" s="1277"/>
      <c r="CS57" s="1277"/>
      <c r="CT57" s="1277"/>
      <c r="CU57" s="1277"/>
      <c r="CV57" s="1277">
        <v>66.3</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621</v>
      </c>
    </row>
    <row r="64" spans="1:109" x14ac:dyDescent="0.15">
      <c r="B64" s="376"/>
      <c r="G64" s="383"/>
      <c r="I64" s="396"/>
      <c r="J64" s="396"/>
      <c r="K64" s="396"/>
      <c r="L64" s="396"/>
      <c r="M64" s="396"/>
      <c r="N64" s="397"/>
      <c r="AM64" s="383"/>
      <c r="AN64" s="383" t="s">
        <v>614</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622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616</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572</v>
      </c>
      <c r="BQ72" s="1282"/>
      <c r="BR72" s="1282"/>
      <c r="BS72" s="1282"/>
      <c r="BT72" s="1282"/>
      <c r="BU72" s="1282"/>
      <c r="BV72" s="1282"/>
      <c r="BW72" s="1282"/>
      <c r="BX72" s="1282" t="s">
        <v>573</v>
      </c>
      <c r="BY72" s="1282"/>
      <c r="BZ72" s="1282"/>
      <c r="CA72" s="1282"/>
      <c r="CB72" s="1282"/>
      <c r="CC72" s="1282"/>
      <c r="CD72" s="1282"/>
      <c r="CE72" s="1282"/>
      <c r="CF72" s="1282" t="s">
        <v>574</v>
      </c>
      <c r="CG72" s="1282"/>
      <c r="CH72" s="1282"/>
      <c r="CI72" s="1282"/>
      <c r="CJ72" s="1282"/>
      <c r="CK72" s="1282"/>
      <c r="CL72" s="1282"/>
      <c r="CM72" s="1282"/>
      <c r="CN72" s="1282" t="s">
        <v>575</v>
      </c>
      <c r="CO72" s="1282"/>
      <c r="CP72" s="1282"/>
      <c r="CQ72" s="1282"/>
      <c r="CR72" s="1282"/>
      <c r="CS72" s="1282"/>
      <c r="CT72" s="1282"/>
      <c r="CU72" s="1282"/>
      <c r="CV72" s="1282" t="s">
        <v>576</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617</v>
      </c>
      <c r="AO73" s="1280"/>
      <c r="AP73" s="1280"/>
      <c r="AQ73" s="1280"/>
      <c r="AR73" s="1280"/>
      <c r="AS73" s="1280"/>
      <c r="AT73" s="1280"/>
      <c r="AU73" s="1280"/>
      <c r="AV73" s="1280"/>
      <c r="AW73" s="1280"/>
      <c r="AX73" s="1280"/>
      <c r="AY73" s="1280"/>
      <c r="AZ73" s="1280"/>
      <c r="BA73" s="1280"/>
      <c r="BB73" s="1280" t="s">
        <v>618</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623</v>
      </c>
      <c r="BC75" s="1280"/>
      <c r="BD75" s="1280"/>
      <c r="BE75" s="1280"/>
      <c r="BF75" s="1280"/>
      <c r="BG75" s="1280"/>
      <c r="BH75" s="1280"/>
      <c r="BI75" s="1280"/>
      <c r="BJ75" s="1280"/>
      <c r="BK75" s="1280"/>
      <c r="BL75" s="1280"/>
      <c r="BM75" s="1280"/>
      <c r="BN75" s="1280"/>
      <c r="BO75" s="1280"/>
      <c r="BP75" s="1277">
        <v>3.7</v>
      </c>
      <c r="BQ75" s="1277"/>
      <c r="BR75" s="1277"/>
      <c r="BS75" s="1277"/>
      <c r="BT75" s="1277"/>
      <c r="BU75" s="1277"/>
      <c r="BV75" s="1277"/>
      <c r="BW75" s="1277"/>
      <c r="BX75" s="1277">
        <v>3.6</v>
      </c>
      <c r="BY75" s="1277"/>
      <c r="BZ75" s="1277"/>
      <c r="CA75" s="1277"/>
      <c r="CB75" s="1277"/>
      <c r="CC75" s="1277"/>
      <c r="CD75" s="1277"/>
      <c r="CE75" s="1277"/>
      <c r="CF75" s="1277">
        <v>3.1</v>
      </c>
      <c r="CG75" s="1277"/>
      <c r="CH75" s="1277"/>
      <c r="CI75" s="1277"/>
      <c r="CJ75" s="1277"/>
      <c r="CK75" s="1277"/>
      <c r="CL75" s="1277"/>
      <c r="CM75" s="1277"/>
      <c r="CN75" s="1277">
        <v>3.4</v>
      </c>
      <c r="CO75" s="1277"/>
      <c r="CP75" s="1277"/>
      <c r="CQ75" s="1277"/>
      <c r="CR75" s="1277"/>
      <c r="CS75" s="1277"/>
      <c r="CT75" s="1277"/>
      <c r="CU75" s="1277"/>
      <c r="CV75" s="1277">
        <v>5</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620</v>
      </c>
      <c r="AO77" s="1282"/>
      <c r="AP77" s="1282"/>
      <c r="AQ77" s="1282"/>
      <c r="AR77" s="1282"/>
      <c r="AS77" s="1282"/>
      <c r="AT77" s="1282"/>
      <c r="AU77" s="1282"/>
      <c r="AV77" s="1282"/>
      <c r="AW77" s="1282"/>
      <c r="AX77" s="1282"/>
      <c r="AY77" s="1282"/>
      <c r="AZ77" s="1282"/>
      <c r="BA77" s="1282"/>
      <c r="BB77" s="1280" t="s">
        <v>618</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623</v>
      </c>
      <c r="BC79" s="1280"/>
      <c r="BD79" s="1280"/>
      <c r="BE79" s="1280"/>
      <c r="BF79" s="1280"/>
      <c r="BG79" s="1280"/>
      <c r="BH79" s="1280"/>
      <c r="BI79" s="1280"/>
      <c r="BJ79" s="1280"/>
      <c r="BK79" s="1280"/>
      <c r="BL79" s="1280"/>
      <c r="BM79" s="1280"/>
      <c r="BN79" s="1280"/>
      <c r="BO79" s="1280"/>
      <c r="BP79" s="1277">
        <v>7.2</v>
      </c>
      <c r="BQ79" s="1277"/>
      <c r="BR79" s="1277"/>
      <c r="BS79" s="1277"/>
      <c r="BT79" s="1277"/>
      <c r="BU79" s="1277"/>
      <c r="BV79" s="1277"/>
      <c r="BW79" s="1277"/>
      <c r="BX79" s="1277">
        <v>7.2</v>
      </c>
      <c r="BY79" s="1277"/>
      <c r="BZ79" s="1277"/>
      <c r="CA79" s="1277"/>
      <c r="CB79" s="1277"/>
      <c r="CC79" s="1277"/>
      <c r="CD79" s="1277"/>
      <c r="CE79" s="1277"/>
      <c r="CF79" s="1277">
        <v>7.7</v>
      </c>
      <c r="CG79" s="1277"/>
      <c r="CH79" s="1277"/>
      <c r="CI79" s="1277"/>
      <c r="CJ79" s="1277"/>
      <c r="CK79" s="1277"/>
      <c r="CL79" s="1277"/>
      <c r="CM79" s="1277"/>
      <c r="CN79" s="1277">
        <v>8</v>
      </c>
      <c r="CO79" s="1277"/>
      <c r="CP79" s="1277"/>
      <c r="CQ79" s="1277"/>
      <c r="CR79" s="1277"/>
      <c r="CS79" s="1277"/>
      <c r="CT79" s="1277"/>
      <c r="CU79" s="1277"/>
      <c r="CV79" s="1277">
        <v>8</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FnpfiChXuqDDiRYJVSBu0ko3hdbZQT89nbZWc3jUF+OsvauJPC1MmqTyetBks3K9CidIpfFV6Cj3V1/p+jXqYg==" saltValue="IcTb8Qien3BSXqlKcmLAQ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519</v>
      </c>
    </row>
  </sheetData>
  <sheetProtection algorithmName="SHA-512" hashValue="kmax+W318CspnASmZHRuDHmIY0BgeIqgF8opcZ1nFa3DiIt/20BRSDoGzHtoFAM0tfFzXMolbKU1IDbNCIytLg==" saltValue="E7VRWfVrUHjU4Rf5oe8w5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519</v>
      </c>
    </row>
  </sheetData>
  <sheetProtection algorithmName="SHA-512" hashValue="6bH/FY1cmdTgW7w+MxNMWd1Z1TGEmlzpWRe50m+59uFsGE4cQ+mlt7cUHEWTA3g/jcSKPPQaVriWzoTlGSRV1w==" saltValue="NLda0yF8fZ65oZVEHi3np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569</v>
      </c>
      <c r="G2" s="148"/>
      <c r="H2" s="149"/>
    </row>
    <row r="3" spans="1:8" x14ac:dyDescent="0.15">
      <c r="A3" s="145" t="s">
        <v>562</v>
      </c>
      <c r="B3" s="150"/>
      <c r="C3" s="151"/>
      <c r="D3" s="152">
        <v>5810974</v>
      </c>
      <c r="E3" s="153"/>
      <c r="F3" s="154">
        <v>122882</v>
      </c>
      <c r="G3" s="155"/>
      <c r="H3" s="156"/>
    </row>
    <row r="4" spans="1:8" x14ac:dyDescent="0.15">
      <c r="A4" s="157"/>
      <c r="B4" s="158"/>
      <c r="C4" s="159"/>
      <c r="D4" s="160">
        <v>473363</v>
      </c>
      <c r="E4" s="161"/>
      <c r="F4" s="162">
        <v>65785</v>
      </c>
      <c r="G4" s="163"/>
      <c r="H4" s="164"/>
    </row>
    <row r="5" spans="1:8" x14ac:dyDescent="0.15">
      <c r="A5" s="145" t="s">
        <v>564</v>
      </c>
      <c r="B5" s="150"/>
      <c r="C5" s="151"/>
      <c r="D5" s="152">
        <v>3337385</v>
      </c>
      <c r="E5" s="153"/>
      <c r="F5" s="154">
        <v>114790</v>
      </c>
      <c r="G5" s="155"/>
      <c r="H5" s="156"/>
    </row>
    <row r="6" spans="1:8" x14ac:dyDescent="0.15">
      <c r="A6" s="157"/>
      <c r="B6" s="158"/>
      <c r="C6" s="159"/>
      <c r="D6" s="160">
        <v>334806</v>
      </c>
      <c r="E6" s="161"/>
      <c r="F6" s="162">
        <v>55601</v>
      </c>
      <c r="G6" s="163"/>
      <c r="H6" s="164"/>
    </row>
    <row r="7" spans="1:8" x14ac:dyDescent="0.15">
      <c r="A7" s="145" t="s">
        <v>565</v>
      </c>
      <c r="B7" s="150"/>
      <c r="C7" s="151"/>
      <c r="D7" s="152">
        <v>2403958</v>
      </c>
      <c r="E7" s="153"/>
      <c r="F7" s="154">
        <v>126262</v>
      </c>
      <c r="G7" s="155"/>
      <c r="H7" s="156"/>
    </row>
    <row r="8" spans="1:8" x14ac:dyDescent="0.15">
      <c r="A8" s="157"/>
      <c r="B8" s="158"/>
      <c r="C8" s="159"/>
      <c r="D8" s="160">
        <v>371150</v>
      </c>
      <c r="E8" s="161"/>
      <c r="F8" s="162">
        <v>56769</v>
      </c>
      <c r="G8" s="163"/>
      <c r="H8" s="164"/>
    </row>
    <row r="9" spans="1:8" x14ac:dyDescent="0.15">
      <c r="A9" s="145" t="s">
        <v>566</v>
      </c>
      <c r="B9" s="150"/>
      <c r="C9" s="151"/>
      <c r="D9" s="152">
        <v>3088315</v>
      </c>
      <c r="E9" s="153"/>
      <c r="F9" s="154">
        <v>126525</v>
      </c>
      <c r="G9" s="155"/>
      <c r="H9" s="156"/>
    </row>
    <row r="10" spans="1:8" x14ac:dyDescent="0.15">
      <c r="A10" s="157"/>
      <c r="B10" s="158"/>
      <c r="C10" s="159"/>
      <c r="D10" s="160">
        <v>341704</v>
      </c>
      <c r="E10" s="161"/>
      <c r="F10" s="162">
        <v>67052</v>
      </c>
      <c r="G10" s="163"/>
      <c r="H10" s="164"/>
    </row>
    <row r="11" spans="1:8" x14ac:dyDescent="0.15">
      <c r="A11" s="145" t="s">
        <v>567</v>
      </c>
      <c r="B11" s="150"/>
      <c r="C11" s="151"/>
      <c r="D11" s="152">
        <v>726820</v>
      </c>
      <c r="E11" s="153"/>
      <c r="F11" s="154">
        <v>122054</v>
      </c>
      <c r="G11" s="155"/>
      <c r="H11" s="156"/>
    </row>
    <row r="12" spans="1:8" x14ac:dyDescent="0.15">
      <c r="A12" s="157"/>
      <c r="B12" s="158"/>
      <c r="C12" s="165"/>
      <c r="D12" s="160">
        <v>108644</v>
      </c>
      <c r="E12" s="161"/>
      <c r="F12" s="162">
        <v>68298</v>
      </c>
      <c r="G12" s="163"/>
      <c r="H12" s="164"/>
    </row>
    <row r="13" spans="1:8" x14ac:dyDescent="0.15">
      <c r="A13" s="145"/>
      <c r="B13" s="150"/>
      <c r="C13" s="166"/>
      <c r="D13" s="167">
        <v>3073490</v>
      </c>
      <c r="E13" s="168"/>
      <c r="F13" s="169">
        <v>122503</v>
      </c>
      <c r="G13" s="170"/>
      <c r="H13" s="156"/>
    </row>
    <row r="14" spans="1:8" x14ac:dyDescent="0.15">
      <c r="A14" s="157"/>
      <c r="B14" s="158"/>
      <c r="C14" s="159"/>
      <c r="D14" s="160">
        <v>325933</v>
      </c>
      <c r="E14" s="161"/>
      <c r="F14" s="162">
        <v>62701</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2.78</v>
      </c>
      <c r="C19" s="171">
        <f>ROUND(VALUE(SUBSTITUTE(実質収支比率等に係る経年分析!G$48,"▲","-")),2)</f>
        <v>37.51</v>
      </c>
      <c r="D19" s="171">
        <f>ROUND(VALUE(SUBSTITUTE(実質収支比率等に係る経年分析!H$48,"▲","-")),2)</f>
        <v>5.1100000000000003</v>
      </c>
      <c r="E19" s="171">
        <f>ROUND(VALUE(SUBSTITUTE(実質収支比率等に係る経年分析!I$48,"▲","-")),2)</f>
        <v>5.22</v>
      </c>
      <c r="F19" s="171">
        <f>ROUND(VALUE(SUBSTITUTE(実質収支比率等に係る経年分析!J$48,"▲","-")),2)</f>
        <v>4.1399999999999997</v>
      </c>
    </row>
    <row r="20" spans="1:11" x14ac:dyDescent="0.15">
      <c r="A20" s="171" t="s">
        <v>54</v>
      </c>
      <c r="B20" s="171">
        <f>ROUND(VALUE(SUBSTITUTE(実質収支比率等に係る経年分析!F$47,"▲","-")),2)</f>
        <v>359.42</v>
      </c>
      <c r="C20" s="171">
        <f>ROUND(VALUE(SUBSTITUTE(実質収支比率等に係る経年分析!G$47,"▲","-")),2)</f>
        <v>372.23</v>
      </c>
      <c r="D20" s="171">
        <f>ROUND(VALUE(SUBSTITUTE(実質収支比率等に係る経年分析!H$47,"▲","-")),2)</f>
        <v>395.38</v>
      </c>
      <c r="E20" s="171">
        <f>ROUND(VALUE(SUBSTITUTE(実質収支比率等に係る経年分析!I$47,"▲","-")),2)</f>
        <v>364.38</v>
      </c>
      <c r="F20" s="171">
        <f>ROUND(VALUE(SUBSTITUTE(実質収支比率等に係る経年分析!J$47,"▲","-")),2)</f>
        <v>333.88</v>
      </c>
    </row>
    <row r="21" spans="1:11" x14ac:dyDescent="0.15">
      <c r="A21" s="171" t="s">
        <v>55</v>
      </c>
      <c r="B21" s="171">
        <f>IF(ISNUMBER(VALUE(SUBSTITUTE(実質収支比率等に係る経年分析!F$49,"▲","-"))),ROUND(VALUE(SUBSTITUTE(実質収支比率等に係る経年分析!F$49,"▲","-")),2),NA())</f>
        <v>-90.71</v>
      </c>
      <c r="C21" s="171">
        <f>IF(ISNUMBER(VALUE(SUBSTITUTE(実質収支比率等に係る経年分析!G$49,"▲","-"))),ROUND(VALUE(SUBSTITUTE(実質収支比率等に係る経年分析!G$49,"▲","-")),2),NA())</f>
        <v>36.97</v>
      </c>
      <c r="D21" s="171">
        <f>IF(ISNUMBER(VALUE(SUBSTITUTE(実質収支比率等に係る経年分析!H$49,"▲","-"))),ROUND(VALUE(SUBSTITUTE(実質収支比率等に係る経年分析!H$49,"▲","-")),2),NA())</f>
        <v>-37.86</v>
      </c>
      <c r="E21" s="171">
        <f>IF(ISNUMBER(VALUE(SUBSTITUTE(実質収支比率等に係る経年分析!I$49,"▲","-"))),ROUND(VALUE(SUBSTITUTE(実質収支比率等に係る経年分析!I$49,"▲","-")),2),NA())</f>
        <v>-33.93</v>
      </c>
      <c r="F21" s="171">
        <f>IF(ISNUMBER(VALUE(SUBSTITUTE(実質収支比率等に係る経年分析!J$49,"▲","-"))),ROUND(VALUE(SUBSTITUTE(実質収支比率等に係る経年分析!J$49,"▲","-")),2),NA())</f>
        <v>-14.61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下水道事業特別会計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地方卸売市場特別会計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浄化槽事業特別会計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0.15</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2.36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0.44</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0.56000000000000005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2.78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5.0999999999999996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5.21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4.13</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6.04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3.85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7.82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7.36</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438</v>
      </c>
      <c r="E42" s="173"/>
      <c r="F42" s="173"/>
      <c r="G42" s="173">
        <f>'実質公債費比率（分子）の構造'!L$52</f>
        <v>419</v>
      </c>
      <c r="H42" s="173"/>
      <c r="I42" s="173"/>
      <c r="J42" s="173">
        <f>'実質公債費比率（分子）の構造'!M$52</f>
        <v>437</v>
      </c>
      <c r="K42" s="173"/>
      <c r="L42" s="173"/>
      <c r="M42" s="173">
        <f>'実質公債費比率（分子）の構造'!N$52</f>
        <v>469</v>
      </c>
      <c r="N42" s="173"/>
      <c r="O42" s="173"/>
      <c r="P42" s="173">
        <f>'実質公債費比率（分子）の構造'!O$52</f>
        <v>500</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9</v>
      </c>
      <c r="C45" s="173"/>
      <c r="D45" s="173"/>
      <c r="E45" s="173">
        <f>'実質公債費比率（分子）の構造'!L$49</f>
        <v>3</v>
      </c>
      <c r="F45" s="173"/>
      <c r="G45" s="173"/>
      <c r="H45" s="173">
        <f>'実質公債費比率（分子）の構造'!M$49</f>
        <v>4</v>
      </c>
      <c r="I45" s="173"/>
      <c r="J45" s="173"/>
      <c r="K45" s="173">
        <f>'実質公債費比率（分子）の構造'!N$49</f>
        <v>5</v>
      </c>
      <c r="L45" s="173"/>
      <c r="M45" s="173"/>
      <c r="N45" s="173">
        <f>'実質公債費比率（分子）の構造'!O$49</f>
        <v>8</v>
      </c>
      <c r="O45" s="173"/>
      <c r="P45" s="173"/>
    </row>
    <row r="46" spans="1:16" x14ac:dyDescent="0.15">
      <c r="A46" s="173" t="s">
        <v>66</v>
      </c>
      <c r="B46" s="173">
        <f>'実質公債費比率（分子）の構造'!K$48</f>
        <v>206</v>
      </c>
      <c r="C46" s="173"/>
      <c r="D46" s="173"/>
      <c r="E46" s="173">
        <f>'実質公債費比率（分子）の構造'!L$48</f>
        <v>213</v>
      </c>
      <c r="F46" s="173"/>
      <c r="G46" s="173"/>
      <c r="H46" s="173">
        <f>'実質公債費比率（分子）の構造'!M$48</f>
        <v>216</v>
      </c>
      <c r="I46" s="173"/>
      <c r="J46" s="173"/>
      <c r="K46" s="173">
        <f>'実質公債費比率（分子）の構造'!N$48</f>
        <v>195</v>
      </c>
      <c r="L46" s="173"/>
      <c r="M46" s="173"/>
      <c r="N46" s="173">
        <f>'実質公債費比率（分子）の構造'!O$48</f>
        <v>171</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301</v>
      </c>
      <c r="C49" s="173"/>
      <c r="D49" s="173"/>
      <c r="E49" s="173">
        <f>'実質公債費比率（分子）の構造'!L$45</f>
        <v>325</v>
      </c>
      <c r="F49" s="173"/>
      <c r="G49" s="173"/>
      <c r="H49" s="173">
        <f>'実質公債費比率（分子）の構造'!M$45</f>
        <v>317</v>
      </c>
      <c r="I49" s="173"/>
      <c r="J49" s="173"/>
      <c r="K49" s="173">
        <f>'実質公債費比率（分子）の構造'!N$45</f>
        <v>381</v>
      </c>
      <c r="L49" s="173"/>
      <c r="M49" s="173"/>
      <c r="N49" s="173">
        <f>'実質公債費比率（分子）の構造'!O$45</f>
        <v>558</v>
      </c>
      <c r="O49" s="173"/>
      <c r="P49" s="173"/>
    </row>
    <row r="50" spans="1:16" x14ac:dyDescent="0.15">
      <c r="A50" s="173" t="s">
        <v>70</v>
      </c>
      <c r="B50" s="173" t="e">
        <f>NA()</f>
        <v>#N/A</v>
      </c>
      <c r="C50" s="173">
        <f>IF(ISNUMBER('実質公債費比率（分子）の構造'!K$53),'実質公債費比率（分子）の構造'!K$53,NA())</f>
        <v>78</v>
      </c>
      <c r="D50" s="173" t="e">
        <f>NA()</f>
        <v>#N/A</v>
      </c>
      <c r="E50" s="173" t="e">
        <f>NA()</f>
        <v>#N/A</v>
      </c>
      <c r="F50" s="173">
        <f>IF(ISNUMBER('実質公債費比率（分子）の構造'!L$53),'実質公債費比率（分子）の構造'!L$53,NA())</f>
        <v>122</v>
      </c>
      <c r="G50" s="173" t="e">
        <f>NA()</f>
        <v>#N/A</v>
      </c>
      <c r="H50" s="173" t="e">
        <f>NA()</f>
        <v>#N/A</v>
      </c>
      <c r="I50" s="173">
        <f>IF(ISNUMBER('実質公債費比率（分子）の構造'!M$53),'実質公債費比率（分子）の構造'!M$53,NA())</f>
        <v>100</v>
      </c>
      <c r="J50" s="173" t="e">
        <f>NA()</f>
        <v>#N/A</v>
      </c>
      <c r="K50" s="173" t="e">
        <f>NA()</f>
        <v>#N/A</v>
      </c>
      <c r="L50" s="173">
        <f>IF(ISNUMBER('実質公債費比率（分子）の構造'!N$53),'実質公債費比率（分子）の構造'!N$53,NA())</f>
        <v>112</v>
      </c>
      <c r="M50" s="173" t="e">
        <f>NA()</f>
        <v>#N/A</v>
      </c>
      <c r="N50" s="173" t="e">
        <f>NA()</f>
        <v>#N/A</v>
      </c>
      <c r="O50" s="173">
        <f>IF(ISNUMBER('実質公債費比率（分子）の構造'!O$53),'実質公債費比率（分子）の構造'!O$53,NA())</f>
        <v>237</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3922</v>
      </c>
      <c r="E56" s="172"/>
      <c r="F56" s="172"/>
      <c r="G56" s="172">
        <f>'将来負担比率（分子）の構造'!J$52</f>
        <v>3626</v>
      </c>
      <c r="H56" s="172"/>
      <c r="I56" s="172"/>
      <c r="J56" s="172">
        <f>'将来負担比率（分子）の構造'!K$52</f>
        <v>3947</v>
      </c>
      <c r="K56" s="172"/>
      <c r="L56" s="172"/>
      <c r="M56" s="172">
        <f>'将来負担比率（分子）の構造'!L$52</f>
        <v>4365</v>
      </c>
      <c r="N56" s="172"/>
      <c r="O56" s="172"/>
      <c r="P56" s="172">
        <f>'将来負担比率（分子）の構造'!M$52</f>
        <v>4689</v>
      </c>
    </row>
    <row r="57" spans="1:16" x14ac:dyDescent="0.15">
      <c r="A57" s="172" t="s">
        <v>41</v>
      </c>
      <c r="B57" s="172"/>
      <c r="C57" s="172"/>
      <c r="D57" s="172">
        <f>'将来負担比率（分子）の構造'!I$51</f>
        <v>3753</v>
      </c>
      <c r="E57" s="172"/>
      <c r="F57" s="172"/>
      <c r="G57" s="172">
        <f>'将来負担比率（分子）の構造'!J$51</f>
        <v>3609</v>
      </c>
      <c r="H57" s="172"/>
      <c r="I57" s="172"/>
      <c r="J57" s="172">
        <f>'将来負担比率（分子）の構造'!K$51</f>
        <v>2426</v>
      </c>
      <c r="K57" s="172"/>
      <c r="L57" s="172"/>
      <c r="M57" s="172">
        <f>'将来負担比率（分子）の構造'!L$51</f>
        <v>3247</v>
      </c>
      <c r="N57" s="172"/>
      <c r="O57" s="172"/>
      <c r="P57" s="172">
        <f>'将来負担比率（分子）の構造'!M$51</f>
        <v>2515</v>
      </c>
    </row>
    <row r="58" spans="1:16" x14ac:dyDescent="0.15">
      <c r="A58" s="172" t="s">
        <v>40</v>
      </c>
      <c r="B58" s="172"/>
      <c r="C58" s="172"/>
      <c r="D58" s="172">
        <f>'将来負担比率（分子）の構造'!I$50</f>
        <v>17496</v>
      </c>
      <c r="E58" s="172"/>
      <c r="F58" s="172"/>
      <c r="G58" s="172">
        <f>'将来負担比率（分子）の構造'!J$50</f>
        <v>18696</v>
      </c>
      <c r="H58" s="172"/>
      <c r="I58" s="172"/>
      <c r="J58" s="172">
        <f>'将来負担比率（分子）の構造'!K$50</f>
        <v>19426</v>
      </c>
      <c r="K58" s="172"/>
      <c r="L58" s="172"/>
      <c r="M58" s="172">
        <f>'将来負担比率（分子）の構造'!L$50</f>
        <v>18001</v>
      </c>
      <c r="N58" s="172"/>
      <c r="O58" s="172"/>
      <c r="P58" s="172">
        <f>'将来負担比率（分子）の構造'!M$50</f>
        <v>18243</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779</v>
      </c>
      <c r="C62" s="172"/>
      <c r="D62" s="172"/>
      <c r="E62" s="172">
        <f>'将来負担比率（分子）の構造'!J$45</f>
        <v>740</v>
      </c>
      <c r="F62" s="172"/>
      <c r="G62" s="172"/>
      <c r="H62" s="172">
        <f>'将来負担比率（分子）の構造'!K$45</f>
        <v>735</v>
      </c>
      <c r="I62" s="172"/>
      <c r="J62" s="172"/>
      <c r="K62" s="172">
        <f>'将来負担比率（分子）の構造'!L$45</f>
        <v>652</v>
      </c>
      <c r="L62" s="172"/>
      <c r="M62" s="172"/>
      <c r="N62" s="172">
        <f>'将来負担比率（分子）の構造'!M$45</f>
        <v>654</v>
      </c>
      <c r="O62" s="172"/>
      <c r="P62" s="172"/>
    </row>
    <row r="63" spans="1:16" x14ac:dyDescent="0.15">
      <c r="A63" s="172" t="s">
        <v>33</v>
      </c>
      <c r="B63" s="172">
        <f>'将来負担比率（分子）の構造'!I$44</f>
        <v>23</v>
      </c>
      <c r="C63" s="172"/>
      <c r="D63" s="172"/>
      <c r="E63" s="172">
        <f>'将来負担比率（分子）の構造'!J$44</f>
        <v>28</v>
      </c>
      <c r="F63" s="172"/>
      <c r="G63" s="172"/>
      <c r="H63" s="172">
        <f>'将来負担比率（分子）の構造'!K$44</f>
        <v>32</v>
      </c>
      <c r="I63" s="172"/>
      <c r="J63" s="172"/>
      <c r="K63" s="172">
        <f>'将来負担比率（分子）の構造'!L$44</f>
        <v>39</v>
      </c>
      <c r="L63" s="172"/>
      <c r="M63" s="172"/>
      <c r="N63" s="172">
        <f>'将来負担比率（分子）の構造'!M$44</f>
        <v>37</v>
      </c>
      <c r="O63" s="172"/>
      <c r="P63" s="172"/>
    </row>
    <row r="64" spans="1:16" x14ac:dyDescent="0.15">
      <c r="A64" s="172" t="s">
        <v>32</v>
      </c>
      <c r="B64" s="172">
        <f>'将来負担比率（分子）の構造'!I$43</f>
        <v>2984</v>
      </c>
      <c r="C64" s="172"/>
      <c r="D64" s="172"/>
      <c r="E64" s="172">
        <f>'将来負担比率（分子）の構造'!J$43</f>
        <v>2859</v>
      </c>
      <c r="F64" s="172"/>
      <c r="G64" s="172"/>
      <c r="H64" s="172">
        <f>'将来負担比率（分子）の構造'!K$43</f>
        <v>2763</v>
      </c>
      <c r="I64" s="172"/>
      <c r="J64" s="172"/>
      <c r="K64" s="172">
        <f>'将来負担比率（分子）の構造'!L$43</f>
        <v>2570</v>
      </c>
      <c r="L64" s="172"/>
      <c r="M64" s="172"/>
      <c r="N64" s="172">
        <f>'将来負担比率（分子）の構造'!M$43</f>
        <v>2326</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5831</v>
      </c>
      <c r="C66" s="172"/>
      <c r="D66" s="172"/>
      <c r="E66" s="172">
        <f>'将来負担比率（分子）の構造'!J$41</f>
        <v>6104</v>
      </c>
      <c r="F66" s="172"/>
      <c r="G66" s="172"/>
      <c r="H66" s="172">
        <f>'将来負担比率（分子）の構造'!K$41</f>
        <v>5873</v>
      </c>
      <c r="I66" s="172"/>
      <c r="J66" s="172"/>
      <c r="K66" s="172">
        <f>'将来負担比率（分子）の構造'!L$41</f>
        <v>6113</v>
      </c>
      <c r="L66" s="172"/>
      <c r="M66" s="172"/>
      <c r="N66" s="172">
        <f>'将来負担比率（分子）の構造'!M$41</f>
        <v>6902</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14173</v>
      </c>
      <c r="C72" s="176">
        <f>基金残高に係る経年分析!G55</f>
        <v>13129</v>
      </c>
      <c r="D72" s="176">
        <f>基金残高に係る経年分析!H55</f>
        <v>12787</v>
      </c>
    </row>
    <row r="73" spans="1:16" x14ac:dyDescent="0.15">
      <c r="A73" s="175" t="s">
        <v>77</v>
      </c>
      <c r="B73" s="176">
        <f>基金残高に係る経年分析!F56</f>
        <v>15</v>
      </c>
      <c r="C73" s="176">
        <f>基金残高に係る経年分析!G56</f>
        <v>15</v>
      </c>
      <c r="D73" s="176">
        <f>基金残高に係る経年分析!H56</f>
        <v>15</v>
      </c>
    </row>
    <row r="74" spans="1:16" x14ac:dyDescent="0.15">
      <c r="A74" s="175" t="s">
        <v>78</v>
      </c>
      <c r="B74" s="176">
        <f>基金残高に係る経年分析!F57</f>
        <v>21960</v>
      </c>
      <c r="C74" s="176">
        <f>基金残高に係る経年分析!G57</f>
        <v>5224</v>
      </c>
      <c r="D74" s="176">
        <f>基金残高に係る経年分析!H57</f>
        <v>4825</v>
      </c>
    </row>
  </sheetData>
  <sheetProtection algorithmName="SHA-512" hashValue="Z7xuV39d/4euG2en5MOMWhhuYSzp+dBXEyVG4FnFmxEmRVlNfiVJh8NCYJzAHdBpjw8CM84lThaTnEyE7sMpNA==" saltValue="HMKaM2Hf7foSG16SyBT+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213</v>
      </c>
      <c r="DI1" s="643"/>
      <c r="DJ1" s="643"/>
      <c r="DK1" s="643"/>
      <c r="DL1" s="643"/>
      <c r="DM1" s="643"/>
      <c r="DN1" s="644"/>
      <c r="DO1" s="212"/>
      <c r="DP1" s="642" t="s">
        <v>214</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216</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217</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218</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219</v>
      </c>
      <c r="S4" s="646"/>
      <c r="T4" s="646"/>
      <c r="U4" s="646"/>
      <c r="V4" s="646"/>
      <c r="W4" s="646"/>
      <c r="X4" s="646"/>
      <c r="Y4" s="647"/>
      <c r="Z4" s="645" t="s">
        <v>220</v>
      </c>
      <c r="AA4" s="646"/>
      <c r="AB4" s="646"/>
      <c r="AC4" s="647"/>
      <c r="AD4" s="645" t="s">
        <v>221</v>
      </c>
      <c r="AE4" s="646"/>
      <c r="AF4" s="646"/>
      <c r="AG4" s="646"/>
      <c r="AH4" s="646"/>
      <c r="AI4" s="646"/>
      <c r="AJ4" s="646"/>
      <c r="AK4" s="647"/>
      <c r="AL4" s="645" t="s">
        <v>220</v>
      </c>
      <c r="AM4" s="646"/>
      <c r="AN4" s="646"/>
      <c r="AO4" s="647"/>
      <c r="AP4" s="651" t="s">
        <v>222</v>
      </c>
      <c r="AQ4" s="651"/>
      <c r="AR4" s="651"/>
      <c r="AS4" s="651"/>
      <c r="AT4" s="651"/>
      <c r="AU4" s="651"/>
      <c r="AV4" s="651"/>
      <c r="AW4" s="651"/>
      <c r="AX4" s="651"/>
      <c r="AY4" s="651"/>
      <c r="AZ4" s="651"/>
      <c r="BA4" s="651"/>
      <c r="BB4" s="651"/>
      <c r="BC4" s="651"/>
      <c r="BD4" s="651"/>
      <c r="BE4" s="651"/>
      <c r="BF4" s="651"/>
      <c r="BG4" s="651" t="s">
        <v>223</v>
      </c>
      <c r="BH4" s="651"/>
      <c r="BI4" s="651"/>
      <c r="BJ4" s="651"/>
      <c r="BK4" s="651"/>
      <c r="BL4" s="651"/>
      <c r="BM4" s="651"/>
      <c r="BN4" s="651"/>
      <c r="BO4" s="651" t="s">
        <v>220</v>
      </c>
      <c r="BP4" s="651"/>
      <c r="BQ4" s="651"/>
      <c r="BR4" s="651"/>
      <c r="BS4" s="651" t="s">
        <v>224</v>
      </c>
      <c r="BT4" s="651"/>
      <c r="BU4" s="651"/>
      <c r="BV4" s="651"/>
      <c r="BW4" s="651"/>
      <c r="BX4" s="651"/>
      <c r="BY4" s="651"/>
      <c r="BZ4" s="651"/>
      <c r="CA4" s="651"/>
      <c r="CB4" s="651"/>
      <c r="CD4" s="648" t="s">
        <v>225</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15">
      <c r="B5" s="652" t="s">
        <v>226</v>
      </c>
      <c r="C5" s="653"/>
      <c r="D5" s="653"/>
      <c r="E5" s="653"/>
      <c r="F5" s="653"/>
      <c r="G5" s="653"/>
      <c r="H5" s="653"/>
      <c r="I5" s="653"/>
      <c r="J5" s="653"/>
      <c r="K5" s="653"/>
      <c r="L5" s="653"/>
      <c r="M5" s="653"/>
      <c r="N5" s="653"/>
      <c r="O5" s="653"/>
      <c r="P5" s="653"/>
      <c r="Q5" s="654"/>
      <c r="R5" s="655">
        <v>3156936</v>
      </c>
      <c r="S5" s="656"/>
      <c r="T5" s="656"/>
      <c r="U5" s="656"/>
      <c r="V5" s="656"/>
      <c r="W5" s="656"/>
      <c r="X5" s="656"/>
      <c r="Y5" s="657"/>
      <c r="Z5" s="658">
        <v>18.5</v>
      </c>
      <c r="AA5" s="658"/>
      <c r="AB5" s="658"/>
      <c r="AC5" s="658"/>
      <c r="AD5" s="659">
        <v>3156936</v>
      </c>
      <c r="AE5" s="659"/>
      <c r="AF5" s="659"/>
      <c r="AG5" s="659"/>
      <c r="AH5" s="659"/>
      <c r="AI5" s="659"/>
      <c r="AJ5" s="659"/>
      <c r="AK5" s="659"/>
      <c r="AL5" s="660">
        <v>87.8</v>
      </c>
      <c r="AM5" s="661"/>
      <c r="AN5" s="661"/>
      <c r="AO5" s="662"/>
      <c r="AP5" s="652" t="s">
        <v>227</v>
      </c>
      <c r="AQ5" s="653"/>
      <c r="AR5" s="653"/>
      <c r="AS5" s="653"/>
      <c r="AT5" s="653"/>
      <c r="AU5" s="653"/>
      <c r="AV5" s="653"/>
      <c r="AW5" s="653"/>
      <c r="AX5" s="653"/>
      <c r="AY5" s="653"/>
      <c r="AZ5" s="653"/>
      <c r="BA5" s="653"/>
      <c r="BB5" s="653"/>
      <c r="BC5" s="653"/>
      <c r="BD5" s="653"/>
      <c r="BE5" s="653"/>
      <c r="BF5" s="654"/>
      <c r="BG5" s="666">
        <v>3155960</v>
      </c>
      <c r="BH5" s="667"/>
      <c r="BI5" s="667"/>
      <c r="BJ5" s="667"/>
      <c r="BK5" s="667"/>
      <c r="BL5" s="667"/>
      <c r="BM5" s="667"/>
      <c r="BN5" s="668"/>
      <c r="BO5" s="669">
        <v>100</v>
      </c>
      <c r="BP5" s="669"/>
      <c r="BQ5" s="669"/>
      <c r="BR5" s="669"/>
      <c r="BS5" s="670" t="s">
        <v>127</v>
      </c>
      <c r="BT5" s="670"/>
      <c r="BU5" s="670"/>
      <c r="BV5" s="670"/>
      <c r="BW5" s="670"/>
      <c r="BX5" s="670"/>
      <c r="BY5" s="670"/>
      <c r="BZ5" s="670"/>
      <c r="CA5" s="670"/>
      <c r="CB5" s="674"/>
      <c r="CD5" s="648" t="s">
        <v>222</v>
      </c>
      <c r="CE5" s="649"/>
      <c r="CF5" s="649"/>
      <c r="CG5" s="649"/>
      <c r="CH5" s="649"/>
      <c r="CI5" s="649"/>
      <c r="CJ5" s="649"/>
      <c r="CK5" s="649"/>
      <c r="CL5" s="649"/>
      <c r="CM5" s="649"/>
      <c r="CN5" s="649"/>
      <c r="CO5" s="649"/>
      <c r="CP5" s="649"/>
      <c r="CQ5" s="650"/>
      <c r="CR5" s="648" t="s">
        <v>228</v>
      </c>
      <c r="CS5" s="649"/>
      <c r="CT5" s="649"/>
      <c r="CU5" s="649"/>
      <c r="CV5" s="649"/>
      <c r="CW5" s="649"/>
      <c r="CX5" s="649"/>
      <c r="CY5" s="650"/>
      <c r="CZ5" s="648" t="s">
        <v>220</v>
      </c>
      <c r="DA5" s="649"/>
      <c r="DB5" s="649"/>
      <c r="DC5" s="650"/>
      <c r="DD5" s="648" t="s">
        <v>229</v>
      </c>
      <c r="DE5" s="649"/>
      <c r="DF5" s="649"/>
      <c r="DG5" s="649"/>
      <c r="DH5" s="649"/>
      <c r="DI5" s="649"/>
      <c r="DJ5" s="649"/>
      <c r="DK5" s="649"/>
      <c r="DL5" s="649"/>
      <c r="DM5" s="649"/>
      <c r="DN5" s="649"/>
      <c r="DO5" s="649"/>
      <c r="DP5" s="650"/>
      <c r="DQ5" s="648" t="s">
        <v>230</v>
      </c>
      <c r="DR5" s="649"/>
      <c r="DS5" s="649"/>
      <c r="DT5" s="649"/>
      <c r="DU5" s="649"/>
      <c r="DV5" s="649"/>
      <c r="DW5" s="649"/>
      <c r="DX5" s="649"/>
      <c r="DY5" s="649"/>
      <c r="DZ5" s="649"/>
      <c r="EA5" s="649"/>
      <c r="EB5" s="649"/>
      <c r="EC5" s="650"/>
    </row>
    <row r="6" spans="2:143" ht="11.25" customHeight="1" x14ac:dyDescent="0.15">
      <c r="B6" s="663" t="s">
        <v>231</v>
      </c>
      <c r="C6" s="664"/>
      <c r="D6" s="664"/>
      <c r="E6" s="664"/>
      <c r="F6" s="664"/>
      <c r="G6" s="664"/>
      <c r="H6" s="664"/>
      <c r="I6" s="664"/>
      <c r="J6" s="664"/>
      <c r="K6" s="664"/>
      <c r="L6" s="664"/>
      <c r="M6" s="664"/>
      <c r="N6" s="664"/>
      <c r="O6" s="664"/>
      <c r="P6" s="664"/>
      <c r="Q6" s="665"/>
      <c r="R6" s="666">
        <v>42855</v>
      </c>
      <c r="S6" s="667"/>
      <c r="T6" s="667"/>
      <c r="U6" s="667"/>
      <c r="V6" s="667"/>
      <c r="W6" s="667"/>
      <c r="X6" s="667"/>
      <c r="Y6" s="668"/>
      <c r="Z6" s="669">
        <v>0.3</v>
      </c>
      <c r="AA6" s="669"/>
      <c r="AB6" s="669"/>
      <c r="AC6" s="669"/>
      <c r="AD6" s="670">
        <v>42855</v>
      </c>
      <c r="AE6" s="670"/>
      <c r="AF6" s="670"/>
      <c r="AG6" s="670"/>
      <c r="AH6" s="670"/>
      <c r="AI6" s="670"/>
      <c r="AJ6" s="670"/>
      <c r="AK6" s="670"/>
      <c r="AL6" s="671">
        <v>1.2</v>
      </c>
      <c r="AM6" s="672"/>
      <c r="AN6" s="672"/>
      <c r="AO6" s="673"/>
      <c r="AP6" s="663" t="s">
        <v>232</v>
      </c>
      <c r="AQ6" s="664"/>
      <c r="AR6" s="664"/>
      <c r="AS6" s="664"/>
      <c r="AT6" s="664"/>
      <c r="AU6" s="664"/>
      <c r="AV6" s="664"/>
      <c r="AW6" s="664"/>
      <c r="AX6" s="664"/>
      <c r="AY6" s="664"/>
      <c r="AZ6" s="664"/>
      <c r="BA6" s="664"/>
      <c r="BB6" s="664"/>
      <c r="BC6" s="664"/>
      <c r="BD6" s="664"/>
      <c r="BE6" s="664"/>
      <c r="BF6" s="665"/>
      <c r="BG6" s="666">
        <v>3155960</v>
      </c>
      <c r="BH6" s="667"/>
      <c r="BI6" s="667"/>
      <c r="BJ6" s="667"/>
      <c r="BK6" s="667"/>
      <c r="BL6" s="667"/>
      <c r="BM6" s="667"/>
      <c r="BN6" s="668"/>
      <c r="BO6" s="669">
        <v>100</v>
      </c>
      <c r="BP6" s="669"/>
      <c r="BQ6" s="669"/>
      <c r="BR6" s="669"/>
      <c r="BS6" s="670" t="s">
        <v>127</v>
      </c>
      <c r="BT6" s="670"/>
      <c r="BU6" s="670"/>
      <c r="BV6" s="670"/>
      <c r="BW6" s="670"/>
      <c r="BX6" s="670"/>
      <c r="BY6" s="670"/>
      <c r="BZ6" s="670"/>
      <c r="CA6" s="670"/>
      <c r="CB6" s="674"/>
      <c r="CD6" s="677" t="s">
        <v>233</v>
      </c>
      <c r="CE6" s="678"/>
      <c r="CF6" s="678"/>
      <c r="CG6" s="678"/>
      <c r="CH6" s="678"/>
      <c r="CI6" s="678"/>
      <c r="CJ6" s="678"/>
      <c r="CK6" s="678"/>
      <c r="CL6" s="678"/>
      <c r="CM6" s="678"/>
      <c r="CN6" s="678"/>
      <c r="CO6" s="678"/>
      <c r="CP6" s="678"/>
      <c r="CQ6" s="679"/>
      <c r="CR6" s="666">
        <v>94836</v>
      </c>
      <c r="CS6" s="667"/>
      <c r="CT6" s="667"/>
      <c r="CU6" s="667"/>
      <c r="CV6" s="667"/>
      <c r="CW6" s="667"/>
      <c r="CX6" s="667"/>
      <c r="CY6" s="668"/>
      <c r="CZ6" s="660">
        <v>0.6</v>
      </c>
      <c r="DA6" s="661"/>
      <c r="DB6" s="661"/>
      <c r="DC6" s="680"/>
      <c r="DD6" s="675" t="s">
        <v>127</v>
      </c>
      <c r="DE6" s="667"/>
      <c r="DF6" s="667"/>
      <c r="DG6" s="667"/>
      <c r="DH6" s="667"/>
      <c r="DI6" s="667"/>
      <c r="DJ6" s="667"/>
      <c r="DK6" s="667"/>
      <c r="DL6" s="667"/>
      <c r="DM6" s="667"/>
      <c r="DN6" s="667"/>
      <c r="DO6" s="667"/>
      <c r="DP6" s="668"/>
      <c r="DQ6" s="675">
        <v>93156</v>
      </c>
      <c r="DR6" s="667"/>
      <c r="DS6" s="667"/>
      <c r="DT6" s="667"/>
      <c r="DU6" s="667"/>
      <c r="DV6" s="667"/>
      <c r="DW6" s="667"/>
      <c r="DX6" s="667"/>
      <c r="DY6" s="667"/>
      <c r="DZ6" s="667"/>
      <c r="EA6" s="667"/>
      <c r="EB6" s="667"/>
      <c r="EC6" s="676"/>
    </row>
    <row r="7" spans="2:143" ht="11.25" customHeight="1" x14ac:dyDescent="0.15">
      <c r="B7" s="663" t="s">
        <v>234</v>
      </c>
      <c r="C7" s="664"/>
      <c r="D7" s="664"/>
      <c r="E7" s="664"/>
      <c r="F7" s="664"/>
      <c r="G7" s="664"/>
      <c r="H7" s="664"/>
      <c r="I7" s="664"/>
      <c r="J7" s="664"/>
      <c r="K7" s="664"/>
      <c r="L7" s="664"/>
      <c r="M7" s="664"/>
      <c r="N7" s="664"/>
      <c r="O7" s="664"/>
      <c r="P7" s="664"/>
      <c r="Q7" s="665"/>
      <c r="R7" s="666">
        <v>357</v>
      </c>
      <c r="S7" s="667"/>
      <c r="T7" s="667"/>
      <c r="U7" s="667"/>
      <c r="V7" s="667"/>
      <c r="W7" s="667"/>
      <c r="X7" s="667"/>
      <c r="Y7" s="668"/>
      <c r="Z7" s="669">
        <v>0</v>
      </c>
      <c r="AA7" s="669"/>
      <c r="AB7" s="669"/>
      <c r="AC7" s="669"/>
      <c r="AD7" s="670">
        <v>357</v>
      </c>
      <c r="AE7" s="670"/>
      <c r="AF7" s="670"/>
      <c r="AG7" s="670"/>
      <c r="AH7" s="670"/>
      <c r="AI7" s="670"/>
      <c r="AJ7" s="670"/>
      <c r="AK7" s="670"/>
      <c r="AL7" s="671">
        <v>0</v>
      </c>
      <c r="AM7" s="672"/>
      <c r="AN7" s="672"/>
      <c r="AO7" s="673"/>
      <c r="AP7" s="663" t="s">
        <v>235</v>
      </c>
      <c r="AQ7" s="664"/>
      <c r="AR7" s="664"/>
      <c r="AS7" s="664"/>
      <c r="AT7" s="664"/>
      <c r="AU7" s="664"/>
      <c r="AV7" s="664"/>
      <c r="AW7" s="664"/>
      <c r="AX7" s="664"/>
      <c r="AY7" s="664"/>
      <c r="AZ7" s="664"/>
      <c r="BA7" s="664"/>
      <c r="BB7" s="664"/>
      <c r="BC7" s="664"/>
      <c r="BD7" s="664"/>
      <c r="BE7" s="664"/>
      <c r="BF7" s="665"/>
      <c r="BG7" s="666">
        <v>357622</v>
      </c>
      <c r="BH7" s="667"/>
      <c r="BI7" s="667"/>
      <c r="BJ7" s="667"/>
      <c r="BK7" s="667"/>
      <c r="BL7" s="667"/>
      <c r="BM7" s="667"/>
      <c r="BN7" s="668"/>
      <c r="BO7" s="669">
        <v>11.3</v>
      </c>
      <c r="BP7" s="669"/>
      <c r="BQ7" s="669"/>
      <c r="BR7" s="669"/>
      <c r="BS7" s="670" t="s">
        <v>127</v>
      </c>
      <c r="BT7" s="670"/>
      <c r="BU7" s="670"/>
      <c r="BV7" s="670"/>
      <c r="BW7" s="670"/>
      <c r="BX7" s="670"/>
      <c r="BY7" s="670"/>
      <c r="BZ7" s="670"/>
      <c r="CA7" s="670"/>
      <c r="CB7" s="674"/>
      <c r="CD7" s="681" t="s">
        <v>236</v>
      </c>
      <c r="CE7" s="682"/>
      <c r="CF7" s="682"/>
      <c r="CG7" s="682"/>
      <c r="CH7" s="682"/>
      <c r="CI7" s="682"/>
      <c r="CJ7" s="682"/>
      <c r="CK7" s="682"/>
      <c r="CL7" s="682"/>
      <c r="CM7" s="682"/>
      <c r="CN7" s="682"/>
      <c r="CO7" s="682"/>
      <c r="CP7" s="682"/>
      <c r="CQ7" s="683"/>
      <c r="CR7" s="666">
        <v>3727452</v>
      </c>
      <c r="CS7" s="667"/>
      <c r="CT7" s="667"/>
      <c r="CU7" s="667"/>
      <c r="CV7" s="667"/>
      <c r="CW7" s="667"/>
      <c r="CX7" s="667"/>
      <c r="CY7" s="668"/>
      <c r="CZ7" s="669">
        <v>25.4</v>
      </c>
      <c r="DA7" s="669"/>
      <c r="DB7" s="669"/>
      <c r="DC7" s="669"/>
      <c r="DD7" s="675">
        <v>48349</v>
      </c>
      <c r="DE7" s="667"/>
      <c r="DF7" s="667"/>
      <c r="DG7" s="667"/>
      <c r="DH7" s="667"/>
      <c r="DI7" s="667"/>
      <c r="DJ7" s="667"/>
      <c r="DK7" s="667"/>
      <c r="DL7" s="667"/>
      <c r="DM7" s="667"/>
      <c r="DN7" s="667"/>
      <c r="DO7" s="667"/>
      <c r="DP7" s="668"/>
      <c r="DQ7" s="675">
        <v>1257521</v>
      </c>
      <c r="DR7" s="667"/>
      <c r="DS7" s="667"/>
      <c r="DT7" s="667"/>
      <c r="DU7" s="667"/>
      <c r="DV7" s="667"/>
      <c r="DW7" s="667"/>
      <c r="DX7" s="667"/>
      <c r="DY7" s="667"/>
      <c r="DZ7" s="667"/>
      <c r="EA7" s="667"/>
      <c r="EB7" s="667"/>
      <c r="EC7" s="676"/>
    </row>
    <row r="8" spans="2:143" ht="11.25" customHeight="1" x14ac:dyDescent="0.15">
      <c r="B8" s="663" t="s">
        <v>237</v>
      </c>
      <c r="C8" s="664"/>
      <c r="D8" s="664"/>
      <c r="E8" s="664"/>
      <c r="F8" s="664"/>
      <c r="G8" s="664"/>
      <c r="H8" s="664"/>
      <c r="I8" s="664"/>
      <c r="J8" s="664"/>
      <c r="K8" s="664"/>
      <c r="L8" s="664"/>
      <c r="M8" s="664"/>
      <c r="N8" s="664"/>
      <c r="O8" s="664"/>
      <c r="P8" s="664"/>
      <c r="Q8" s="665"/>
      <c r="R8" s="666">
        <v>3262</v>
      </c>
      <c r="S8" s="667"/>
      <c r="T8" s="667"/>
      <c r="U8" s="667"/>
      <c r="V8" s="667"/>
      <c r="W8" s="667"/>
      <c r="X8" s="667"/>
      <c r="Y8" s="668"/>
      <c r="Z8" s="669">
        <v>0</v>
      </c>
      <c r="AA8" s="669"/>
      <c r="AB8" s="669"/>
      <c r="AC8" s="669"/>
      <c r="AD8" s="670">
        <v>3262</v>
      </c>
      <c r="AE8" s="670"/>
      <c r="AF8" s="670"/>
      <c r="AG8" s="670"/>
      <c r="AH8" s="670"/>
      <c r="AI8" s="670"/>
      <c r="AJ8" s="670"/>
      <c r="AK8" s="670"/>
      <c r="AL8" s="671">
        <v>0.1</v>
      </c>
      <c r="AM8" s="672"/>
      <c r="AN8" s="672"/>
      <c r="AO8" s="673"/>
      <c r="AP8" s="663" t="s">
        <v>238</v>
      </c>
      <c r="AQ8" s="664"/>
      <c r="AR8" s="664"/>
      <c r="AS8" s="664"/>
      <c r="AT8" s="664"/>
      <c r="AU8" s="664"/>
      <c r="AV8" s="664"/>
      <c r="AW8" s="664"/>
      <c r="AX8" s="664"/>
      <c r="AY8" s="664"/>
      <c r="AZ8" s="664"/>
      <c r="BA8" s="664"/>
      <c r="BB8" s="664"/>
      <c r="BC8" s="664"/>
      <c r="BD8" s="664"/>
      <c r="BE8" s="664"/>
      <c r="BF8" s="665"/>
      <c r="BG8" s="666">
        <v>10393</v>
      </c>
      <c r="BH8" s="667"/>
      <c r="BI8" s="667"/>
      <c r="BJ8" s="667"/>
      <c r="BK8" s="667"/>
      <c r="BL8" s="667"/>
      <c r="BM8" s="667"/>
      <c r="BN8" s="668"/>
      <c r="BO8" s="669">
        <v>0.3</v>
      </c>
      <c r="BP8" s="669"/>
      <c r="BQ8" s="669"/>
      <c r="BR8" s="669"/>
      <c r="BS8" s="670" t="s">
        <v>127</v>
      </c>
      <c r="BT8" s="670"/>
      <c r="BU8" s="670"/>
      <c r="BV8" s="670"/>
      <c r="BW8" s="670"/>
      <c r="BX8" s="670"/>
      <c r="BY8" s="670"/>
      <c r="BZ8" s="670"/>
      <c r="CA8" s="670"/>
      <c r="CB8" s="674"/>
      <c r="CD8" s="681" t="s">
        <v>239</v>
      </c>
      <c r="CE8" s="682"/>
      <c r="CF8" s="682"/>
      <c r="CG8" s="682"/>
      <c r="CH8" s="682"/>
      <c r="CI8" s="682"/>
      <c r="CJ8" s="682"/>
      <c r="CK8" s="682"/>
      <c r="CL8" s="682"/>
      <c r="CM8" s="682"/>
      <c r="CN8" s="682"/>
      <c r="CO8" s="682"/>
      <c r="CP8" s="682"/>
      <c r="CQ8" s="683"/>
      <c r="CR8" s="666">
        <v>1244461</v>
      </c>
      <c r="CS8" s="667"/>
      <c r="CT8" s="667"/>
      <c r="CU8" s="667"/>
      <c r="CV8" s="667"/>
      <c r="CW8" s="667"/>
      <c r="CX8" s="667"/>
      <c r="CY8" s="668"/>
      <c r="CZ8" s="669">
        <v>8.5</v>
      </c>
      <c r="DA8" s="669"/>
      <c r="DB8" s="669"/>
      <c r="DC8" s="669"/>
      <c r="DD8" s="675">
        <v>54075</v>
      </c>
      <c r="DE8" s="667"/>
      <c r="DF8" s="667"/>
      <c r="DG8" s="667"/>
      <c r="DH8" s="667"/>
      <c r="DI8" s="667"/>
      <c r="DJ8" s="667"/>
      <c r="DK8" s="667"/>
      <c r="DL8" s="667"/>
      <c r="DM8" s="667"/>
      <c r="DN8" s="667"/>
      <c r="DO8" s="667"/>
      <c r="DP8" s="668"/>
      <c r="DQ8" s="675">
        <v>811801</v>
      </c>
      <c r="DR8" s="667"/>
      <c r="DS8" s="667"/>
      <c r="DT8" s="667"/>
      <c r="DU8" s="667"/>
      <c r="DV8" s="667"/>
      <c r="DW8" s="667"/>
      <c r="DX8" s="667"/>
      <c r="DY8" s="667"/>
      <c r="DZ8" s="667"/>
      <c r="EA8" s="667"/>
      <c r="EB8" s="667"/>
      <c r="EC8" s="676"/>
    </row>
    <row r="9" spans="2:143" ht="11.25" customHeight="1" x14ac:dyDescent="0.15">
      <c r="B9" s="663" t="s">
        <v>240</v>
      </c>
      <c r="C9" s="664"/>
      <c r="D9" s="664"/>
      <c r="E9" s="664"/>
      <c r="F9" s="664"/>
      <c r="G9" s="664"/>
      <c r="H9" s="664"/>
      <c r="I9" s="664"/>
      <c r="J9" s="664"/>
      <c r="K9" s="664"/>
      <c r="L9" s="664"/>
      <c r="M9" s="664"/>
      <c r="N9" s="664"/>
      <c r="O9" s="664"/>
      <c r="P9" s="664"/>
      <c r="Q9" s="665"/>
      <c r="R9" s="666">
        <v>3745</v>
      </c>
      <c r="S9" s="667"/>
      <c r="T9" s="667"/>
      <c r="U9" s="667"/>
      <c r="V9" s="667"/>
      <c r="W9" s="667"/>
      <c r="X9" s="667"/>
      <c r="Y9" s="668"/>
      <c r="Z9" s="669">
        <v>0</v>
      </c>
      <c r="AA9" s="669"/>
      <c r="AB9" s="669"/>
      <c r="AC9" s="669"/>
      <c r="AD9" s="670">
        <v>3745</v>
      </c>
      <c r="AE9" s="670"/>
      <c r="AF9" s="670"/>
      <c r="AG9" s="670"/>
      <c r="AH9" s="670"/>
      <c r="AI9" s="670"/>
      <c r="AJ9" s="670"/>
      <c r="AK9" s="670"/>
      <c r="AL9" s="671">
        <v>0.1</v>
      </c>
      <c r="AM9" s="672"/>
      <c r="AN9" s="672"/>
      <c r="AO9" s="673"/>
      <c r="AP9" s="663" t="s">
        <v>241</v>
      </c>
      <c r="AQ9" s="664"/>
      <c r="AR9" s="664"/>
      <c r="AS9" s="664"/>
      <c r="AT9" s="664"/>
      <c r="AU9" s="664"/>
      <c r="AV9" s="664"/>
      <c r="AW9" s="664"/>
      <c r="AX9" s="664"/>
      <c r="AY9" s="664"/>
      <c r="AZ9" s="664"/>
      <c r="BA9" s="664"/>
      <c r="BB9" s="664"/>
      <c r="BC9" s="664"/>
      <c r="BD9" s="664"/>
      <c r="BE9" s="664"/>
      <c r="BF9" s="665"/>
      <c r="BG9" s="666">
        <v>263105</v>
      </c>
      <c r="BH9" s="667"/>
      <c r="BI9" s="667"/>
      <c r="BJ9" s="667"/>
      <c r="BK9" s="667"/>
      <c r="BL9" s="667"/>
      <c r="BM9" s="667"/>
      <c r="BN9" s="668"/>
      <c r="BO9" s="669">
        <v>8.3000000000000007</v>
      </c>
      <c r="BP9" s="669"/>
      <c r="BQ9" s="669"/>
      <c r="BR9" s="669"/>
      <c r="BS9" s="670" t="s">
        <v>127</v>
      </c>
      <c r="BT9" s="670"/>
      <c r="BU9" s="670"/>
      <c r="BV9" s="670"/>
      <c r="BW9" s="670"/>
      <c r="BX9" s="670"/>
      <c r="BY9" s="670"/>
      <c r="BZ9" s="670"/>
      <c r="CA9" s="670"/>
      <c r="CB9" s="674"/>
      <c r="CD9" s="681" t="s">
        <v>242</v>
      </c>
      <c r="CE9" s="682"/>
      <c r="CF9" s="682"/>
      <c r="CG9" s="682"/>
      <c r="CH9" s="682"/>
      <c r="CI9" s="682"/>
      <c r="CJ9" s="682"/>
      <c r="CK9" s="682"/>
      <c r="CL9" s="682"/>
      <c r="CM9" s="682"/>
      <c r="CN9" s="682"/>
      <c r="CO9" s="682"/>
      <c r="CP9" s="682"/>
      <c r="CQ9" s="683"/>
      <c r="CR9" s="666">
        <v>1130414</v>
      </c>
      <c r="CS9" s="667"/>
      <c r="CT9" s="667"/>
      <c r="CU9" s="667"/>
      <c r="CV9" s="667"/>
      <c r="CW9" s="667"/>
      <c r="CX9" s="667"/>
      <c r="CY9" s="668"/>
      <c r="CZ9" s="669">
        <v>7.7</v>
      </c>
      <c r="DA9" s="669"/>
      <c r="DB9" s="669"/>
      <c r="DC9" s="669"/>
      <c r="DD9" s="675">
        <v>43189</v>
      </c>
      <c r="DE9" s="667"/>
      <c r="DF9" s="667"/>
      <c r="DG9" s="667"/>
      <c r="DH9" s="667"/>
      <c r="DI9" s="667"/>
      <c r="DJ9" s="667"/>
      <c r="DK9" s="667"/>
      <c r="DL9" s="667"/>
      <c r="DM9" s="667"/>
      <c r="DN9" s="667"/>
      <c r="DO9" s="667"/>
      <c r="DP9" s="668"/>
      <c r="DQ9" s="675">
        <v>718477</v>
      </c>
      <c r="DR9" s="667"/>
      <c r="DS9" s="667"/>
      <c r="DT9" s="667"/>
      <c r="DU9" s="667"/>
      <c r="DV9" s="667"/>
      <c r="DW9" s="667"/>
      <c r="DX9" s="667"/>
      <c r="DY9" s="667"/>
      <c r="DZ9" s="667"/>
      <c r="EA9" s="667"/>
      <c r="EB9" s="667"/>
      <c r="EC9" s="676"/>
    </row>
    <row r="10" spans="2:143" ht="11.25" customHeight="1" x14ac:dyDescent="0.15">
      <c r="B10" s="663" t="s">
        <v>243</v>
      </c>
      <c r="C10" s="664"/>
      <c r="D10" s="664"/>
      <c r="E10" s="664"/>
      <c r="F10" s="664"/>
      <c r="G10" s="664"/>
      <c r="H10" s="664"/>
      <c r="I10" s="664"/>
      <c r="J10" s="664"/>
      <c r="K10" s="664"/>
      <c r="L10" s="664"/>
      <c r="M10" s="664"/>
      <c r="N10" s="664"/>
      <c r="O10" s="664"/>
      <c r="P10" s="664"/>
      <c r="Q10" s="665"/>
      <c r="R10" s="666" t="s">
        <v>127</v>
      </c>
      <c r="S10" s="667"/>
      <c r="T10" s="667"/>
      <c r="U10" s="667"/>
      <c r="V10" s="667"/>
      <c r="W10" s="667"/>
      <c r="X10" s="667"/>
      <c r="Y10" s="668"/>
      <c r="Z10" s="669" t="s">
        <v>127</v>
      </c>
      <c r="AA10" s="669"/>
      <c r="AB10" s="669"/>
      <c r="AC10" s="669"/>
      <c r="AD10" s="670" t="s">
        <v>127</v>
      </c>
      <c r="AE10" s="670"/>
      <c r="AF10" s="670"/>
      <c r="AG10" s="670"/>
      <c r="AH10" s="670"/>
      <c r="AI10" s="670"/>
      <c r="AJ10" s="670"/>
      <c r="AK10" s="670"/>
      <c r="AL10" s="671" t="s">
        <v>127</v>
      </c>
      <c r="AM10" s="672"/>
      <c r="AN10" s="672"/>
      <c r="AO10" s="673"/>
      <c r="AP10" s="663" t="s">
        <v>244</v>
      </c>
      <c r="AQ10" s="664"/>
      <c r="AR10" s="664"/>
      <c r="AS10" s="664"/>
      <c r="AT10" s="664"/>
      <c r="AU10" s="664"/>
      <c r="AV10" s="664"/>
      <c r="AW10" s="664"/>
      <c r="AX10" s="664"/>
      <c r="AY10" s="664"/>
      <c r="AZ10" s="664"/>
      <c r="BA10" s="664"/>
      <c r="BB10" s="664"/>
      <c r="BC10" s="664"/>
      <c r="BD10" s="664"/>
      <c r="BE10" s="664"/>
      <c r="BF10" s="665"/>
      <c r="BG10" s="666">
        <v>39389</v>
      </c>
      <c r="BH10" s="667"/>
      <c r="BI10" s="667"/>
      <c r="BJ10" s="667"/>
      <c r="BK10" s="667"/>
      <c r="BL10" s="667"/>
      <c r="BM10" s="667"/>
      <c r="BN10" s="668"/>
      <c r="BO10" s="669">
        <v>1.2</v>
      </c>
      <c r="BP10" s="669"/>
      <c r="BQ10" s="669"/>
      <c r="BR10" s="669"/>
      <c r="BS10" s="670" t="s">
        <v>127</v>
      </c>
      <c r="BT10" s="670"/>
      <c r="BU10" s="670"/>
      <c r="BV10" s="670"/>
      <c r="BW10" s="670"/>
      <c r="BX10" s="670"/>
      <c r="BY10" s="670"/>
      <c r="BZ10" s="670"/>
      <c r="CA10" s="670"/>
      <c r="CB10" s="674"/>
      <c r="CD10" s="681" t="s">
        <v>245</v>
      </c>
      <c r="CE10" s="682"/>
      <c r="CF10" s="682"/>
      <c r="CG10" s="682"/>
      <c r="CH10" s="682"/>
      <c r="CI10" s="682"/>
      <c r="CJ10" s="682"/>
      <c r="CK10" s="682"/>
      <c r="CL10" s="682"/>
      <c r="CM10" s="682"/>
      <c r="CN10" s="682"/>
      <c r="CO10" s="682"/>
      <c r="CP10" s="682"/>
      <c r="CQ10" s="683"/>
      <c r="CR10" s="666">
        <v>135</v>
      </c>
      <c r="CS10" s="667"/>
      <c r="CT10" s="667"/>
      <c r="CU10" s="667"/>
      <c r="CV10" s="667"/>
      <c r="CW10" s="667"/>
      <c r="CX10" s="667"/>
      <c r="CY10" s="668"/>
      <c r="CZ10" s="669">
        <v>0</v>
      </c>
      <c r="DA10" s="669"/>
      <c r="DB10" s="669"/>
      <c r="DC10" s="669"/>
      <c r="DD10" s="675" t="s">
        <v>127</v>
      </c>
      <c r="DE10" s="667"/>
      <c r="DF10" s="667"/>
      <c r="DG10" s="667"/>
      <c r="DH10" s="667"/>
      <c r="DI10" s="667"/>
      <c r="DJ10" s="667"/>
      <c r="DK10" s="667"/>
      <c r="DL10" s="667"/>
      <c r="DM10" s="667"/>
      <c r="DN10" s="667"/>
      <c r="DO10" s="667"/>
      <c r="DP10" s="668"/>
      <c r="DQ10" s="675" t="s">
        <v>127</v>
      </c>
      <c r="DR10" s="667"/>
      <c r="DS10" s="667"/>
      <c r="DT10" s="667"/>
      <c r="DU10" s="667"/>
      <c r="DV10" s="667"/>
      <c r="DW10" s="667"/>
      <c r="DX10" s="667"/>
      <c r="DY10" s="667"/>
      <c r="DZ10" s="667"/>
      <c r="EA10" s="667"/>
      <c r="EB10" s="667"/>
      <c r="EC10" s="676"/>
    </row>
    <row r="11" spans="2:143" ht="11.25" customHeight="1" x14ac:dyDescent="0.15">
      <c r="B11" s="663" t="s">
        <v>246</v>
      </c>
      <c r="C11" s="664"/>
      <c r="D11" s="664"/>
      <c r="E11" s="664"/>
      <c r="F11" s="664"/>
      <c r="G11" s="664"/>
      <c r="H11" s="664"/>
      <c r="I11" s="664"/>
      <c r="J11" s="664"/>
      <c r="K11" s="664"/>
      <c r="L11" s="664"/>
      <c r="M11" s="664"/>
      <c r="N11" s="664"/>
      <c r="O11" s="664"/>
      <c r="P11" s="664"/>
      <c r="Q11" s="665"/>
      <c r="R11" s="666">
        <v>158971</v>
      </c>
      <c r="S11" s="667"/>
      <c r="T11" s="667"/>
      <c r="U11" s="667"/>
      <c r="V11" s="667"/>
      <c r="W11" s="667"/>
      <c r="X11" s="667"/>
      <c r="Y11" s="668"/>
      <c r="Z11" s="671">
        <v>0.9</v>
      </c>
      <c r="AA11" s="672"/>
      <c r="AB11" s="672"/>
      <c r="AC11" s="684"/>
      <c r="AD11" s="675">
        <v>158971</v>
      </c>
      <c r="AE11" s="667"/>
      <c r="AF11" s="667"/>
      <c r="AG11" s="667"/>
      <c r="AH11" s="667"/>
      <c r="AI11" s="667"/>
      <c r="AJ11" s="667"/>
      <c r="AK11" s="668"/>
      <c r="AL11" s="671">
        <v>4.4000000000000004</v>
      </c>
      <c r="AM11" s="672"/>
      <c r="AN11" s="672"/>
      <c r="AO11" s="673"/>
      <c r="AP11" s="663" t="s">
        <v>247</v>
      </c>
      <c r="AQ11" s="664"/>
      <c r="AR11" s="664"/>
      <c r="AS11" s="664"/>
      <c r="AT11" s="664"/>
      <c r="AU11" s="664"/>
      <c r="AV11" s="664"/>
      <c r="AW11" s="664"/>
      <c r="AX11" s="664"/>
      <c r="AY11" s="664"/>
      <c r="AZ11" s="664"/>
      <c r="BA11" s="664"/>
      <c r="BB11" s="664"/>
      <c r="BC11" s="664"/>
      <c r="BD11" s="664"/>
      <c r="BE11" s="664"/>
      <c r="BF11" s="665"/>
      <c r="BG11" s="666">
        <v>44735</v>
      </c>
      <c r="BH11" s="667"/>
      <c r="BI11" s="667"/>
      <c r="BJ11" s="667"/>
      <c r="BK11" s="667"/>
      <c r="BL11" s="667"/>
      <c r="BM11" s="667"/>
      <c r="BN11" s="668"/>
      <c r="BO11" s="669">
        <v>1.4</v>
      </c>
      <c r="BP11" s="669"/>
      <c r="BQ11" s="669"/>
      <c r="BR11" s="669"/>
      <c r="BS11" s="670" t="s">
        <v>127</v>
      </c>
      <c r="BT11" s="670"/>
      <c r="BU11" s="670"/>
      <c r="BV11" s="670"/>
      <c r="BW11" s="670"/>
      <c r="BX11" s="670"/>
      <c r="BY11" s="670"/>
      <c r="BZ11" s="670"/>
      <c r="CA11" s="670"/>
      <c r="CB11" s="674"/>
      <c r="CD11" s="681" t="s">
        <v>248</v>
      </c>
      <c r="CE11" s="682"/>
      <c r="CF11" s="682"/>
      <c r="CG11" s="682"/>
      <c r="CH11" s="682"/>
      <c r="CI11" s="682"/>
      <c r="CJ11" s="682"/>
      <c r="CK11" s="682"/>
      <c r="CL11" s="682"/>
      <c r="CM11" s="682"/>
      <c r="CN11" s="682"/>
      <c r="CO11" s="682"/>
      <c r="CP11" s="682"/>
      <c r="CQ11" s="683"/>
      <c r="CR11" s="666">
        <v>1053705</v>
      </c>
      <c r="CS11" s="667"/>
      <c r="CT11" s="667"/>
      <c r="CU11" s="667"/>
      <c r="CV11" s="667"/>
      <c r="CW11" s="667"/>
      <c r="CX11" s="667"/>
      <c r="CY11" s="668"/>
      <c r="CZ11" s="669">
        <v>7.2</v>
      </c>
      <c r="DA11" s="669"/>
      <c r="DB11" s="669"/>
      <c r="DC11" s="669"/>
      <c r="DD11" s="675">
        <v>645335</v>
      </c>
      <c r="DE11" s="667"/>
      <c r="DF11" s="667"/>
      <c r="DG11" s="667"/>
      <c r="DH11" s="667"/>
      <c r="DI11" s="667"/>
      <c r="DJ11" s="667"/>
      <c r="DK11" s="667"/>
      <c r="DL11" s="667"/>
      <c r="DM11" s="667"/>
      <c r="DN11" s="667"/>
      <c r="DO11" s="667"/>
      <c r="DP11" s="668"/>
      <c r="DQ11" s="675">
        <v>410488</v>
      </c>
      <c r="DR11" s="667"/>
      <c r="DS11" s="667"/>
      <c r="DT11" s="667"/>
      <c r="DU11" s="667"/>
      <c r="DV11" s="667"/>
      <c r="DW11" s="667"/>
      <c r="DX11" s="667"/>
      <c r="DY11" s="667"/>
      <c r="DZ11" s="667"/>
      <c r="EA11" s="667"/>
      <c r="EB11" s="667"/>
      <c r="EC11" s="676"/>
    </row>
    <row r="12" spans="2:143" ht="11.25" customHeight="1" x14ac:dyDescent="0.15">
      <c r="B12" s="663" t="s">
        <v>249</v>
      </c>
      <c r="C12" s="664"/>
      <c r="D12" s="664"/>
      <c r="E12" s="664"/>
      <c r="F12" s="664"/>
      <c r="G12" s="664"/>
      <c r="H12" s="664"/>
      <c r="I12" s="664"/>
      <c r="J12" s="664"/>
      <c r="K12" s="664"/>
      <c r="L12" s="664"/>
      <c r="M12" s="664"/>
      <c r="N12" s="664"/>
      <c r="O12" s="664"/>
      <c r="P12" s="664"/>
      <c r="Q12" s="665"/>
      <c r="R12" s="666" t="s">
        <v>127</v>
      </c>
      <c r="S12" s="667"/>
      <c r="T12" s="667"/>
      <c r="U12" s="667"/>
      <c r="V12" s="667"/>
      <c r="W12" s="667"/>
      <c r="X12" s="667"/>
      <c r="Y12" s="668"/>
      <c r="Z12" s="669" t="s">
        <v>127</v>
      </c>
      <c r="AA12" s="669"/>
      <c r="AB12" s="669"/>
      <c r="AC12" s="669"/>
      <c r="AD12" s="670" t="s">
        <v>127</v>
      </c>
      <c r="AE12" s="670"/>
      <c r="AF12" s="670"/>
      <c r="AG12" s="670"/>
      <c r="AH12" s="670"/>
      <c r="AI12" s="670"/>
      <c r="AJ12" s="670"/>
      <c r="AK12" s="670"/>
      <c r="AL12" s="671" t="s">
        <v>127</v>
      </c>
      <c r="AM12" s="672"/>
      <c r="AN12" s="672"/>
      <c r="AO12" s="673"/>
      <c r="AP12" s="663" t="s">
        <v>250</v>
      </c>
      <c r="AQ12" s="664"/>
      <c r="AR12" s="664"/>
      <c r="AS12" s="664"/>
      <c r="AT12" s="664"/>
      <c r="AU12" s="664"/>
      <c r="AV12" s="664"/>
      <c r="AW12" s="664"/>
      <c r="AX12" s="664"/>
      <c r="AY12" s="664"/>
      <c r="AZ12" s="664"/>
      <c r="BA12" s="664"/>
      <c r="BB12" s="664"/>
      <c r="BC12" s="664"/>
      <c r="BD12" s="664"/>
      <c r="BE12" s="664"/>
      <c r="BF12" s="665"/>
      <c r="BG12" s="666">
        <v>2724056</v>
      </c>
      <c r="BH12" s="667"/>
      <c r="BI12" s="667"/>
      <c r="BJ12" s="667"/>
      <c r="BK12" s="667"/>
      <c r="BL12" s="667"/>
      <c r="BM12" s="667"/>
      <c r="BN12" s="668"/>
      <c r="BO12" s="669">
        <v>86.3</v>
      </c>
      <c r="BP12" s="669"/>
      <c r="BQ12" s="669"/>
      <c r="BR12" s="669"/>
      <c r="BS12" s="670" t="s">
        <v>127</v>
      </c>
      <c r="BT12" s="670"/>
      <c r="BU12" s="670"/>
      <c r="BV12" s="670"/>
      <c r="BW12" s="670"/>
      <c r="BX12" s="670"/>
      <c r="BY12" s="670"/>
      <c r="BZ12" s="670"/>
      <c r="CA12" s="670"/>
      <c r="CB12" s="674"/>
      <c r="CD12" s="681" t="s">
        <v>251</v>
      </c>
      <c r="CE12" s="682"/>
      <c r="CF12" s="682"/>
      <c r="CG12" s="682"/>
      <c r="CH12" s="682"/>
      <c r="CI12" s="682"/>
      <c r="CJ12" s="682"/>
      <c r="CK12" s="682"/>
      <c r="CL12" s="682"/>
      <c r="CM12" s="682"/>
      <c r="CN12" s="682"/>
      <c r="CO12" s="682"/>
      <c r="CP12" s="682"/>
      <c r="CQ12" s="683"/>
      <c r="CR12" s="666">
        <v>346518</v>
      </c>
      <c r="CS12" s="667"/>
      <c r="CT12" s="667"/>
      <c r="CU12" s="667"/>
      <c r="CV12" s="667"/>
      <c r="CW12" s="667"/>
      <c r="CX12" s="667"/>
      <c r="CY12" s="668"/>
      <c r="CZ12" s="669">
        <v>2.4</v>
      </c>
      <c r="DA12" s="669"/>
      <c r="DB12" s="669"/>
      <c r="DC12" s="669"/>
      <c r="DD12" s="675">
        <v>3782</v>
      </c>
      <c r="DE12" s="667"/>
      <c r="DF12" s="667"/>
      <c r="DG12" s="667"/>
      <c r="DH12" s="667"/>
      <c r="DI12" s="667"/>
      <c r="DJ12" s="667"/>
      <c r="DK12" s="667"/>
      <c r="DL12" s="667"/>
      <c r="DM12" s="667"/>
      <c r="DN12" s="667"/>
      <c r="DO12" s="667"/>
      <c r="DP12" s="668"/>
      <c r="DQ12" s="675">
        <v>186626</v>
      </c>
      <c r="DR12" s="667"/>
      <c r="DS12" s="667"/>
      <c r="DT12" s="667"/>
      <c r="DU12" s="667"/>
      <c r="DV12" s="667"/>
      <c r="DW12" s="667"/>
      <c r="DX12" s="667"/>
      <c r="DY12" s="667"/>
      <c r="DZ12" s="667"/>
      <c r="EA12" s="667"/>
      <c r="EB12" s="667"/>
      <c r="EC12" s="676"/>
    </row>
    <row r="13" spans="2:143" ht="11.25" customHeight="1" x14ac:dyDescent="0.15">
      <c r="B13" s="663" t="s">
        <v>252</v>
      </c>
      <c r="C13" s="664"/>
      <c r="D13" s="664"/>
      <c r="E13" s="664"/>
      <c r="F13" s="664"/>
      <c r="G13" s="664"/>
      <c r="H13" s="664"/>
      <c r="I13" s="664"/>
      <c r="J13" s="664"/>
      <c r="K13" s="664"/>
      <c r="L13" s="664"/>
      <c r="M13" s="664"/>
      <c r="N13" s="664"/>
      <c r="O13" s="664"/>
      <c r="P13" s="664"/>
      <c r="Q13" s="665"/>
      <c r="R13" s="666" t="s">
        <v>127</v>
      </c>
      <c r="S13" s="667"/>
      <c r="T13" s="667"/>
      <c r="U13" s="667"/>
      <c r="V13" s="667"/>
      <c r="W13" s="667"/>
      <c r="X13" s="667"/>
      <c r="Y13" s="668"/>
      <c r="Z13" s="669" t="s">
        <v>127</v>
      </c>
      <c r="AA13" s="669"/>
      <c r="AB13" s="669"/>
      <c r="AC13" s="669"/>
      <c r="AD13" s="670" t="s">
        <v>127</v>
      </c>
      <c r="AE13" s="670"/>
      <c r="AF13" s="670"/>
      <c r="AG13" s="670"/>
      <c r="AH13" s="670"/>
      <c r="AI13" s="670"/>
      <c r="AJ13" s="670"/>
      <c r="AK13" s="670"/>
      <c r="AL13" s="671" t="s">
        <v>127</v>
      </c>
      <c r="AM13" s="672"/>
      <c r="AN13" s="672"/>
      <c r="AO13" s="673"/>
      <c r="AP13" s="663" t="s">
        <v>253</v>
      </c>
      <c r="AQ13" s="664"/>
      <c r="AR13" s="664"/>
      <c r="AS13" s="664"/>
      <c r="AT13" s="664"/>
      <c r="AU13" s="664"/>
      <c r="AV13" s="664"/>
      <c r="AW13" s="664"/>
      <c r="AX13" s="664"/>
      <c r="AY13" s="664"/>
      <c r="AZ13" s="664"/>
      <c r="BA13" s="664"/>
      <c r="BB13" s="664"/>
      <c r="BC13" s="664"/>
      <c r="BD13" s="664"/>
      <c r="BE13" s="664"/>
      <c r="BF13" s="665"/>
      <c r="BG13" s="666">
        <v>2723488</v>
      </c>
      <c r="BH13" s="667"/>
      <c r="BI13" s="667"/>
      <c r="BJ13" s="667"/>
      <c r="BK13" s="667"/>
      <c r="BL13" s="667"/>
      <c r="BM13" s="667"/>
      <c r="BN13" s="668"/>
      <c r="BO13" s="669">
        <v>86.3</v>
      </c>
      <c r="BP13" s="669"/>
      <c r="BQ13" s="669"/>
      <c r="BR13" s="669"/>
      <c r="BS13" s="670" t="s">
        <v>127</v>
      </c>
      <c r="BT13" s="670"/>
      <c r="BU13" s="670"/>
      <c r="BV13" s="670"/>
      <c r="BW13" s="670"/>
      <c r="BX13" s="670"/>
      <c r="BY13" s="670"/>
      <c r="BZ13" s="670"/>
      <c r="CA13" s="670"/>
      <c r="CB13" s="674"/>
      <c r="CD13" s="681" t="s">
        <v>254</v>
      </c>
      <c r="CE13" s="682"/>
      <c r="CF13" s="682"/>
      <c r="CG13" s="682"/>
      <c r="CH13" s="682"/>
      <c r="CI13" s="682"/>
      <c r="CJ13" s="682"/>
      <c r="CK13" s="682"/>
      <c r="CL13" s="682"/>
      <c r="CM13" s="682"/>
      <c r="CN13" s="682"/>
      <c r="CO13" s="682"/>
      <c r="CP13" s="682"/>
      <c r="CQ13" s="683"/>
      <c r="CR13" s="666">
        <v>3850507</v>
      </c>
      <c r="CS13" s="667"/>
      <c r="CT13" s="667"/>
      <c r="CU13" s="667"/>
      <c r="CV13" s="667"/>
      <c r="CW13" s="667"/>
      <c r="CX13" s="667"/>
      <c r="CY13" s="668"/>
      <c r="CZ13" s="669">
        <v>26.2</v>
      </c>
      <c r="DA13" s="669"/>
      <c r="DB13" s="669"/>
      <c r="DC13" s="669"/>
      <c r="DD13" s="675">
        <v>3409302</v>
      </c>
      <c r="DE13" s="667"/>
      <c r="DF13" s="667"/>
      <c r="DG13" s="667"/>
      <c r="DH13" s="667"/>
      <c r="DI13" s="667"/>
      <c r="DJ13" s="667"/>
      <c r="DK13" s="667"/>
      <c r="DL13" s="667"/>
      <c r="DM13" s="667"/>
      <c r="DN13" s="667"/>
      <c r="DO13" s="667"/>
      <c r="DP13" s="668"/>
      <c r="DQ13" s="675">
        <v>385299</v>
      </c>
      <c r="DR13" s="667"/>
      <c r="DS13" s="667"/>
      <c r="DT13" s="667"/>
      <c r="DU13" s="667"/>
      <c r="DV13" s="667"/>
      <c r="DW13" s="667"/>
      <c r="DX13" s="667"/>
      <c r="DY13" s="667"/>
      <c r="DZ13" s="667"/>
      <c r="EA13" s="667"/>
      <c r="EB13" s="667"/>
      <c r="EC13" s="676"/>
    </row>
    <row r="14" spans="2:143" ht="11.25" customHeight="1" x14ac:dyDescent="0.15">
      <c r="B14" s="663" t="s">
        <v>255</v>
      </c>
      <c r="C14" s="664"/>
      <c r="D14" s="664"/>
      <c r="E14" s="664"/>
      <c r="F14" s="664"/>
      <c r="G14" s="664"/>
      <c r="H14" s="664"/>
      <c r="I14" s="664"/>
      <c r="J14" s="664"/>
      <c r="K14" s="664"/>
      <c r="L14" s="664"/>
      <c r="M14" s="664"/>
      <c r="N14" s="664"/>
      <c r="O14" s="664"/>
      <c r="P14" s="664"/>
      <c r="Q14" s="665"/>
      <c r="R14" s="666" t="s">
        <v>127</v>
      </c>
      <c r="S14" s="667"/>
      <c r="T14" s="667"/>
      <c r="U14" s="667"/>
      <c r="V14" s="667"/>
      <c r="W14" s="667"/>
      <c r="X14" s="667"/>
      <c r="Y14" s="668"/>
      <c r="Z14" s="669" t="s">
        <v>127</v>
      </c>
      <c r="AA14" s="669"/>
      <c r="AB14" s="669"/>
      <c r="AC14" s="669"/>
      <c r="AD14" s="670" t="s">
        <v>127</v>
      </c>
      <c r="AE14" s="670"/>
      <c r="AF14" s="670"/>
      <c r="AG14" s="670"/>
      <c r="AH14" s="670"/>
      <c r="AI14" s="670"/>
      <c r="AJ14" s="670"/>
      <c r="AK14" s="670"/>
      <c r="AL14" s="671" t="s">
        <v>127</v>
      </c>
      <c r="AM14" s="672"/>
      <c r="AN14" s="672"/>
      <c r="AO14" s="673"/>
      <c r="AP14" s="663" t="s">
        <v>256</v>
      </c>
      <c r="AQ14" s="664"/>
      <c r="AR14" s="664"/>
      <c r="AS14" s="664"/>
      <c r="AT14" s="664"/>
      <c r="AU14" s="664"/>
      <c r="AV14" s="664"/>
      <c r="AW14" s="664"/>
      <c r="AX14" s="664"/>
      <c r="AY14" s="664"/>
      <c r="AZ14" s="664"/>
      <c r="BA14" s="664"/>
      <c r="BB14" s="664"/>
      <c r="BC14" s="664"/>
      <c r="BD14" s="664"/>
      <c r="BE14" s="664"/>
      <c r="BF14" s="665"/>
      <c r="BG14" s="666">
        <v>19927</v>
      </c>
      <c r="BH14" s="667"/>
      <c r="BI14" s="667"/>
      <c r="BJ14" s="667"/>
      <c r="BK14" s="667"/>
      <c r="BL14" s="667"/>
      <c r="BM14" s="667"/>
      <c r="BN14" s="668"/>
      <c r="BO14" s="669">
        <v>0.6</v>
      </c>
      <c r="BP14" s="669"/>
      <c r="BQ14" s="669"/>
      <c r="BR14" s="669"/>
      <c r="BS14" s="670" t="s">
        <v>127</v>
      </c>
      <c r="BT14" s="670"/>
      <c r="BU14" s="670"/>
      <c r="BV14" s="670"/>
      <c r="BW14" s="670"/>
      <c r="BX14" s="670"/>
      <c r="BY14" s="670"/>
      <c r="BZ14" s="670"/>
      <c r="CA14" s="670"/>
      <c r="CB14" s="674"/>
      <c r="CD14" s="681" t="s">
        <v>257</v>
      </c>
      <c r="CE14" s="682"/>
      <c r="CF14" s="682"/>
      <c r="CG14" s="682"/>
      <c r="CH14" s="682"/>
      <c r="CI14" s="682"/>
      <c r="CJ14" s="682"/>
      <c r="CK14" s="682"/>
      <c r="CL14" s="682"/>
      <c r="CM14" s="682"/>
      <c r="CN14" s="682"/>
      <c r="CO14" s="682"/>
      <c r="CP14" s="682"/>
      <c r="CQ14" s="683"/>
      <c r="CR14" s="666">
        <v>291693</v>
      </c>
      <c r="CS14" s="667"/>
      <c r="CT14" s="667"/>
      <c r="CU14" s="667"/>
      <c r="CV14" s="667"/>
      <c r="CW14" s="667"/>
      <c r="CX14" s="667"/>
      <c r="CY14" s="668"/>
      <c r="CZ14" s="669">
        <v>2</v>
      </c>
      <c r="DA14" s="669"/>
      <c r="DB14" s="669"/>
      <c r="DC14" s="669"/>
      <c r="DD14" s="675">
        <v>66946</v>
      </c>
      <c r="DE14" s="667"/>
      <c r="DF14" s="667"/>
      <c r="DG14" s="667"/>
      <c r="DH14" s="667"/>
      <c r="DI14" s="667"/>
      <c r="DJ14" s="667"/>
      <c r="DK14" s="667"/>
      <c r="DL14" s="667"/>
      <c r="DM14" s="667"/>
      <c r="DN14" s="667"/>
      <c r="DO14" s="667"/>
      <c r="DP14" s="668"/>
      <c r="DQ14" s="675">
        <v>236603</v>
      </c>
      <c r="DR14" s="667"/>
      <c r="DS14" s="667"/>
      <c r="DT14" s="667"/>
      <c r="DU14" s="667"/>
      <c r="DV14" s="667"/>
      <c r="DW14" s="667"/>
      <c r="DX14" s="667"/>
      <c r="DY14" s="667"/>
      <c r="DZ14" s="667"/>
      <c r="EA14" s="667"/>
      <c r="EB14" s="667"/>
      <c r="EC14" s="676"/>
    </row>
    <row r="15" spans="2:143" ht="11.25" customHeight="1" x14ac:dyDescent="0.15">
      <c r="B15" s="663" t="s">
        <v>258</v>
      </c>
      <c r="C15" s="664"/>
      <c r="D15" s="664"/>
      <c r="E15" s="664"/>
      <c r="F15" s="664"/>
      <c r="G15" s="664"/>
      <c r="H15" s="664"/>
      <c r="I15" s="664"/>
      <c r="J15" s="664"/>
      <c r="K15" s="664"/>
      <c r="L15" s="664"/>
      <c r="M15" s="664"/>
      <c r="N15" s="664"/>
      <c r="O15" s="664"/>
      <c r="P15" s="664"/>
      <c r="Q15" s="665"/>
      <c r="R15" s="666" t="s">
        <v>127</v>
      </c>
      <c r="S15" s="667"/>
      <c r="T15" s="667"/>
      <c r="U15" s="667"/>
      <c r="V15" s="667"/>
      <c r="W15" s="667"/>
      <c r="X15" s="667"/>
      <c r="Y15" s="668"/>
      <c r="Z15" s="669" t="s">
        <v>127</v>
      </c>
      <c r="AA15" s="669"/>
      <c r="AB15" s="669"/>
      <c r="AC15" s="669"/>
      <c r="AD15" s="670" t="s">
        <v>127</v>
      </c>
      <c r="AE15" s="670"/>
      <c r="AF15" s="670"/>
      <c r="AG15" s="670"/>
      <c r="AH15" s="670"/>
      <c r="AI15" s="670"/>
      <c r="AJ15" s="670"/>
      <c r="AK15" s="670"/>
      <c r="AL15" s="671" t="s">
        <v>127</v>
      </c>
      <c r="AM15" s="672"/>
      <c r="AN15" s="672"/>
      <c r="AO15" s="673"/>
      <c r="AP15" s="663" t="s">
        <v>259</v>
      </c>
      <c r="AQ15" s="664"/>
      <c r="AR15" s="664"/>
      <c r="AS15" s="664"/>
      <c r="AT15" s="664"/>
      <c r="AU15" s="664"/>
      <c r="AV15" s="664"/>
      <c r="AW15" s="664"/>
      <c r="AX15" s="664"/>
      <c r="AY15" s="664"/>
      <c r="AZ15" s="664"/>
      <c r="BA15" s="664"/>
      <c r="BB15" s="664"/>
      <c r="BC15" s="664"/>
      <c r="BD15" s="664"/>
      <c r="BE15" s="664"/>
      <c r="BF15" s="665"/>
      <c r="BG15" s="666">
        <v>54355</v>
      </c>
      <c r="BH15" s="667"/>
      <c r="BI15" s="667"/>
      <c r="BJ15" s="667"/>
      <c r="BK15" s="667"/>
      <c r="BL15" s="667"/>
      <c r="BM15" s="667"/>
      <c r="BN15" s="668"/>
      <c r="BO15" s="669">
        <v>1.7</v>
      </c>
      <c r="BP15" s="669"/>
      <c r="BQ15" s="669"/>
      <c r="BR15" s="669"/>
      <c r="BS15" s="670" t="s">
        <v>127</v>
      </c>
      <c r="BT15" s="670"/>
      <c r="BU15" s="670"/>
      <c r="BV15" s="670"/>
      <c r="BW15" s="670"/>
      <c r="BX15" s="670"/>
      <c r="BY15" s="670"/>
      <c r="BZ15" s="670"/>
      <c r="CA15" s="670"/>
      <c r="CB15" s="674"/>
      <c r="CD15" s="681" t="s">
        <v>260</v>
      </c>
      <c r="CE15" s="682"/>
      <c r="CF15" s="682"/>
      <c r="CG15" s="682"/>
      <c r="CH15" s="682"/>
      <c r="CI15" s="682"/>
      <c r="CJ15" s="682"/>
      <c r="CK15" s="682"/>
      <c r="CL15" s="682"/>
      <c r="CM15" s="682"/>
      <c r="CN15" s="682"/>
      <c r="CO15" s="682"/>
      <c r="CP15" s="682"/>
      <c r="CQ15" s="683"/>
      <c r="CR15" s="666">
        <v>735934</v>
      </c>
      <c r="CS15" s="667"/>
      <c r="CT15" s="667"/>
      <c r="CU15" s="667"/>
      <c r="CV15" s="667"/>
      <c r="CW15" s="667"/>
      <c r="CX15" s="667"/>
      <c r="CY15" s="668"/>
      <c r="CZ15" s="669">
        <v>5</v>
      </c>
      <c r="DA15" s="669"/>
      <c r="DB15" s="669"/>
      <c r="DC15" s="669"/>
      <c r="DD15" s="675">
        <v>161168</v>
      </c>
      <c r="DE15" s="667"/>
      <c r="DF15" s="667"/>
      <c r="DG15" s="667"/>
      <c r="DH15" s="667"/>
      <c r="DI15" s="667"/>
      <c r="DJ15" s="667"/>
      <c r="DK15" s="667"/>
      <c r="DL15" s="667"/>
      <c r="DM15" s="667"/>
      <c r="DN15" s="667"/>
      <c r="DO15" s="667"/>
      <c r="DP15" s="668"/>
      <c r="DQ15" s="675">
        <v>478294</v>
      </c>
      <c r="DR15" s="667"/>
      <c r="DS15" s="667"/>
      <c r="DT15" s="667"/>
      <c r="DU15" s="667"/>
      <c r="DV15" s="667"/>
      <c r="DW15" s="667"/>
      <c r="DX15" s="667"/>
      <c r="DY15" s="667"/>
      <c r="DZ15" s="667"/>
      <c r="EA15" s="667"/>
      <c r="EB15" s="667"/>
      <c r="EC15" s="676"/>
    </row>
    <row r="16" spans="2:143" ht="11.25" customHeight="1" x14ac:dyDescent="0.15">
      <c r="B16" s="663" t="s">
        <v>261</v>
      </c>
      <c r="C16" s="664"/>
      <c r="D16" s="664"/>
      <c r="E16" s="664"/>
      <c r="F16" s="664"/>
      <c r="G16" s="664"/>
      <c r="H16" s="664"/>
      <c r="I16" s="664"/>
      <c r="J16" s="664"/>
      <c r="K16" s="664"/>
      <c r="L16" s="664"/>
      <c r="M16" s="664"/>
      <c r="N16" s="664"/>
      <c r="O16" s="664"/>
      <c r="P16" s="664"/>
      <c r="Q16" s="665"/>
      <c r="R16" s="666">
        <v>3558</v>
      </c>
      <c r="S16" s="667"/>
      <c r="T16" s="667"/>
      <c r="U16" s="667"/>
      <c r="V16" s="667"/>
      <c r="W16" s="667"/>
      <c r="X16" s="667"/>
      <c r="Y16" s="668"/>
      <c r="Z16" s="669">
        <v>0</v>
      </c>
      <c r="AA16" s="669"/>
      <c r="AB16" s="669"/>
      <c r="AC16" s="669"/>
      <c r="AD16" s="670">
        <v>3558</v>
      </c>
      <c r="AE16" s="670"/>
      <c r="AF16" s="670"/>
      <c r="AG16" s="670"/>
      <c r="AH16" s="670"/>
      <c r="AI16" s="670"/>
      <c r="AJ16" s="670"/>
      <c r="AK16" s="670"/>
      <c r="AL16" s="671">
        <v>0.1</v>
      </c>
      <c r="AM16" s="672"/>
      <c r="AN16" s="672"/>
      <c r="AO16" s="673"/>
      <c r="AP16" s="663" t="s">
        <v>262</v>
      </c>
      <c r="AQ16" s="664"/>
      <c r="AR16" s="664"/>
      <c r="AS16" s="664"/>
      <c r="AT16" s="664"/>
      <c r="AU16" s="664"/>
      <c r="AV16" s="664"/>
      <c r="AW16" s="664"/>
      <c r="AX16" s="664"/>
      <c r="AY16" s="664"/>
      <c r="AZ16" s="664"/>
      <c r="BA16" s="664"/>
      <c r="BB16" s="664"/>
      <c r="BC16" s="664"/>
      <c r="BD16" s="664"/>
      <c r="BE16" s="664"/>
      <c r="BF16" s="665"/>
      <c r="BG16" s="666" t="s">
        <v>127</v>
      </c>
      <c r="BH16" s="667"/>
      <c r="BI16" s="667"/>
      <c r="BJ16" s="667"/>
      <c r="BK16" s="667"/>
      <c r="BL16" s="667"/>
      <c r="BM16" s="667"/>
      <c r="BN16" s="668"/>
      <c r="BO16" s="669" t="s">
        <v>127</v>
      </c>
      <c r="BP16" s="669"/>
      <c r="BQ16" s="669"/>
      <c r="BR16" s="669"/>
      <c r="BS16" s="670" t="s">
        <v>127</v>
      </c>
      <c r="BT16" s="670"/>
      <c r="BU16" s="670"/>
      <c r="BV16" s="670"/>
      <c r="BW16" s="670"/>
      <c r="BX16" s="670"/>
      <c r="BY16" s="670"/>
      <c r="BZ16" s="670"/>
      <c r="CA16" s="670"/>
      <c r="CB16" s="674"/>
      <c r="CD16" s="681" t="s">
        <v>263</v>
      </c>
      <c r="CE16" s="682"/>
      <c r="CF16" s="682"/>
      <c r="CG16" s="682"/>
      <c r="CH16" s="682"/>
      <c r="CI16" s="682"/>
      <c r="CJ16" s="682"/>
      <c r="CK16" s="682"/>
      <c r="CL16" s="682"/>
      <c r="CM16" s="682"/>
      <c r="CN16" s="682"/>
      <c r="CO16" s="682"/>
      <c r="CP16" s="682"/>
      <c r="CQ16" s="683"/>
      <c r="CR16" s="666">
        <v>1670036</v>
      </c>
      <c r="CS16" s="667"/>
      <c r="CT16" s="667"/>
      <c r="CU16" s="667"/>
      <c r="CV16" s="667"/>
      <c r="CW16" s="667"/>
      <c r="CX16" s="667"/>
      <c r="CY16" s="668"/>
      <c r="CZ16" s="669">
        <v>11.4</v>
      </c>
      <c r="DA16" s="669"/>
      <c r="DB16" s="669"/>
      <c r="DC16" s="669"/>
      <c r="DD16" s="675" t="s">
        <v>127</v>
      </c>
      <c r="DE16" s="667"/>
      <c r="DF16" s="667"/>
      <c r="DG16" s="667"/>
      <c r="DH16" s="667"/>
      <c r="DI16" s="667"/>
      <c r="DJ16" s="667"/>
      <c r="DK16" s="667"/>
      <c r="DL16" s="667"/>
      <c r="DM16" s="667"/>
      <c r="DN16" s="667"/>
      <c r="DO16" s="667"/>
      <c r="DP16" s="668"/>
      <c r="DQ16" s="675">
        <v>53237</v>
      </c>
      <c r="DR16" s="667"/>
      <c r="DS16" s="667"/>
      <c r="DT16" s="667"/>
      <c r="DU16" s="667"/>
      <c r="DV16" s="667"/>
      <c r="DW16" s="667"/>
      <c r="DX16" s="667"/>
      <c r="DY16" s="667"/>
      <c r="DZ16" s="667"/>
      <c r="EA16" s="667"/>
      <c r="EB16" s="667"/>
      <c r="EC16" s="676"/>
    </row>
    <row r="17" spans="2:133" ht="11.25" customHeight="1" x14ac:dyDescent="0.15">
      <c r="B17" s="663" t="s">
        <v>264</v>
      </c>
      <c r="C17" s="664"/>
      <c r="D17" s="664"/>
      <c r="E17" s="664"/>
      <c r="F17" s="664"/>
      <c r="G17" s="664"/>
      <c r="H17" s="664"/>
      <c r="I17" s="664"/>
      <c r="J17" s="664"/>
      <c r="K17" s="664"/>
      <c r="L17" s="664"/>
      <c r="M17" s="664"/>
      <c r="N17" s="664"/>
      <c r="O17" s="664"/>
      <c r="P17" s="664"/>
      <c r="Q17" s="665"/>
      <c r="R17" s="666">
        <v>23256</v>
      </c>
      <c r="S17" s="667"/>
      <c r="T17" s="667"/>
      <c r="U17" s="667"/>
      <c r="V17" s="667"/>
      <c r="W17" s="667"/>
      <c r="X17" s="667"/>
      <c r="Y17" s="668"/>
      <c r="Z17" s="669">
        <v>0.1</v>
      </c>
      <c r="AA17" s="669"/>
      <c r="AB17" s="669"/>
      <c r="AC17" s="669"/>
      <c r="AD17" s="670">
        <v>23256</v>
      </c>
      <c r="AE17" s="670"/>
      <c r="AF17" s="670"/>
      <c r="AG17" s="670"/>
      <c r="AH17" s="670"/>
      <c r="AI17" s="670"/>
      <c r="AJ17" s="670"/>
      <c r="AK17" s="670"/>
      <c r="AL17" s="671">
        <v>0.6</v>
      </c>
      <c r="AM17" s="672"/>
      <c r="AN17" s="672"/>
      <c r="AO17" s="673"/>
      <c r="AP17" s="663" t="s">
        <v>265</v>
      </c>
      <c r="AQ17" s="664"/>
      <c r="AR17" s="664"/>
      <c r="AS17" s="664"/>
      <c r="AT17" s="664"/>
      <c r="AU17" s="664"/>
      <c r="AV17" s="664"/>
      <c r="AW17" s="664"/>
      <c r="AX17" s="664"/>
      <c r="AY17" s="664"/>
      <c r="AZ17" s="664"/>
      <c r="BA17" s="664"/>
      <c r="BB17" s="664"/>
      <c r="BC17" s="664"/>
      <c r="BD17" s="664"/>
      <c r="BE17" s="664"/>
      <c r="BF17" s="665"/>
      <c r="BG17" s="666" t="s">
        <v>127</v>
      </c>
      <c r="BH17" s="667"/>
      <c r="BI17" s="667"/>
      <c r="BJ17" s="667"/>
      <c r="BK17" s="667"/>
      <c r="BL17" s="667"/>
      <c r="BM17" s="667"/>
      <c r="BN17" s="668"/>
      <c r="BO17" s="669" t="s">
        <v>127</v>
      </c>
      <c r="BP17" s="669"/>
      <c r="BQ17" s="669"/>
      <c r="BR17" s="669"/>
      <c r="BS17" s="670" t="s">
        <v>127</v>
      </c>
      <c r="BT17" s="670"/>
      <c r="BU17" s="670"/>
      <c r="BV17" s="670"/>
      <c r="BW17" s="670"/>
      <c r="BX17" s="670"/>
      <c r="BY17" s="670"/>
      <c r="BZ17" s="670"/>
      <c r="CA17" s="670"/>
      <c r="CB17" s="674"/>
      <c r="CD17" s="681" t="s">
        <v>266</v>
      </c>
      <c r="CE17" s="682"/>
      <c r="CF17" s="682"/>
      <c r="CG17" s="682"/>
      <c r="CH17" s="682"/>
      <c r="CI17" s="682"/>
      <c r="CJ17" s="682"/>
      <c r="CK17" s="682"/>
      <c r="CL17" s="682"/>
      <c r="CM17" s="682"/>
      <c r="CN17" s="682"/>
      <c r="CO17" s="682"/>
      <c r="CP17" s="682"/>
      <c r="CQ17" s="683"/>
      <c r="CR17" s="666">
        <v>529628</v>
      </c>
      <c r="CS17" s="667"/>
      <c r="CT17" s="667"/>
      <c r="CU17" s="667"/>
      <c r="CV17" s="667"/>
      <c r="CW17" s="667"/>
      <c r="CX17" s="667"/>
      <c r="CY17" s="668"/>
      <c r="CZ17" s="669">
        <v>3.6</v>
      </c>
      <c r="DA17" s="669"/>
      <c r="DB17" s="669"/>
      <c r="DC17" s="669"/>
      <c r="DD17" s="675" t="s">
        <v>127</v>
      </c>
      <c r="DE17" s="667"/>
      <c r="DF17" s="667"/>
      <c r="DG17" s="667"/>
      <c r="DH17" s="667"/>
      <c r="DI17" s="667"/>
      <c r="DJ17" s="667"/>
      <c r="DK17" s="667"/>
      <c r="DL17" s="667"/>
      <c r="DM17" s="667"/>
      <c r="DN17" s="667"/>
      <c r="DO17" s="667"/>
      <c r="DP17" s="668"/>
      <c r="DQ17" s="675">
        <v>389573</v>
      </c>
      <c r="DR17" s="667"/>
      <c r="DS17" s="667"/>
      <c r="DT17" s="667"/>
      <c r="DU17" s="667"/>
      <c r="DV17" s="667"/>
      <c r="DW17" s="667"/>
      <c r="DX17" s="667"/>
      <c r="DY17" s="667"/>
      <c r="DZ17" s="667"/>
      <c r="EA17" s="667"/>
      <c r="EB17" s="667"/>
      <c r="EC17" s="676"/>
    </row>
    <row r="18" spans="2:133" ht="11.25" customHeight="1" x14ac:dyDescent="0.15">
      <c r="B18" s="663" t="s">
        <v>267</v>
      </c>
      <c r="C18" s="664"/>
      <c r="D18" s="664"/>
      <c r="E18" s="664"/>
      <c r="F18" s="664"/>
      <c r="G18" s="664"/>
      <c r="H18" s="664"/>
      <c r="I18" s="664"/>
      <c r="J18" s="664"/>
      <c r="K18" s="664"/>
      <c r="L18" s="664"/>
      <c r="M18" s="664"/>
      <c r="N18" s="664"/>
      <c r="O18" s="664"/>
      <c r="P18" s="664"/>
      <c r="Q18" s="665"/>
      <c r="R18" s="666">
        <v>43979</v>
      </c>
      <c r="S18" s="667"/>
      <c r="T18" s="667"/>
      <c r="U18" s="667"/>
      <c r="V18" s="667"/>
      <c r="W18" s="667"/>
      <c r="X18" s="667"/>
      <c r="Y18" s="668"/>
      <c r="Z18" s="669">
        <v>0.3</v>
      </c>
      <c r="AA18" s="669"/>
      <c r="AB18" s="669"/>
      <c r="AC18" s="669"/>
      <c r="AD18" s="670">
        <v>43979</v>
      </c>
      <c r="AE18" s="670"/>
      <c r="AF18" s="670"/>
      <c r="AG18" s="670"/>
      <c r="AH18" s="670"/>
      <c r="AI18" s="670"/>
      <c r="AJ18" s="670"/>
      <c r="AK18" s="670"/>
      <c r="AL18" s="671">
        <v>1.2000000476837158</v>
      </c>
      <c r="AM18" s="672"/>
      <c r="AN18" s="672"/>
      <c r="AO18" s="673"/>
      <c r="AP18" s="663" t="s">
        <v>268</v>
      </c>
      <c r="AQ18" s="664"/>
      <c r="AR18" s="664"/>
      <c r="AS18" s="664"/>
      <c r="AT18" s="664"/>
      <c r="AU18" s="664"/>
      <c r="AV18" s="664"/>
      <c r="AW18" s="664"/>
      <c r="AX18" s="664"/>
      <c r="AY18" s="664"/>
      <c r="AZ18" s="664"/>
      <c r="BA18" s="664"/>
      <c r="BB18" s="664"/>
      <c r="BC18" s="664"/>
      <c r="BD18" s="664"/>
      <c r="BE18" s="664"/>
      <c r="BF18" s="665"/>
      <c r="BG18" s="666" t="s">
        <v>127</v>
      </c>
      <c r="BH18" s="667"/>
      <c r="BI18" s="667"/>
      <c r="BJ18" s="667"/>
      <c r="BK18" s="667"/>
      <c r="BL18" s="667"/>
      <c r="BM18" s="667"/>
      <c r="BN18" s="668"/>
      <c r="BO18" s="669" t="s">
        <v>127</v>
      </c>
      <c r="BP18" s="669"/>
      <c r="BQ18" s="669"/>
      <c r="BR18" s="669"/>
      <c r="BS18" s="670" t="s">
        <v>127</v>
      </c>
      <c r="BT18" s="670"/>
      <c r="BU18" s="670"/>
      <c r="BV18" s="670"/>
      <c r="BW18" s="670"/>
      <c r="BX18" s="670"/>
      <c r="BY18" s="670"/>
      <c r="BZ18" s="670"/>
      <c r="CA18" s="670"/>
      <c r="CB18" s="674"/>
      <c r="CD18" s="681" t="s">
        <v>269</v>
      </c>
      <c r="CE18" s="682"/>
      <c r="CF18" s="682"/>
      <c r="CG18" s="682"/>
      <c r="CH18" s="682"/>
      <c r="CI18" s="682"/>
      <c r="CJ18" s="682"/>
      <c r="CK18" s="682"/>
      <c r="CL18" s="682"/>
      <c r="CM18" s="682"/>
      <c r="CN18" s="682"/>
      <c r="CO18" s="682"/>
      <c r="CP18" s="682"/>
      <c r="CQ18" s="683"/>
      <c r="CR18" s="666" t="s">
        <v>127</v>
      </c>
      <c r="CS18" s="667"/>
      <c r="CT18" s="667"/>
      <c r="CU18" s="667"/>
      <c r="CV18" s="667"/>
      <c r="CW18" s="667"/>
      <c r="CX18" s="667"/>
      <c r="CY18" s="668"/>
      <c r="CZ18" s="669" t="s">
        <v>127</v>
      </c>
      <c r="DA18" s="669"/>
      <c r="DB18" s="669"/>
      <c r="DC18" s="669"/>
      <c r="DD18" s="675" t="s">
        <v>127</v>
      </c>
      <c r="DE18" s="667"/>
      <c r="DF18" s="667"/>
      <c r="DG18" s="667"/>
      <c r="DH18" s="667"/>
      <c r="DI18" s="667"/>
      <c r="DJ18" s="667"/>
      <c r="DK18" s="667"/>
      <c r="DL18" s="667"/>
      <c r="DM18" s="667"/>
      <c r="DN18" s="667"/>
      <c r="DO18" s="667"/>
      <c r="DP18" s="668"/>
      <c r="DQ18" s="675" t="s">
        <v>127</v>
      </c>
      <c r="DR18" s="667"/>
      <c r="DS18" s="667"/>
      <c r="DT18" s="667"/>
      <c r="DU18" s="667"/>
      <c r="DV18" s="667"/>
      <c r="DW18" s="667"/>
      <c r="DX18" s="667"/>
      <c r="DY18" s="667"/>
      <c r="DZ18" s="667"/>
      <c r="EA18" s="667"/>
      <c r="EB18" s="667"/>
      <c r="EC18" s="676"/>
    </row>
    <row r="19" spans="2:133" ht="11.25" customHeight="1" x14ac:dyDescent="0.15">
      <c r="B19" s="663" t="s">
        <v>270</v>
      </c>
      <c r="C19" s="664"/>
      <c r="D19" s="664"/>
      <c r="E19" s="664"/>
      <c r="F19" s="664"/>
      <c r="G19" s="664"/>
      <c r="H19" s="664"/>
      <c r="I19" s="664"/>
      <c r="J19" s="664"/>
      <c r="K19" s="664"/>
      <c r="L19" s="664"/>
      <c r="M19" s="664"/>
      <c r="N19" s="664"/>
      <c r="O19" s="664"/>
      <c r="P19" s="664"/>
      <c r="Q19" s="665"/>
      <c r="R19" s="666">
        <v>6217</v>
      </c>
      <c r="S19" s="667"/>
      <c r="T19" s="667"/>
      <c r="U19" s="667"/>
      <c r="V19" s="667"/>
      <c r="W19" s="667"/>
      <c r="X19" s="667"/>
      <c r="Y19" s="668"/>
      <c r="Z19" s="669">
        <v>0</v>
      </c>
      <c r="AA19" s="669"/>
      <c r="AB19" s="669"/>
      <c r="AC19" s="669"/>
      <c r="AD19" s="670">
        <v>6217</v>
      </c>
      <c r="AE19" s="670"/>
      <c r="AF19" s="670"/>
      <c r="AG19" s="670"/>
      <c r="AH19" s="670"/>
      <c r="AI19" s="670"/>
      <c r="AJ19" s="670"/>
      <c r="AK19" s="670"/>
      <c r="AL19" s="671">
        <v>0.2</v>
      </c>
      <c r="AM19" s="672"/>
      <c r="AN19" s="672"/>
      <c r="AO19" s="673"/>
      <c r="AP19" s="663" t="s">
        <v>271</v>
      </c>
      <c r="AQ19" s="664"/>
      <c r="AR19" s="664"/>
      <c r="AS19" s="664"/>
      <c r="AT19" s="664"/>
      <c r="AU19" s="664"/>
      <c r="AV19" s="664"/>
      <c r="AW19" s="664"/>
      <c r="AX19" s="664"/>
      <c r="AY19" s="664"/>
      <c r="AZ19" s="664"/>
      <c r="BA19" s="664"/>
      <c r="BB19" s="664"/>
      <c r="BC19" s="664"/>
      <c r="BD19" s="664"/>
      <c r="BE19" s="664"/>
      <c r="BF19" s="665"/>
      <c r="BG19" s="666">
        <v>976</v>
      </c>
      <c r="BH19" s="667"/>
      <c r="BI19" s="667"/>
      <c r="BJ19" s="667"/>
      <c r="BK19" s="667"/>
      <c r="BL19" s="667"/>
      <c r="BM19" s="667"/>
      <c r="BN19" s="668"/>
      <c r="BO19" s="669">
        <v>0</v>
      </c>
      <c r="BP19" s="669"/>
      <c r="BQ19" s="669"/>
      <c r="BR19" s="669"/>
      <c r="BS19" s="670" t="s">
        <v>127</v>
      </c>
      <c r="BT19" s="670"/>
      <c r="BU19" s="670"/>
      <c r="BV19" s="670"/>
      <c r="BW19" s="670"/>
      <c r="BX19" s="670"/>
      <c r="BY19" s="670"/>
      <c r="BZ19" s="670"/>
      <c r="CA19" s="670"/>
      <c r="CB19" s="674"/>
      <c r="CD19" s="681" t="s">
        <v>272</v>
      </c>
      <c r="CE19" s="682"/>
      <c r="CF19" s="682"/>
      <c r="CG19" s="682"/>
      <c r="CH19" s="682"/>
      <c r="CI19" s="682"/>
      <c r="CJ19" s="682"/>
      <c r="CK19" s="682"/>
      <c r="CL19" s="682"/>
      <c r="CM19" s="682"/>
      <c r="CN19" s="682"/>
      <c r="CO19" s="682"/>
      <c r="CP19" s="682"/>
      <c r="CQ19" s="683"/>
      <c r="CR19" s="666" t="s">
        <v>127</v>
      </c>
      <c r="CS19" s="667"/>
      <c r="CT19" s="667"/>
      <c r="CU19" s="667"/>
      <c r="CV19" s="667"/>
      <c r="CW19" s="667"/>
      <c r="CX19" s="667"/>
      <c r="CY19" s="668"/>
      <c r="CZ19" s="669" t="s">
        <v>127</v>
      </c>
      <c r="DA19" s="669"/>
      <c r="DB19" s="669"/>
      <c r="DC19" s="669"/>
      <c r="DD19" s="675" t="s">
        <v>127</v>
      </c>
      <c r="DE19" s="667"/>
      <c r="DF19" s="667"/>
      <c r="DG19" s="667"/>
      <c r="DH19" s="667"/>
      <c r="DI19" s="667"/>
      <c r="DJ19" s="667"/>
      <c r="DK19" s="667"/>
      <c r="DL19" s="667"/>
      <c r="DM19" s="667"/>
      <c r="DN19" s="667"/>
      <c r="DO19" s="667"/>
      <c r="DP19" s="668"/>
      <c r="DQ19" s="675" t="s">
        <v>127</v>
      </c>
      <c r="DR19" s="667"/>
      <c r="DS19" s="667"/>
      <c r="DT19" s="667"/>
      <c r="DU19" s="667"/>
      <c r="DV19" s="667"/>
      <c r="DW19" s="667"/>
      <c r="DX19" s="667"/>
      <c r="DY19" s="667"/>
      <c r="DZ19" s="667"/>
      <c r="EA19" s="667"/>
      <c r="EB19" s="667"/>
      <c r="EC19" s="676"/>
    </row>
    <row r="20" spans="2:133" ht="11.25" customHeight="1" x14ac:dyDescent="0.15">
      <c r="B20" s="663" t="s">
        <v>273</v>
      </c>
      <c r="C20" s="664"/>
      <c r="D20" s="664"/>
      <c r="E20" s="664"/>
      <c r="F20" s="664"/>
      <c r="G20" s="664"/>
      <c r="H20" s="664"/>
      <c r="I20" s="664"/>
      <c r="J20" s="664"/>
      <c r="K20" s="664"/>
      <c r="L20" s="664"/>
      <c r="M20" s="664"/>
      <c r="N20" s="664"/>
      <c r="O20" s="664"/>
      <c r="P20" s="664"/>
      <c r="Q20" s="665"/>
      <c r="R20" s="666">
        <v>996</v>
      </c>
      <c r="S20" s="667"/>
      <c r="T20" s="667"/>
      <c r="U20" s="667"/>
      <c r="V20" s="667"/>
      <c r="W20" s="667"/>
      <c r="X20" s="667"/>
      <c r="Y20" s="668"/>
      <c r="Z20" s="669">
        <v>0</v>
      </c>
      <c r="AA20" s="669"/>
      <c r="AB20" s="669"/>
      <c r="AC20" s="669"/>
      <c r="AD20" s="670">
        <v>996</v>
      </c>
      <c r="AE20" s="670"/>
      <c r="AF20" s="670"/>
      <c r="AG20" s="670"/>
      <c r="AH20" s="670"/>
      <c r="AI20" s="670"/>
      <c r="AJ20" s="670"/>
      <c r="AK20" s="670"/>
      <c r="AL20" s="671">
        <v>0</v>
      </c>
      <c r="AM20" s="672"/>
      <c r="AN20" s="672"/>
      <c r="AO20" s="673"/>
      <c r="AP20" s="663" t="s">
        <v>274</v>
      </c>
      <c r="AQ20" s="664"/>
      <c r="AR20" s="664"/>
      <c r="AS20" s="664"/>
      <c r="AT20" s="664"/>
      <c r="AU20" s="664"/>
      <c r="AV20" s="664"/>
      <c r="AW20" s="664"/>
      <c r="AX20" s="664"/>
      <c r="AY20" s="664"/>
      <c r="AZ20" s="664"/>
      <c r="BA20" s="664"/>
      <c r="BB20" s="664"/>
      <c r="BC20" s="664"/>
      <c r="BD20" s="664"/>
      <c r="BE20" s="664"/>
      <c r="BF20" s="665"/>
      <c r="BG20" s="666">
        <v>976</v>
      </c>
      <c r="BH20" s="667"/>
      <c r="BI20" s="667"/>
      <c r="BJ20" s="667"/>
      <c r="BK20" s="667"/>
      <c r="BL20" s="667"/>
      <c r="BM20" s="667"/>
      <c r="BN20" s="668"/>
      <c r="BO20" s="669">
        <v>0</v>
      </c>
      <c r="BP20" s="669"/>
      <c r="BQ20" s="669"/>
      <c r="BR20" s="669"/>
      <c r="BS20" s="670" t="s">
        <v>127</v>
      </c>
      <c r="BT20" s="670"/>
      <c r="BU20" s="670"/>
      <c r="BV20" s="670"/>
      <c r="BW20" s="670"/>
      <c r="BX20" s="670"/>
      <c r="BY20" s="670"/>
      <c r="BZ20" s="670"/>
      <c r="CA20" s="670"/>
      <c r="CB20" s="674"/>
      <c r="CD20" s="681" t="s">
        <v>275</v>
      </c>
      <c r="CE20" s="682"/>
      <c r="CF20" s="682"/>
      <c r="CG20" s="682"/>
      <c r="CH20" s="682"/>
      <c r="CI20" s="682"/>
      <c r="CJ20" s="682"/>
      <c r="CK20" s="682"/>
      <c r="CL20" s="682"/>
      <c r="CM20" s="682"/>
      <c r="CN20" s="682"/>
      <c r="CO20" s="682"/>
      <c r="CP20" s="682"/>
      <c r="CQ20" s="683"/>
      <c r="CR20" s="666">
        <v>14675319</v>
      </c>
      <c r="CS20" s="667"/>
      <c r="CT20" s="667"/>
      <c r="CU20" s="667"/>
      <c r="CV20" s="667"/>
      <c r="CW20" s="667"/>
      <c r="CX20" s="667"/>
      <c r="CY20" s="668"/>
      <c r="CZ20" s="669">
        <v>100</v>
      </c>
      <c r="DA20" s="669"/>
      <c r="DB20" s="669"/>
      <c r="DC20" s="669"/>
      <c r="DD20" s="675">
        <v>4432146</v>
      </c>
      <c r="DE20" s="667"/>
      <c r="DF20" s="667"/>
      <c r="DG20" s="667"/>
      <c r="DH20" s="667"/>
      <c r="DI20" s="667"/>
      <c r="DJ20" s="667"/>
      <c r="DK20" s="667"/>
      <c r="DL20" s="667"/>
      <c r="DM20" s="667"/>
      <c r="DN20" s="667"/>
      <c r="DO20" s="667"/>
      <c r="DP20" s="668"/>
      <c r="DQ20" s="675">
        <v>5021075</v>
      </c>
      <c r="DR20" s="667"/>
      <c r="DS20" s="667"/>
      <c r="DT20" s="667"/>
      <c r="DU20" s="667"/>
      <c r="DV20" s="667"/>
      <c r="DW20" s="667"/>
      <c r="DX20" s="667"/>
      <c r="DY20" s="667"/>
      <c r="DZ20" s="667"/>
      <c r="EA20" s="667"/>
      <c r="EB20" s="667"/>
      <c r="EC20" s="676"/>
    </row>
    <row r="21" spans="2:133" ht="11.25" customHeight="1" x14ac:dyDescent="0.15">
      <c r="B21" s="663" t="s">
        <v>276</v>
      </c>
      <c r="C21" s="664"/>
      <c r="D21" s="664"/>
      <c r="E21" s="664"/>
      <c r="F21" s="664"/>
      <c r="G21" s="664"/>
      <c r="H21" s="664"/>
      <c r="I21" s="664"/>
      <c r="J21" s="664"/>
      <c r="K21" s="664"/>
      <c r="L21" s="664"/>
      <c r="M21" s="664"/>
      <c r="N21" s="664"/>
      <c r="O21" s="664"/>
      <c r="P21" s="664"/>
      <c r="Q21" s="665"/>
      <c r="R21" s="666">
        <v>297</v>
      </c>
      <c r="S21" s="667"/>
      <c r="T21" s="667"/>
      <c r="U21" s="667"/>
      <c r="V21" s="667"/>
      <c r="W21" s="667"/>
      <c r="X21" s="667"/>
      <c r="Y21" s="668"/>
      <c r="Z21" s="669">
        <v>0</v>
      </c>
      <c r="AA21" s="669"/>
      <c r="AB21" s="669"/>
      <c r="AC21" s="669"/>
      <c r="AD21" s="670">
        <v>297</v>
      </c>
      <c r="AE21" s="670"/>
      <c r="AF21" s="670"/>
      <c r="AG21" s="670"/>
      <c r="AH21" s="670"/>
      <c r="AI21" s="670"/>
      <c r="AJ21" s="670"/>
      <c r="AK21" s="670"/>
      <c r="AL21" s="671">
        <v>0</v>
      </c>
      <c r="AM21" s="672"/>
      <c r="AN21" s="672"/>
      <c r="AO21" s="673"/>
      <c r="AP21" s="685" t="s">
        <v>277</v>
      </c>
      <c r="AQ21" s="686"/>
      <c r="AR21" s="686"/>
      <c r="AS21" s="686"/>
      <c r="AT21" s="686"/>
      <c r="AU21" s="686"/>
      <c r="AV21" s="686"/>
      <c r="AW21" s="686"/>
      <c r="AX21" s="686"/>
      <c r="AY21" s="686"/>
      <c r="AZ21" s="686"/>
      <c r="BA21" s="686"/>
      <c r="BB21" s="686"/>
      <c r="BC21" s="686"/>
      <c r="BD21" s="686"/>
      <c r="BE21" s="686"/>
      <c r="BF21" s="687"/>
      <c r="BG21" s="666">
        <v>976</v>
      </c>
      <c r="BH21" s="667"/>
      <c r="BI21" s="667"/>
      <c r="BJ21" s="667"/>
      <c r="BK21" s="667"/>
      <c r="BL21" s="667"/>
      <c r="BM21" s="667"/>
      <c r="BN21" s="668"/>
      <c r="BO21" s="669">
        <v>0</v>
      </c>
      <c r="BP21" s="669"/>
      <c r="BQ21" s="669"/>
      <c r="BR21" s="669"/>
      <c r="BS21" s="670" t="s">
        <v>127</v>
      </c>
      <c r="BT21" s="670"/>
      <c r="BU21" s="670"/>
      <c r="BV21" s="670"/>
      <c r="BW21" s="670"/>
      <c r="BX21" s="670"/>
      <c r="BY21" s="670"/>
      <c r="BZ21" s="670"/>
      <c r="CA21" s="670"/>
      <c r="CB21" s="674"/>
      <c r="CD21" s="694"/>
      <c r="CE21" s="695"/>
      <c r="CF21" s="695"/>
      <c r="CG21" s="695"/>
      <c r="CH21" s="695"/>
      <c r="CI21" s="695"/>
      <c r="CJ21" s="695"/>
      <c r="CK21" s="695"/>
      <c r="CL21" s="695"/>
      <c r="CM21" s="695"/>
      <c r="CN21" s="695"/>
      <c r="CO21" s="695"/>
      <c r="CP21" s="695"/>
      <c r="CQ21" s="696"/>
      <c r="CR21" s="697"/>
      <c r="CS21" s="689"/>
      <c r="CT21" s="689"/>
      <c r="CU21" s="689"/>
      <c r="CV21" s="689"/>
      <c r="CW21" s="689"/>
      <c r="CX21" s="689"/>
      <c r="CY21" s="698"/>
      <c r="CZ21" s="699"/>
      <c r="DA21" s="699"/>
      <c r="DB21" s="699"/>
      <c r="DC21" s="699"/>
      <c r="DD21" s="688"/>
      <c r="DE21" s="689"/>
      <c r="DF21" s="689"/>
      <c r="DG21" s="689"/>
      <c r="DH21" s="689"/>
      <c r="DI21" s="689"/>
      <c r="DJ21" s="689"/>
      <c r="DK21" s="689"/>
      <c r="DL21" s="689"/>
      <c r="DM21" s="689"/>
      <c r="DN21" s="689"/>
      <c r="DO21" s="689"/>
      <c r="DP21" s="698"/>
      <c r="DQ21" s="688"/>
      <c r="DR21" s="689"/>
      <c r="DS21" s="689"/>
      <c r="DT21" s="689"/>
      <c r="DU21" s="689"/>
      <c r="DV21" s="689"/>
      <c r="DW21" s="689"/>
      <c r="DX21" s="689"/>
      <c r="DY21" s="689"/>
      <c r="DZ21" s="689"/>
      <c r="EA21" s="689"/>
      <c r="EB21" s="689"/>
      <c r="EC21" s="690"/>
    </row>
    <row r="22" spans="2:133" ht="11.25" customHeight="1" x14ac:dyDescent="0.15">
      <c r="B22" s="691" t="s">
        <v>278</v>
      </c>
      <c r="C22" s="692"/>
      <c r="D22" s="692"/>
      <c r="E22" s="692"/>
      <c r="F22" s="692"/>
      <c r="G22" s="692"/>
      <c r="H22" s="692"/>
      <c r="I22" s="692"/>
      <c r="J22" s="692"/>
      <c r="K22" s="692"/>
      <c r="L22" s="692"/>
      <c r="M22" s="692"/>
      <c r="N22" s="692"/>
      <c r="O22" s="692"/>
      <c r="P22" s="692"/>
      <c r="Q22" s="693"/>
      <c r="R22" s="666">
        <v>36469</v>
      </c>
      <c r="S22" s="667"/>
      <c r="T22" s="667"/>
      <c r="U22" s="667"/>
      <c r="V22" s="667"/>
      <c r="W22" s="667"/>
      <c r="X22" s="667"/>
      <c r="Y22" s="668"/>
      <c r="Z22" s="669">
        <v>0.2</v>
      </c>
      <c r="AA22" s="669"/>
      <c r="AB22" s="669"/>
      <c r="AC22" s="669"/>
      <c r="AD22" s="670">
        <v>36469</v>
      </c>
      <c r="AE22" s="670"/>
      <c r="AF22" s="670"/>
      <c r="AG22" s="670"/>
      <c r="AH22" s="670"/>
      <c r="AI22" s="670"/>
      <c r="AJ22" s="670"/>
      <c r="AK22" s="670"/>
      <c r="AL22" s="671">
        <v>1</v>
      </c>
      <c r="AM22" s="672"/>
      <c r="AN22" s="672"/>
      <c r="AO22" s="673"/>
      <c r="AP22" s="685" t="s">
        <v>279</v>
      </c>
      <c r="AQ22" s="686"/>
      <c r="AR22" s="686"/>
      <c r="AS22" s="686"/>
      <c r="AT22" s="686"/>
      <c r="AU22" s="686"/>
      <c r="AV22" s="686"/>
      <c r="AW22" s="686"/>
      <c r="AX22" s="686"/>
      <c r="AY22" s="686"/>
      <c r="AZ22" s="686"/>
      <c r="BA22" s="686"/>
      <c r="BB22" s="686"/>
      <c r="BC22" s="686"/>
      <c r="BD22" s="686"/>
      <c r="BE22" s="686"/>
      <c r="BF22" s="687"/>
      <c r="BG22" s="666" t="s">
        <v>127</v>
      </c>
      <c r="BH22" s="667"/>
      <c r="BI22" s="667"/>
      <c r="BJ22" s="667"/>
      <c r="BK22" s="667"/>
      <c r="BL22" s="667"/>
      <c r="BM22" s="667"/>
      <c r="BN22" s="668"/>
      <c r="BO22" s="669" t="s">
        <v>127</v>
      </c>
      <c r="BP22" s="669"/>
      <c r="BQ22" s="669"/>
      <c r="BR22" s="669"/>
      <c r="BS22" s="670" t="s">
        <v>127</v>
      </c>
      <c r="BT22" s="670"/>
      <c r="BU22" s="670"/>
      <c r="BV22" s="670"/>
      <c r="BW22" s="670"/>
      <c r="BX22" s="670"/>
      <c r="BY22" s="670"/>
      <c r="BZ22" s="670"/>
      <c r="CA22" s="670"/>
      <c r="CB22" s="674"/>
      <c r="CD22" s="648" t="s">
        <v>280</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281</v>
      </c>
      <c r="C23" s="664"/>
      <c r="D23" s="664"/>
      <c r="E23" s="664"/>
      <c r="F23" s="664"/>
      <c r="G23" s="664"/>
      <c r="H23" s="664"/>
      <c r="I23" s="664"/>
      <c r="J23" s="664"/>
      <c r="K23" s="664"/>
      <c r="L23" s="664"/>
      <c r="M23" s="664"/>
      <c r="N23" s="664"/>
      <c r="O23" s="664"/>
      <c r="P23" s="664"/>
      <c r="Q23" s="665"/>
      <c r="R23" s="666">
        <v>305836</v>
      </c>
      <c r="S23" s="667"/>
      <c r="T23" s="667"/>
      <c r="U23" s="667"/>
      <c r="V23" s="667"/>
      <c r="W23" s="667"/>
      <c r="X23" s="667"/>
      <c r="Y23" s="668"/>
      <c r="Z23" s="669">
        <v>1.8</v>
      </c>
      <c r="AA23" s="669"/>
      <c r="AB23" s="669"/>
      <c r="AC23" s="669"/>
      <c r="AD23" s="670">
        <v>122387</v>
      </c>
      <c r="AE23" s="670"/>
      <c r="AF23" s="670"/>
      <c r="AG23" s="670"/>
      <c r="AH23" s="670"/>
      <c r="AI23" s="670"/>
      <c r="AJ23" s="670"/>
      <c r="AK23" s="670"/>
      <c r="AL23" s="671">
        <v>3.4</v>
      </c>
      <c r="AM23" s="672"/>
      <c r="AN23" s="672"/>
      <c r="AO23" s="673"/>
      <c r="AP23" s="685" t="s">
        <v>282</v>
      </c>
      <c r="AQ23" s="686"/>
      <c r="AR23" s="686"/>
      <c r="AS23" s="686"/>
      <c r="AT23" s="686"/>
      <c r="AU23" s="686"/>
      <c r="AV23" s="686"/>
      <c r="AW23" s="686"/>
      <c r="AX23" s="686"/>
      <c r="AY23" s="686"/>
      <c r="AZ23" s="686"/>
      <c r="BA23" s="686"/>
      <c r="BB23" s="686"/>
      <c r="BC23" s="686"/>
      <c r="BD23" s="686"/>
      <c r="BE23" s="686"/>
      <c r="BF23" s="687"/>
      <c r="BG23" s="666" t="s">
        <v>127</v>
      </c>
      <c r="BH23" s="667"/>
      <c r="BI23" s="667"/>
      <c r="BJ23" s="667"/>
      <c r="BK23" s="667"/>
      <c r="BL23" s="667"/>
      <c r="BM23" s="667"/>
      <c r="BN23" s="668"/>
      <c r="BO23" s="669" t="s">
        <v>127</v>
      </c>
      <c r="BP23" s="669"/>
      <c r="BQ23" s="669"/>
      <c r="BR23" s="669"/>
      <c r="BS23" s="670" t="s">
        <v>127</v>
      </c>
      <c r="BT23" s="670"/>
      <c r="BU23" s="670"/>
      <c r="BV23" s="670"/>
      <c r="BW23" s="670"/>
      <c r="BX23" s="670"/>
      <c r="BY23" s="670"/>
      <c r="BZ23" s="670"/>
      <c r="CA23" s="670"/>
      <c r="CB23" s="674"/>
      <c r="CD23" s="648" t="s">
        <v>222</v>
      </c>
      <c r="CE23" s="649"/>
      <c r="CF23" s="649"/>
      <c r="CG23" s="649"/>
      <c r="CH23" s="649"/>
      <c r="CI23" s="649"/>
      <c r="CJ23" s="649"/>
      <c r="CK23" s="649"/>
      <c r="CL23" s="649"/>
      <c r="CM23" s="649"/>
      <c r="CN23" s="649"/>
      <c r="CO23" s="649"/>
      <c r="CP23" s="649"/>
      <c r="CQ23" s="650"/>
      <c r="CR23" s="648" t="s">
        <v>283</v>
      </c>
      <c r="CS23" s="649"/>
      <c r="CT23" s="649"/>
      <c r="CU23" s="649"/>
      <c r="CV23" s="649"/>
      <c r="CW23" s="649"/>
      <c r="CX23" s="649"/>
      <c r="CY23" s="650"/>
      <c r="CZ23" s="648" t="s">
        <v>284</v>
      </c>
      <c r="DA23" s="649"/>
      <c r="DB23" s="649"/>
      <c r="DC23" s="650"/>
      <c r="DD23" s="648" t="s">
        <v>285</v>
      </c>
      <c r="DE23" s="649"/>
      <c r="DF23" s="649"/>
      <c r="DG23" s="649"/>
      <c r="DH23" s="649"/>
      <c r="DI23" s="649"/>
      <c r="DJ23" s="649"/>
      <c r="DK23" s="650"/>
      <c r="DL23" s="700" t="s">
        <v>286</v>
      </c>
      <c r="DM23" s="701"/>
      <c r="DN23" s="701"/>
      <c r="DO23" s="701"/>
      <c r="DP23" s="701"/>
      <c r="DQ23" s="701"/>
      <c r="DR23" s="701"/>
      <c r="DS23" s="701"/>
      <c r="DT23" s="701"/>
      <c r="DU23" s="701"/>
      <c r="DV23" s="702"/>
      <c r="DW23" s="648" t="s">
        <v>287</v>
      </c>
      <c r="DX23" s="649"/>
      <c r="DY23" s="649"/>
      <c r="DZ23" s="649"/>
      <c r="EA23" s="649"/>
      <c r="EB23" s="649"/>
      <c r="EC23" s="650"/>
    </row>
    <row r="24" spans="2:133" ht="11.25" customHeight="1" x14ac:dyDescent="0.15">
      <c r="B24" s="663" t="s">
        <v>288</v>
      </c>
      <c r="C24" s="664"/>
      <c r="D24" s="664"/>
      <c r="E24" s="664"/>
      <c r="F24" s="664"/>
      <c r="G24" s="664"/>
      <c r="H24" s="664"/>
      <c r="I24" s="664"/>
      <c r="J24" s="664"/>
      <c r="K24" s="664"/>
      <c r="L24" s="664"/>
      <c r="M24" s="664"/>
      <c r="N24" s="664"/>
      <c r="O24" s="664"/>
      <c r="P24" s="664"/>
      <c r="Q24" s="665"/>
      <c r="R24" s="666">
        <v>122387</v>
      </c>
      <c r="S24" s="667"/>
      <c r="T24" s="667"/>
      <c r="U24" s="667"/>
      <c r="V24" s="667"/>
      <c r="W24" s="667"/>
      <c r="X24" s="667"/>
      <c r="Y24" s="668"/>
      <c r="Z24" s="669">
        <v>0.7</v>
      </c>
      <c r="AA24" s="669"/>
      <c r="AB24" s="669"/>
      <c r="AC24" s="669"/>
      <c r="AD24" s="670">
        <v>122387</v>
      </c>
      <c r="AE24" s="670"/>
      <c r="AF24" s="670"/>
      <c r="AG24" s="670"/>
      <c r="AH24" s="670"/>
      <c r="AI24" s="670"/>
      <c r="AJ24" s="670"/>
      <c r="AK24" s="670"/>
      <c r="AL24" s="671">
        <v>3.4</v>
      </c>
      <c r="AM24" s="672"/>
      <c r="AN24" s="672"/>
      <c r="AO24" s="673"/>
      <c r="AP24" s="685" t="s">
        <v>289</v>
      </c>
      <c r="AQ24" s="686"/>
      <c r="AR24" s="686"/>
      <c r="AS24" s="686"/>
      <c r="AT24" s="686"/>
      <c r="AU24" s="686"/>
      <c r="AV24" s="686"/>
      <c r="AW24" s="686"/>
      <c r="AX24" s="686"/>
      <c r="AY24" s="686"/>
      <c r="AZ24" s="686"/>
      <c r="BA24" s="686"/>
      <c r="BB24" s="686"/>
      <c r="BC24" s="686"/>
      <c r="BD24" s="686"/>
      <c r="BE24" s="686"/>
      <c r="BF24" s="687"/>
      <c r="BG24" s="666" t="s">
        <v>127</v>
      </c>
      <c r="BH24" s="667"/>
      <c r="BI24" s="667"/>
      <c r="BJ24" s="667"/>
      <c r="BK24" s="667"/>
      <c r="BL24" s="667"/>
      <c r="BM24" s="667"/>
      <c r="BN24" s="668"/>
      <c r="BO24" s="669" t="s">
        <v>127</v>
      </c>
      <c r="BP24" s="669"/>
      <c r="BQ24" s="669"/>
      <c r="BR24" s="669"/>
      <c r="BS24" s="670" t="s">
        <v>127</v>
      </c>
      <c r="BT24" s="670"/>
      <c r="BU24" s="670"/>
      <c r="BV24" s="670"/>
      <c r="BW24" s="670"/>
      <c r="BX24" s="670"/>
      <c r="BY24" s="670"/>
      <c r="BZ24" s="670"/>
      <c r="CA24" s="670"/>
      <c r="CB24" s="674"/>
      <c r="CD24" s="677" t="s">
        <v>290</v>
      </c>
      <c r="CE24" s="678"/>
      <c r="CF24" s="678"/>
      <c r="CG24" s="678"/>
      <c r="CH24" s="678"/>
      <c r="CI24" s="678"/>
      <c r="CJ24" s="678"/>
      <c r="CK24" s="678"/>
      <c r="CL24" s="678"/>
      <c r="CM24" s="678"/>
      <c r="CN24" s="678"/>
      <c r="CO24" s="678"/>
      <c r="CP24" s="678"/>
      <c r="CQ24" s="679"/>
      <c r="CR24" s="655">
        <v>2330219</v>
      </c>
      <c r="CS24" s="656"/>
      <c r="CT24" s="656"/>
      <c r="CU24" s="656"/>
      <c r="CV24" s="656"/>
      <c r="CW24" s="656"/>
      <c r="CX24" s="656"/>
      <c r="CY24" s="657"/>
      <c r="CZ24" s="660">
        <v>15.9</v>
      </c>
      <c r="DA24" s="661"/>
      <c r="DB24" s="661"/>
      <c r="DC24" s="680"/>
      <c r="DD24" s="703">
        <v>1774601</v>
      </c>
      <c r="DE24" s="656"/>
      <c r="DF24" s="656"/>
      <c r="DG24" s="656"/>
      <c r="DH24" s="656"/>
      <c r="DI24" s="656"/>
      <c r="DJ24" s="656"/>
      <c r="DK24" s="657"/>
      <c r="DL24" s="703">
        <v>1763938</v>
      </c>
      <c r="DM24" s="656"/>
      <c r="DN24" s="656"/>
      <c r="DO24" s="656"/>
      <c r="DP24" s="656"/>
      <c r="DQ24" s="656"/>
      <c r="DR24" s="656"/>
      <c r="DS24" s="656"/>
      <c r="DT24" s="656"/>
      <c r="DU24" s="656"/>
      <c r="DV24" s="657"/>
      <c r="DW24" s="660">
        <v>49</v>
      </c>
      <c r="DX24" s="661"/>
      <c r="DY24" s="661"/>
      <c r="DZ24" s="661"/>
      <c r="EA24" s="661"/>
      <c r="EB24" s="661"/>
      <c r="EC24" s="662"/>
    </row>
    <row r="25" spans="2:133" ht="11.25" customHeight="1" x14ac:dyDescent="0.15">
      <c r="B25" s="663" t="s">
        <v>291</v>
      </c>
      <c r="C25" s="664"/>
      <c r="D25" s="664"/>
      <c r="E25" s="664"/>
      <c r="F25" s="664"/>
      <c r="G25" s="664"/>
      <c r="H25" s="664"/>
      <c r="I25" s="664"/>
      <c r="J25" s="664"/>
      <c r="K25" s="664"/>
      <c r="L25" s="664"/>
      <c r="M25" s="664"/>
      <c r="N25" s="664"/>
      <c r="O25" s="664"/>
      <c r="P25" s="664"/>
      <c r="Q25" s="665"/>
      <c r="R25" s="666">
        <v>141984</v>
      </c>
      <c r="S25" s="667"/>
      <c r="T25" s="667"/>
      <c r="U25" s="667"/>
      <c r="V25" s="667"/>
      <c r="W25" s="667"/>
      <c r="X25" s="667"/>
      <c r="Y25" s="668"/>
      <c r="Z25" s="669">
        <v>0.8</v>
      </c>
      <c r="AA25" s="669"/>
      <c r="AB25" s="669"/>
      <c r="AC25" s="669"/>
      <c r="AD25" s="670" t="s">
        <v>127</v>
      </c>
      <c r="AE25" s="670"/>
      <c r="AF25" s="670"/>
      <c r="AG25" s="670"/>
      <c r="AH25" s="670"/>
      <c r="AI25" s="670"/>
      <c r="AJ25" s="670"/>
      <c r="AK25" s="670"/>
      <c r="AL25" s="671" t="s">
        <v>127</v>
      </c>
      <c r="AM25" s="672"/>
      <c r="AN25" s="672"/>
      <c r="AO25" s="673"/>
      <c r="AP25" s="685" t="s">
        <v>292</v>
      </c>
      <c r="AQ25" s="686"/>
      <c r="AR25" s="686"/>
      <c r="AS25" s="686"/>
      <c r="AT25" s="686"/>
      <c r="AU25" s="686"/>
      <c r="AV25" s="686"/>
      <c r="AW25" s="686"/>
      <c r="AX25" s="686"/>
      <c r="AY25" s="686"/>
      <c r="AZ25" s="686"/>
      <c r="BA25" s="686"/>
      <c r="BB25" s="686"/>
      <c r="BC25" s="686"/>
      <c r="BD25" s="686"/>
      <c r="BE25" s="686"/>
      <c r="BF25" s="687"/>
      <c r="BG25" s="666" t="s">
        <v>127</v>
      </c>
      <c r="BH25" s="667"/>
      <c r="BI25" s="667"/>
      <c r="BJ25" s="667"/>
      <c r="BK25" s="667"/>
      <c r="BL25" s="667"/>
      <c r="BM25" s="667"/>
      <c r="BN25" s="668"/>
      <c r="BO25" s="669" t="s">
        <v>127</v>
      </c>
      <c r="BP25" s="669"/>
      <c r="BQ25" s="669"/>
      <c r="BR25" s="669"/>
      <c r="BS25" s="670" t="s">
        <v>127</v>
      </c>
      <c r="BT25" s="670"/>
      <c r="BU25" s="670"/>
      <c r="BV25" s="670"/>
      <c r="BW25" s="670"/>
      <c r="BX25" s="670"/>
      <c r="BY25" s="670"/>
      <c r="BZ25" s="670"/>
      <c r="CA25" s="670"/>
      <c r="CB25" s="674"/>
      <c r="CD25" s="681" t="s">
        <v>293</v>
      </c>
      <c r="CE25" s="682"/>
      <c r="CF25" s="682"/>
      <c r="CG25" s="682"/>
      <c r="CH25" s="682"/>
      <c r="CI25" s="682"/>
      <c r="CJ25" s="682"/>
      <c r="CK25" s="682"/>
      <c r="CL25" s="682"/>
      <c r="CM25" s="682"/>
      <c r="CN25" s="682"/>
      <c r="CO25" s="682"/>
      <c r="CP25" s="682"/>
      <c r="CQ25" s="683"/>
      <c r="CR25" s="666">
        <v>1327501</v>
      </c>
      <c r="CS25" s="704"/>
      <c r="CT25" s="704"/>
      <c r="CU25" s="704"/>
      <c r="CV25" s="704"/>
      <c r="CW25" s="704"/>
      <c r="CX25" s="704"/>
      <c r="CY25" s="705"/>
      <c r="CZ25" s="671">
        <v>9</v>
      </c>
      <c r="DA25" s="706"/>
      <c r="DB25" s="706"/>
      <c r="DC25" s="709"/>
      <c r="DD25" s="675">
        <v>1240344</v>
      </c>
      <c r="DE25" s="704"/>
      <c r="DF25" s="704"/>
      <c r="DG25" s="704"/>
      <c r="DH25" s="704"/>
      <c r="DI25" s="704"/>
      <c r="DJ25" s="704"/>
      <c r="DK25" s="705"/>
      <c r="DL25" s="675">
        <v>1232986</v>
      </c>
      <c r="DM25" s="704"/>
      <c r="DN25" s="704"/>
      <c r="DO25" s="704"/>
      <c r="DP25" s="704"/>
      <c r="DQ25" s="704"/>
      <c r="DR25" s="704"/>
      <c r="DS25" s="704"/>
      <c r="DT25" s="704"/>
      <c r="DU25" s="704"/>
      <c r="DV25" s="705"/>
      <c r="DW25" s="671">
        <v>34.299999999999997</v>
      </c>
      <c r="DX25" s="706"/>
      <c r="DY25" s="706"/>
      <c r="DZ25" s="706"/>
      <c r="EA25" s="706"/>
      <c r="EB25" s="706"/>
      <c r="EC25" s="707"/>
    </row>
    <row r="26" spans="2:133" ht="11.25" customHeight="1" x14ac:dyDescent="0.15">
      <c r="B26" s="663" t="s">
        <v>294</v>
      </c>
      <c r="C26" s="664"/>
      <c r="D26" s="664"/>
      <c r="E26" s="664"/>
      <c r="F26" s="664"/>
      <c r="G26" s="664"/>
      <c r="H26" s="664"/>
      <c r="I26" s="664"/>
      <c r="J26" s="664"/>
      <c r="K26" s="664"/>
      <c r="L26" s="664"/>
      <c r="M26" s="664"/>
      <c r="N26" s="664"/>
      <c r="O26" s="664"/>
      <c r="P26" s="664"/>
      <c r="Q26" s="665"/>
      <c r="R26" s="666">
        <v>41465</v>
      </c>
      <c r="S26" s="667"/>
      <c r="T26" s="667"/>
      <c r="U26" s="667"/>
      <c r="V26" s="667"/>
      <c r="W26" s="667"/>
      <c r="X26" s="667"/>
      <c r="Y26" s="668"/>
      <c r="Z26" s="669">
        <v>0.2</v>
      </c>
      <c r="AA26" s="669"/>
      <c r="AB26" s="669"/>
      <c r="AC26" s="669"/>
      <c r="AD26" s="670" t="s">
        <v>127</v>
      </c>
      <c r="AE26" s="670"/>
      <c r="AF26" s="670"/>
      <c r="AG26" s="670"/>
      <c r="AH26" s="670"/>
      <c r="AI26" s="670"/>
      <c r="AJ26" s="670"/>
      <c r="AK26" s="670"/>
      <c r="AL26" s="671" t="s">
        <v>127</v>
      </c>
      <c r="AM26" s="672"/>
      <c r="AN26" s="672"/>
      <c r="AO26" s="673"/>
      <c r="AP26" s="685" t="s">
        <v>295</v>
      </c>
      <c r="AQ26" s="708"/>
      <c r="AR26" s="708"/>
      <c r="AS26" s="708"/>
      <c r="AT26" s="708"/>
      <c r="AU26" s="708"/>
      <c r="AV26" s="708"/>
      <c r="AW26" s="708"/>
      <c r="AX26" s="708"/>
      <c r="AY26" s="708"/>
      <c r="AZ26" s="708"/>
      <c r="BA26" s="708"/>
      <c r="BB26" s="708"/>
      <c r="BC26" s="708"/>
      <c r="BD26" s="708"/>
      <c r="BE26" s="708"/>
      <c r="BF26" s="687"/>
      <c r="BG26" s="666" t="s">
        <v>127</v>
      </c>
      <c r="BH26" s="667"/>
      <c r="BI26" s="667"/>
      <c r="BJ26" s="667"/>
      <c r="BK26" s="667"/>
      <c r="BL26" s="667"/>
      <c r="BM26" s="667"/>
      <c r="BN26" s="668"/>
      <c r="BO26" s="669" t="s">
        <v>127</v>
      </c>
      <c r="BP26" s="669"/>
      <c r="BQ26" s="669"/>
      <c r="BR26" s="669"/>
      <c r="BS26" s="670" t="s">
        <v>127</v>
      </c>
      <c r="BT26" s="670"/>
      <c r="BU26" s="670"/>
      <c r="BV26" s="670"/>
      <c r="BW26" s="670"/>
      <c r="BX26" s="670"/>
      <c r="BY26" s="670"/>
      <c r="BZ26" s="670"/>
      <c r="CA26" s="670"/>
      <c r="CB26" s="674"/>
      <c r="CD26" s="681" t="s">
        <v>296</v>
      </c>
      <c r="CE26" s="682"/>
      <c r="CF26" s="682"/>
      <c r="CG26" s="682"/>
      <c r="CH26" s="682"/>
      <c r="CI26" s="682"/>
      <c r="CJ26" s="682"/>
      <c r="CK26" s="682"/>
      <c r="CL26" s="682"/>
      <c r="CM26" s="682"/>
      <c r="CN26" s="682"/>
      <c r="CO26" s="682"/>
      <c r="CP26" s="682"/>
      <c r="CQ26" s="683"/>
      <c r="CR26" s="666">
        <v>883486</v>
      </c>
      <c r="CS26" s="667"/>
      <c r="CT26" s="667"/>
      <c r="CU26" s="667"/>
      <c r="CV26" s="667"/>
      <c r="CW26" s="667"/>
      <c r="CX26" s="667"/>
      <c r="CY26" s="668"/>
      <c r="CZ26" s="671">
        <v>6</v>
      </c>
      <c r="DA26" s="706"/>
      <c r="DB26" s="706"/>
      <c r="DC26" s="709"/>
      <c r="DD26" s="675">
        <v>799877</v>
      </c>
      <c r="DE26" s="667"/>
      <c r="DF26" s="667"/>
      <c r="DG26" s="667"/>
      <c r="DH26" s="667"/>
      <c r="DI26" s="667"/>
      <c r="DJ26" s="667"/>
      <c r="DK26" s="668"/>
      <c r="DL26" s="675" t="s">
        <v>127</v>
      </c>
      <c r="DM26" s="667"/>
      <c r="DN26" s="667"/>
      <c r="DO26" s="667"/>
      <c r="DP26" s="667"/>
      <c r="DQ26" s="667"/>
      <c r="DR26" s="667"/>
      <c r="DS26" s="667"/>
      <c r="DT26" s="667"/>
      <c r="DU26" s="667"/>
      <c r="DV26" s="668"/>
      <c r="DW26" s="671" t="s">
        <v>127</v>
      </c>
      <c r="DX26" s="706"/>
      <c r="DY26" s="706"/>
      <c r="DZ26" s="706"/>
      <c r="EA26" s="706"/>
      <c r="EB26" s="706"/>
      <c r="EC26" s="707"/>
    </row>
    <row r="27" spans="2:133" ht="11.25" customHeight="1" x14ac:dyDescent="0.15">
      <c r="B27" s="663" t="s">
        <v>297</v>
      </c>
      <c r="C27" s="664"/>
      <c r="D27" s="664"/>
      <c r="E27" s="664"/>
      <c r="F27" s="664"/>
      <c r="G27" s="664"/>
      <c r="H27" s="664"/>
      <c r="I27" s="664"/>
      <c r="J27" s="664"/>
      <c r="K27" s="664"/>
      <c r="L27" s="664"/>
      <c r="M27" s="664"/>
      <c r="N27" s="664"/>
      <c r="O27" s="664"/>
      <c r="P27" s="664"/>
      <c r="Q27" s="665"/>
      <c r="R27" s="666">
        <v>3742755</v>
      </c>
      <c r="S27" s="667"/>
      <c r="T27" s="667"/>
      <c r="U27" s="667"/>
      <c r="V27" s="667"/>
      <c r="W27" s="667"/>
      <c r="X27" s="667"/>
      <c r="Y27" s="668"/>
      <c r="Z27" s="669">
        <v>21.9</v>
      </c>
      <c r="AA27" s="669"/>
      <c r="AB27" s="669"/>
      <c r="AC27" s="669"/>
      <c r="AD27" s="670">
        <v>3559306</v>
      </c>
      <c r="AE27" s="670"/>
      <c r="AF27" s="670"/>
      <c r="AG27" s="670"/>
      <c r="AH27" s="670"/>
      <c r="AI27" s="670"/>
      <c r="AJ27" s="670"/>
      <c r="AK27" s="670"/>
      <c r="AL27" s="671">
        <v>98.900001525878906</v>
      </c>
      <c r="AM27" s="672"/>
      <c r="AN27" s="672"/>
      <c r="AO27" s="673"/>
      <c r="AP27" s="663" t="s">
        <v>298</v>
      </c>
      <c r="AQ27" s="664"/>
      <c r="AR27" s="664"/>
      <c r="AS27" s="664"/>
      <c r="AT27" s="664"/>
      <c r="AU27" s="664"/>
      <c r="AV27" s="664"/>
      <c r="AW27" s="664"/>
      <c r="AX27" s="664"/>
      <c r="AY27" s="664"/>
      <c r="AZ27" s="664"/>
      <c r="BA27" s="664"/>
      <c r="BB27" s="664"/>
      <c r="BC27" s="664"/>
      <c r="BD27" s="664"/>
      <c r="BE27" s="664"/>
      <c r="BF27" s="665"/>
      <c r="BG27" s="666">
        <v>3156936</v>
      </c>
      <c r="BH27" s="667"/>
      <c r="BI27" s="667"/>
      <c r="BJ27" s="667"/>
      <c r="BK27" s="667"/>
      <c r="BL27" s="667"/>
      <c r="BM27" s="667"/>
      <c r="BN27" s="668"/>
      <c r="BO27" s="669">
        <v>100</v>
      </c>
      <c r="BP27" s="669"/>
      <c r="BQ27" s="669"/>
      <c r="BR27" s="669"/>
      <c r="BS27" s="670" t="s">
        <v>127</v>
      </c>
      <c r="BT27" s="670"/>
      <c r="BU27" s="670"/>
      <c r="BV27" s="670"/>
      <c r="BW27" s="670"/>
      <c r="BX27" s="670"/>
      <c r="BY27" s="670"/>
      <c r="BZ27" s="670"/>
      <c r="CA27" s="670"/>
      <c r="CB27" s="674"/>
      <c r="CD27" s="681" t="s">
        <v>299</v>
      </c>
      <c r="CE27" s="682"/>
      <c r="CF27" s="682"/>
      <c r="CG27" s="682"/>
      <c r="CH27" s="682"/>
      <c r="CI27" s="682"/>
      <c r="CJ27" s="682"/>
      <c r="CK27" s="682"/>
      <c r="CL27" s="682"/>
      <c r="CM27" s="682"/>
      <c r="CN27" s="682"/>
      <c r="CO27" s="682"/>
      <c r="CP27" s="682"/>
      <c r="CQ27" s="683"/>
      <c r="CR27" s="666">
        <v>473090</v>
      </c>
      <c r="CS27" s="704"/>
      <c r="CT27" s="704"/>
      <c r="CU27" s="704"/>
      <c r="CV27" s="704"/>
      <c r="CW27" s="704"/>
      <c r="CX27" s="704"/>
      <c r="CY27" s="705"/>
      <c r="CZ27" s="671">
        <v>3.2</v>
      </c>
      <c r="DA27" s="706"/>
      <c r="DB27" s="706"/>
      <c r="DC27" s="709"/>
      <c r="DD27" s="675">
        <v>144684</v>
      </c>
      <c r="DE27" s="704"/>
      <c r="DF27" s="704"/>
      <c r="DG27" s="704"/>
      <c r="DH27" s="704"/>
      <c r="DI27" s="704"/>
      <c r="DJ27" s="704"/>
      <c r="DK27" s="705"/>
      <c r="DL27" s="675">
        <v>141379</v>
      </c>
      <c r="DM27" s="704"/>
      <c r="DN27" s="704"/>
      <c r="DO27" s="704"/>
      <c r="DP27" s="704"/>
      <c r="DQ27" s="704"/>
      <c r="DR27" s="704"/>
      <c r="DS27" s="704"/>
      <c r="DT27" s="704"/>
      <c r="DU27" s="704"/>
      <c r="DV27" s="705"/>
      <c r="DW27" s="671">
        <v>3.9</v>
      </c>
      <c r="DX27" s="706"/>
      <c r="DY27" s="706"/>
      <c r="DZ27" s="706"/>
      <c r="EA27" s="706"/>
      <c r="EB27" s="706"/>
      <c r="EC27" s="707"/>
    </row>
    <row r="28" spans="2:133" ht="11.25" customHeight="1" x14ac:dyDescent="0.15">
      <c r="B28" s="663" t="s">
        <v>300</v>
      </c>
      <c r="C28" s="664"/>
      <c r="D28" s="664"/>
      <c r="E28" s="664"/>
      <c r="F28" s="664"/>
      <c r="G28" s="664"/>
      <c r="H28" s="664"/>
      <c r="I28" s="664"/>
      <c r="J28" s="664"/>
      <c r="K28" s="664"/>
      <c r="L28" s="664"/>
      <c r="M28" s="664"/>
      <c r="N28" s="664"/>
      <c r="O28" s="664"/>
      <c r="P28" s="664"/>
      <c r="Q28" s="665"/>
      <c r="R28" s="666" t="s">
        <v>127</v>
      </c>
      <c r="S28" s="667"/>
      <c r="T28" s="667"/>
      <c r="U28" s="667"/>
      <c r="V28" s="667"/>
      <c r="W28" s="667"/>
      <c r="X28" s="667"/>
      <c r="Y28" s="668"/>
      <c r="Z28" s="669" t="s">
        <v>127</v>
      </c>
      <c r="AA28" s="669"/>
      <c r="AB28" s="669"/>
      <c r="AC28" s="669"/>
      <c r="AD28" s="670" t="s">
        <v>127</v>
      </c>
      <c r="AE28" s="670"/>
      <c r="AF28" s="670"/>
      <c r="AG28" s="670"/>
      <c r="AH28" s="670"/>
      <c r="AI28" s="670"/>
      <c r="AJ28" s="670"/>
      <c r="AK28" s="670"/>
      <c r="AL28" s="671" t="s">
        <v>127</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301</v>
      </c>
      <c r="CE28" s="682"/>
      <c r="CF28" s="682"/>
      <c r="CG28" s="682"/>
      <c r="CH28" s="682"/>
      <c r="CI28" s="682"/>
      <c r="CJ28" s="682"/>
      <c r="CK28" s="682"/>
      <c r="CL28" s="682"/>
      <c r="CM28" s="682"/>
      <c r="CN28" s="682"/>
      <c r="CO28" s="682"/>
      <c r="CP28" s="682"/>
      <c r="CQ28" s="683"/>
      <c r="CR28" s="666">
        <v>529628</v>
      </c>
      <c r="CS28" s="667"/>
      <c r="CT28" s="667"/>
      <c r="CU28" s="667"/>
      <c r="CV28" s="667"/>
      <c r="CW28" s="667"/>
      <c r="CX28" s="667"/>
      <c r="CY28" s="668"/>
      <c r="CZ28" s="671">
        <v>3.6</v>
      </c>
      <c r="DA28" s="706"/>
      <c r="DB28" s="706"/>
      <c r="DC28" s="709"/>
      <c r="DD28" s="675">
        <v>389573</v>
      </c>
      <c r="DE28" s="667"/>
      <c r="DF28" s="667"/>
      <c r="DG28" s="667"/>
      <c r="DH28" s="667"/>
      <c r="DI28" s="667"/>
      <c r="DJ28" s="667"/>
      <c r="DK28" s="668"/>
      <c r="DL28" s="675">
        <v>389573</v>
      </c>
      <c r="DM28" s="667"/>
      <c r="DN28" s="667"/>
      <c r="DO28" s="667"/>
      <c r="DP28" s="667"/>
      <c r="DQ28" s="667"/>
      <c r="DR28" s="667"/>
      <c r="DS28" s="667"/>
      <c r="DT28" s="667"/>
      <c r="DU28" s="667"/>
      <c r="DV28" s="668"/>
      <c r="DW28" s="671">
        <v>10.8</v>
      </c>
      <c r="DX28" s="706"/>
      <c r="DY28" s="706"/>
      <c r="DZ28" s="706"/>
      <c r="EA28" s="706"/>
      <c r="EB28" s="706"/>
      <c r="EC28" s="707"/>
    </row>
    <row r="29" spans="2:133" ht="11.25" customHeight="1" x14ac:dyDescent="0.15">
      <c r="B29" s="663" t="s">
        <v>302</v>
      </c>
      <c r="C29" s="664"/>
      <c r="D29" s="664"/>
      <c r="E29" s="664"/>
      <c r="F29" s="664"/>
      <c r="G29" s="664"/>
      <c r="H29" s="664"/>
      <c r="I29" s="664"/>
      <c r="J29" s="664"/>
      <c r="K29" s="664"/>
      <c r="L29" s="664"/>
      <c r="M29" s="664"/>
      <c r="N29" s="664"/>
      <c r="O29" s="664"/>
      <c r="P29" s="664"/>
      <c r="Q29" s="665"/>
      <c r="R29" s="666">
        <v>3257</v>
      </c>
      <c r="S29" s="667"/>
      <c r="T29" s="667"/>
      <c r="U29" s="667"/>
      <c r="V29" s="667"/>
      <c r="W29" s="667"/>
      <c r="X29" s="667"/>
      <c r="Y29" s="668"/>
      <c r="Z29" s="669">
        <v>0</v>
      </c>
      <c r="AA29" s="669"/>
      <c r="AB29" s="669"/>
      <c r="AC29" s="669"/>
      <c r="AD29" s="670" t="s">
        <v>127</v>
      </c>
      <c r="AE29" s="670"/>
      <c r="AF29" s="670"/>
      <c r="AG29" s="670"/>
      <c r="AH29" s="670"/>
      <c r="AI29" s="670"/>
      <c r="AJ29" s="670"/>
      <c r="AK29" s="670"/>
      <c r="AL29" s="671" t="s">
        <v>127</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303</v>
      </c>
      <c r="CE29" s="716"/>
      <c r="CF29" s="681" t="s">
        <v>69</v>
      </c>
      <c r="CG29" s="682"/>
      <c r="CH29" s="682"/>
      <c r="CI29" s="682"/>
      <c r="CJ29" s="682"/>
      <c r="CK29" s="682"/>
      <c r="CL29" s="682"/>
      <c r="CM29" s="682"/>
      <c r="CN29" s="682"/>
      <c r="CO29" s="682"/>
      <c r="CP29" s="682"/>
      <c r="CQ29" s="683"/>
      <c r="CR29" s="666">
        <v>529628</v>
      </c>
      <c r="CS29" s="704"/>
      <c r="CT29" s="704"/>
      <c r="CU29" s="704"/>
      <c r="CV29" s="704"/>
      <c r="CW29" s="704"/>
      <c r="CX29" s="704"/>
      <c r="CY29" s="705"/>
      <c r="CZ29" s="671">
        <v>3.6</v>
      </c>
      <c r="DA29" s="706"/>
      <c r="DB29" s="706"/>
      <c r="DC29" s="709"/>
      <c r="DD29" s="675">
        <v>389573</v>
      </c>
      <c r="DE29" s="704"/>
      <c r="DF29" s="704"/>
      <c r="DG29" s="704"/>
      <c r="DH29" s="704"/>
      <c r="DI29" s="704"/>
      <c r="DJ29" s="704"/>
      <c r="DK29" s="705"/>
      <c r="DL29" s="675">
        <v>389573</v>
      </c>
      <c r="DM29" s="704"/>
      <c r="DN29" s="704"/>
      <c r="DO29" s="704"/>
      <c r="DP29" s="704"/>
      <c r="DQ29" s="704"/>
      <c r="DR29" s="704"/>
      <c r="DS29" s="704"/>
      <c r="DT29" s="704"/>
      <c r="DU29" s="704"/>
      <c r="DV29" s="705"/>
      <c r="DW29" s="671">
        <v>10.8</v>
      </c>
      <c r="DX29" s="706"/>
      <c r="DY29" s="706"/>
      <c r="DZ29" s="706"/>
      <c r="EA29" s="706"/>
      <c r="EB29" s="706"/>
      <c r="EC29" s="707"/>
    </row>
    <row r="30" spans="2:133" ht="11.25" customHeight="1" x14ac:dyDescent="0.15">
      <c r="B30" s="663" t="s">
        <v>304</v>
      </c>
      <c r="C30" s="664"/>
      <c r="D30" s="664"/>
      <c r="E30" s="664"/>
      <c r="F30" s="664"/>
      <c r="G30" s="664"/>
      <c r="H30" s="664"/>
      <c r="I30" s="664"/>
      <c r="J30" s="664"/>
      <c r="K30" s="664"/>
      <c r="L30" s="664"/>
      <c r="M30" s="664"/>
      <c r="N30" s="664"/>
      <c r="O30" s="664"/>
      <c r="P30" s="664"/>
      <c r="Q30" s="665"/>
      <c r="R30" s="666">
        <v>196559</v>
      </c>
      <c r="S30" s="667"/>
      <c r="T30" s="667"/>
      <c r="U30" s="667"/>
      <c r="V30" s="667"/>
      <c r="W30" s="667"/>
      <c r="X30" s="667"/>
      <c r="Y30" s="668"/>
      <c r="Z30" s="669">
        <v>1.2</v>
      </c>
      <c r="AA30" s="669"/>
      <c r="AB30" s="669"/>
      <c r="AC30" s="669"/>
      <c r="AD30" s="670">
        <v>3370</v>
      </c>
      <c r="AE30" s="670"/>
      <c r="AF30" s="670"/>
      <c r="AG30" s="670"/>
      <c r="AH30" s="670"/>
      <c r="AI30" s="670"/>
      <c r="AJ30" s="670"/>
      <c r="AK30" s="670"/>
      <c r="AL30" s="671">
        <v>0.1</v>
      </c>
      <c r="AM30" s="672"/>
      <c r="AN30" s="672"/>
      <c r="AO30" s="673"/>
      <c r="AP30" s="645" t="s">
        <v>222</v>
      </c>
      <c r="AQ30" s="646"/>
      <c r="AR30" s="646"/>
      <c r="AS30" s="646"/>
      <c r="AT30" s="646"/>
      <c r="AU30" s="646"/>
      <c r="AV30" s="646"/>
      <c r="AW30" s="646"/>
      <c r="AX30" s="646"/>
      <c r="AY30" s="646"/>
      <c r="AZ30" s="646"/>
      <c r="BA30" s="646"/>
      <c r="BB30" s="646"/>
      <c r="BC30" s="646"/>
      <c r="BD30" s="646"/>
      <c r="BE30" s="646"/>
      <c r="BF30" s="647"/>
      <c r="BG30" s="645" t="s">
        <v>305</v>
      </c>
      <c r="BH30" s="713"/>
      <c r="BI30" s="713"/>
      <c r="BJ30" s="713"/>
      <c r="BK30" s="713"/>
      <c r="BL30" s="713"/>
      <c r="BM30" s="713"/>
      <c r="BN30" s="713"/>
      <c r="BO30" s="713"/>
      <c r="BP30" s="713"/>
      <c r="BQ30" s="714"/>
      <c r="BR30" s="645" t="s">
        <v>306</v>
      </c>
      <c r="BS30" s="713"/>
      <c r="BT30" s="713"/>
      <c r="BU30" s="713"/>
      <c r="BV30" s="713"/>
      <c r="BW30" s="713"/>
      <c r="BX30" s="713"/>
      <c r="BY30" s="713"/>
      <c r="BZ30" s="713"/>
      <c r="CA30" s="713"/>
      <c r="CB30" s="714"/>
      <c r="CD30" s="717"/>
      <c r="CE30" s="718"/>
      <c r="CF30" s="681" t="s">
        <v>307</v>
      </c>
      <c r="CG30" s="682"/>
      <c r="CH30" s="682"/>
      <c r="CI30" s="682"/>
      <c r="CJ30" s="682"/>
      <c r="CK30" s="682"/>
      <c r="CL30" s="682"/>
      <c r="CM30" s="682"/>
      <c r="CN30" s="682"/>
      <c r="CO30" s="682"/>
      <c r="CP30" s="682"/>
      <c r="CQ30" s="683"/>
      <c r="CR30" s="666">
        <v>508236</v>
      </c>
      <c r="CS30" s="667"/>
      <c r="CT30" s="667"/>
      <c r="CU30" s="667"/>
      <c r="CV30" s="667"/>
      <c r="CW30" s="667"/>
      <c r="CX30" s="667"/>
      <c r="CY30" s="668"/>
      <c r="CZ30" s="671">
        <v>3.5</v>
      </c>
      <c r="DA30" s="706"/>
      <c r="DB30" s="706"/>
      <c r="DC30" s="709"/>
      <c r="DD30" s="675">
        <v>368181</v>
      </c>
      <c r="DE30" s="667"/>
      <c r="DF30" s="667"/>
      <c r="DG30" s="667"/>
      <c r="DH30" s="667"/>
      <c r="DI30" s="667"/>
      <c r="DJ30" s="667"/>
      <c r="DK30" s="668"/>
      <c r="DL30" s="675">
        <v>368181</v>
      </c>
      <c r="DM30" s="667"/>
      <c r="DN30" s="667"/>
      <c r="DO30" s="667"/>
      <c r="DP30" s="667"/>
      <c r="DQ30" s="667"/>
      <c r="DR30" s="667"/>
      <c r="DS30" s="667"/>
      <c r="DT30" s="667"/>
      <c r="DU30" s="667"/>
      <c r="DV30" s="668"/>
      <c r="DW30" s="671">
        <v>10.199999999999999</v>
      </c>
      <c r="DX30" s="706"/>
      <c r="DY30" s="706"/>
      <c r="DZ30" s="706"/>
      <c r="EA30" s="706"/>
      <c r="EB30" s="706"/>
      <c r="EC30" s="707"/>
    </row>
    <row r="31" spans="2:133" ht="11.25" customHeight="1" x14ac:dyDescent="0.15">
      <c r="B31" s="663" t="s">
        <v>308</v>
      </c>
      <c r="C31" s="664"/>
      <c r="D31" s="664"/>
      <c r="E31" s="664"/>
      <c r="F31" s="664"/>
      <c r="G31" s="664"/>
      <c r="H31" s="664"/>
      <c r="I31" s="664"/>
      <c r="J31" s="664"/>
      <c r="K31" s="664"/>
      <c r="L31" s="664"/>
      <c r="M31" s="664"/>
      <c r="N31" s="664"/>
      <c r="O31" s="664"/>
      <c r="P31" s="664"/>
      <c r="Q31" s="665"/>
      <c r="R31" s="666">
        <v>5300</v>
      </c>
      <c r="S31" s="667"/>
      <c r="T31" s="667"/>
      <c r="U31" s="667"/>
      <c r="V31" s="667"/>
      <c r="W31" s="667"/>
      <c r="X31" s="667"/>
      <c r="Y31" s="668"/>
      <c r="Z31" s="669">
        <v>0</v>
      </c>
      <c r="AA31" s="669"/>
      <c r="AB31" s="669"/>
      <c r="AC31" s="669"/>
      <c r="AD31" s="670" t="s">
        <v>127</v>
      </c>
      <c r="AE31" s="670"/>
      <c r="AF31" s="670"/>
      <c r="AG31" s="670"/>
      <c r="AH31" s="670"/>
      <c r="AI31" s="670"/>
      <c r="AJ31" s="670"/>
      <c r="AK31" s="670"/>
      <c r="AL31" s="671" t="s">
        <v>127</v>
      </c>
      <c r="AM31" s="672"/>
      <c r="AN31" s="672"/>
      <c r="AO31" s="673"/>
      <c r="AP31" s="721" t="s">
        <v>309</v>
      </c>
      <c r="AQ31" s="722"/>
      <c r="AR31" s="722"/>
      <c r="AS31" s="722"/>
      <c r="AT31" s="727" t="s">
        <v>310</v>
      </c>
      <c r="AU31" s="361"/>
      <c r="AV31" s="361"/>
      <c r="AW31" s="361"/>
      <c r="AX31" s="652" t="s">
        <v>186</v>
      </c>
      <c r="AY31" s="653"/>
      <c r="AZ31" s="653"/>
      <c r="BA31" s="653"/>
      <c r="BB31" s="653"/>
      <c r="BC31" s="653"/>
      <c r="BD31" s="653"/>
      <c r="BE31" s="653"/>
      <c r="BF31" s="654"/>
      <c r="BG31" s="730">
        <v>99.8</v>
      </c>
      <c r="BH31" s="731"/>
      <c r="BI31" s="731"/>
      <c r="BJ31" s="731"/>
      <c r="BK31" s="731"/>
      <c r="BL31" s="731"/>
      <c r="BM31" s="661">
        <v>99</v>
      </c>
      <c r="BN31" s="731"/>
      <c r="BO31" s="731"/>
      <c r="BP31" s="731"/>
      <c r="BQ31" s="732"/>
      <c r="BR31" s="730">
        <v>99.7</v>
      </c>
      <c r="BS31" s="731"/>
      <c r="BT31" s="731"/>
      <c r="BU31" s="731"/>
      <c r="BV31" s="731"/>
      <c r="BW31" s="731"/>
      <c r="BX31" s="661">
        <v>99.1</v>
      </c>
      <c r="BY31" s="731"/>
      <c r="BZ31" s="731"/>
      <c r="CA31" s="731"/>
      <c r="CB31" s="732"/>
      <c r="CD31" s="717"/>
      <c r="CE31" s="718"/>
      <c r="CF31" s="681" t="s">
        <v>311</v>
      </c>
      <c r="CG31" s="682"/>
      <c r="CH31" s="682"/>
      <c r="CI31" s="682"/>
      <c r="CJ31" s="682"/>
      <c r="CK31" s="682"/>
      <c r="CL31" s="682"/>
      <c r="CM31" s="682"/>
      <c r="CN31" s="682"/>
      <c r="CO31" s="682"/>
      <c r="CP31" s="682"/>
      <c r="CQ31" s="683"/>
      <c r="CR31" s="666">
        <v>21392</v>
      </c>
      <c r="CS31" s="704"/>
      <c r="CT31" s="704"/>
      <c r="CU31" s="704"/>
      <c r="CV31" s="704"/>
      <c r="CW31" s="704"/>
      <c r="CX31" s="704"/>
      <c r="CY31" s="705"/>
      <c r="CZ31" s="671">
        <v>0.1</v>
      </c>
      <c r="DA31" s="706"/>
      <c r="DB31" s="706"/>
      <c r="DC31" s="709"/>
      <c r="DD31" s="675">
        <v>21392</v>
      </c>
      <c r="DE31" s="704"/>
      <c r="DF31" s="704"/>
      <c r="DG31" s="704"/>
      <c r="DH31" s="704"/>
      <c r="DI31" s="704"/>
      <c r="DJ31" s="704"/>
      <c r="DK31" s="705"/>
      <c r="DL31" s="675">
        <v>21392</v>
      </c>
      <c r="DM31" s="704"/>
      <c r="DN31" s="704"/>
      <c r="DO31" s="704"/>
      <c r="DP31" s="704"/>
      <c r="DQ31" s="704"/>
      <c r="DR31" s="704"/>
      <c r="DS31" s="704"/>
      <c r="DT31" s="704"/>
      <c r="DU31" s="704"/>
      <c r="DV31" s="705"/>
      <c r="DW31" s="671">
        <v>0.6</v>
      </c>
      <c r="DX31" s="706"/>
      <c r="DY31" s="706"/>
      <c r="DZ31" s="706"/>
      <c r="EA31" s="706"/>
      <c r="EB31" s="706"/>
      <c r="EC31" s="707"/>
    </row>
    <row r="32" spans="2:133" ht="11.25" customHeight="1" x14ac:dyDescent="0.15">
      <c r="B32" s="663" t="s">
        <v>312</v>
      </c>
      <c r="C32" s="664"/>
      <c r="D32" s="664"/>
      <c r="E32" s="664"/>
      <c r="F32" s="664"/>
      <c r="G32" s="664"/>
      <c r="H32" s="664"/>
      <c r="I32" s="664"/>
      <c r="J32" s="664"/>
      <c r="K32" s="664"/>
      <c r="L32" s="664"/>
      <c r="M32" s="664"/>
      <c r="N32" s="664"/>
      <c r="O32" s="664"/>
      <c r="P32" s="664"/>
      <c r="Q32" s="665"/>
      <c r="R32" s="666">
        <v>5557732</v>
      </c>
      <c r="S32" s="667"/>
      <c r="T32" s="667"/>
      <c r="U32" s="667"/>
      <c r="V32" s="667"/>
      <c r="W32" s="667"/>
      <c r="X32" s="667"/>
      <c r="Y32" s="668"/>
      <c r="Z32" s="669">
        <v>32.5</v>
      </c>
      <c r="AA32" s="669"/>
      <c r="AB32" s="669"/>
      <c r="AC32" s="669"/>
      <c r="AD32" s="670" t="s">
        <v>127</v>
      </c>
      <c r="AE32" s="670"/>
      <c r="AF32" s="670"/>
      <c r="AG32" s="670"/>
      <c r="AH32" s="670"/>
      <c r="AI32" s="670"/>
      <c r="AJ32" s="670"/>
      <c r="AK32" s="670"/>
      <c r="AL32" s="671" t="s">
        <v>127</v>
      </c>
      <c r="AM32" s="672"/>
      <c r="AN32" s="672"/>
      <c r="AO32" s="673"/>
      <c r="AP32" s="723"/>
      <c r="AQ32" s="724"/>
      <c r="AR32" s="724"/>
      <c r="AS32" s="724"/>
      <c r="AT32" s="728"/>
      <c r="AU32" s="362" t="s">
        <v>313</v>
      </c>
      <c r="AV32" s="362"/>
      <c r="AW32" s="362"/>
      <c r="AX32" s="663" t="s">
        <v>314</v>
      </c>
      <c r="AY32" s="664"/>
      <c r="AZ32" s="664"/>
      <c r="BA32" s="664"/>
      <c r="BB32" s="664"/>
      <c r="BC32" s="664"/>
      <c r="BD32" s="664"/>
      <c r="BE32" s="664"/>
      <c r="BF32" s="665"/>
      <c r="BG32" s="733">
        <v>99.3</v>
      </c>
      <c r="BH32" s="704"/>
      <c r="BI32" s="704"/>
      <c r="BJ32" s="704"/>
      <c r="BK32" s="704"/>
      <c r="BL32" s="704"/>
      <c r="BM32" s="672">
        <v>97.9</v>
      </c>
      <c r="BN32" s="734"/>
      <c r="BO32" s="734"/>
      <c r="BP32" s="734"/>
      <c r="BQ32" s="735"/>
      <c r="BR32" s="733">
        <v>99</v>
      </c>
      <c r="BS32" s="704"/>
      <c r="BT32" s="704"/>
      <c r="BU32" s="704"/>
      <c r="BV32" s="704"/>
      <c r="BW32" s="704"/>
      <c r="BX32" s="672">
        <v>98</v>
      </c>
      <c r="BY32" s="734"/>
      <c r="BZ32" s="734"/>
      <c r="CA32" s="734"/>
      <c r="CB32" s="735"/>
      <c r="CD32" s="719"/>
      <c r="CE32" s="720"/>
      <c r="CF32" s="681" t="s">
        <v>315</v>
      </c>
      <c r="CG32" s="682"/>
      <c r="CH32" s="682"/>
      <c r="CI32" s="682"/>
      <c r="CJ32" s="682"/>
      <c r="CK32" s="682"/>
      <c r="CL32" s="682"/>
      <c r="CM32" s="682"/>
      <c r="CN32" s="682"/>
      <c r="CO32" s="682"/>
      <c r="CP32" s="682"/>
      <c r="CQ32" s="683"/>
      <c r="CR32" s="666" t="s">
        <v>127</v>
      </c>
      <c r="CS32" s="667"/>
      <c r="CT32" s="667"/>
      <c r="CU32" s="667"/>
      <c r="CV32" s="667"/>
      <c r="CW32" s="667"/>
      <c r="CX32" s="667"/>
      <c r="CY32" s="668"/>
      <c r="CZ32" s="671" t="s">
        <v>127</v>
      </c>
      <c r="DA32" s="706"/>
      <c r="DB32" s="706"/>
      <c r="DC32" s="709"/>
      <c r="DD32" s="675" t="s">
        <v>127</v>
      </c>
      <c r="DE32" s="667"/>
      <c r="DF32" s="667"/>
      <c r="DG32" s="667"/>
      <c r="DH32" s="667"/>
      <c r="DI32" s="667"/>
      <c r="DJ32" s="667"/>
      <c r="DK32" s="668"/>
      <c r="DL32" s="675" t="s">
        <v>127</v>
      </c>
      <c r="DM32" s="667"/>
      <c r="DN32" s="667"/>
      <c r="DO32" s="667"/>
      <c r="DP32" s="667"/>
      <c r="DQ32" s="667"/>
      <c r="DR32" s="667"/>
      <c r="DS32" s="667"/>
      <c r="DT32" s="667"/>
      <c r="DU32" s="667"/>
      <c r="DV32" s="668"/>
      <c r="DW32" s="671" t="s">
        <v>127</v>
      </c>
      <c r="DX32" s="706"/>
      <c r="DY32" s="706"/>
      <c r="DZ32" s="706"/>
      <c r="EA32" s="706"/>
      <c r="EB32" s="706"/>
      <c r="EC32" s="707"/>
    </row>
    <row r="33" spans="2:133" ht="11.25" customHeight="1" x14ac:dyDescent="0.15">
      <c r="B33" s="691" t="s">
        <v>316</v>
      </c>
      <c r="C33" s="692"/>
      <c r="D33" s="692"/>
      <c r="E33" s="692"/>
      <c r="F33" s="692"/>
      <c r="G33" s="692"/>
      <c r="H33" s="692"/>
      <c r="I33" s="692"/>
      <c r="J33" s="692"/>
      <c r="K33" s="692"/>
      <c r="L33" s="692"/>
      <c r="M33" s="692"/>
      <c r="N33" s="692"/>
      <c r="O33" s="692"/>
      <c r="P33" s="692"/>
      <c r="Q33" s="693"/>
      <c r="R33" s="666" t="s">
        <v>127</v>
      </c>
      <c r="S33" s="667"/>
      <c r="T33" s="667"/>
      <c r="U33" s="667"/>
      <c r="V33" s="667"/>
      <c r="W33" s="667"/>
      <c r="X33" s="667"/>
      <c r="Y33" s="668"/>
      <c r="Z33" s="669" t="s">
        <v>127</v>
      </c>
      <c r="AA33" s="669"/>
      <c r="AB33" s="669"/>
      <c r="AC33" s="669"/>
      <c r="AD33" s="670" t="s">
        <v>127</v>
      </c>
      <c r="AE33" s="670"/>
      <c r="AF33" s="670"/>
      <c r="AG33" s="670"/>
      <c r="AH33" s="670"/>
      <c r="AI33" s="670"/>
      <c r="AJ33" s="670"/>
      <c r="AK33" s="670"/>
      <c r="AL33" s="671" t="s">
        <v>127</v>
      </c>
      <c r="AM33" s="672"/>
      <c r="AN33" s="672"/>
      <c r="AO33" s="673"/>
      <c r="AP33" s="725"/>
      <c r="AQ33" s="726"/>
      <c r="AR33" s="726"/>
      <c r="AS33" s="726"/>
      <c r="AT33" s="729"/>
      <c r="AU33" s="363"/>
      <c r="AV33" s="363"/>
      <c r="AW33" s="363"/>
      <c r="AX33" s="710" t="s">
        <v>317</v>
      </c>
      <c r="AY33" s="711"/>
      <c r="AZ33" s="711"/>
      <c r="BA33" s="711"/>
      <c r="BB33" s="711"/>
      <c r="BC33" s="711"/>
      <c r="BD33" s="711"/>
      <c r="BE33" s="711"/>
      <c r="BF33" s="712"/>
      <c r="BG33" s="736">
        <v>99.8</v>
      </c>
      <c r="BH33" s="737"/>
      <c r="BI33" s="737"/>
      <c r="BJ33" s="737"/>
      <c r="BK33" s="737"/>
      <c r="BL33" s="737"/>
      <c r="BM33" s="738">
        <v>99.2</v>
      </c>
      <c r="BN33" s="737"/>
      <c r="BO33" s="737"/>
      <c r="BP33" s="737"/>
      <c r="BQ33" s="739"/>
      <c r="BR33" s="736">
        <v>99.8</v>
      </c>
      <c r="BS33" s="737"/>
      <c r="BT33" s="737"/>
      <c r="BU33" s="737"/>
      <c r="BV33" s="737"/>
      <c r="BW33" s="737"/>
      <c r="BX33" s="738">
        <v>99.3</v>
      </c>
      <c r="BY33" s="737"/>
      <c r="BZ33" s="737"/>
      <c r="CA33" s="737"/>
      <c r="CB33" s="739"/>
      <c r="CD33" s="681" t="s">
        <v>318</v>
      </c>
      <c r="CE33" s="682"/>
      <c r="CF33" s="682"/>
      <c r="CG33" s="682"/>
      <c r="CH33" s="682"/>
      <c r="CI33" s="682"/>
      <c r="CJ33" s="682"/>
      <c r="CK33" s="682"/>
      <c r="CL33" s="682"/>
      <c r="CM33" s="682"/>
      <c r="CN33" s="682"/>
      <c r="CO33" s="682"/>
      <c r="CP33" s="682"/>
      <c r="CQ33" s="683"/>
      <c r="CR33" s="666">
        <v>6242918</v>
      </c>
      <c r="CS33" s="704"/>
      <c r="CT33" s="704"/>
      <c r="CU33" s="704"/>
      <c r="CV33" s="704"/>
      <c r="CW33" s="704"/>
      <c r="CX33" s="704"/>
      <c r="CY33" s="705"/>
      <c r="CZ33" s="671">
        <v>42.5</v>
      </c>
      <c r="DA33" s="706"/>
      <c r="DB33" s="706"/>
      <c r="DC33" s="709"/>
      <c r="DD33" s="675">
        <v>2838716</v>
      </c>
      <c r="DE33" s="704"/>
      <c r="DF33" s="704"/>
      <c r="DG33" s="704"/>
      <c r="DH33" s="704"/>
      <c r="DI33" s="704"/>
      <c r="DJ33" s="704"/>
      <c r="DK33" s="705"/>
      <c r="DL33" s="675">
        <v>1626613</v>
      </c>
      <c r="DM33" s="704"/>
      <c r="DN33" s="704"/>
      <c r="DO33" s="704"/>
      <c r="DP33" s="704"/>
      <c r="DQ33" s="704"/>
      <c r="DR33" s="704"/>
      <c r="DS33" s="704"/>
      <c r="DT33" s="704"/>
      <c r="DU33" s="704"/>
      <c r="DV33" s="705"/>
      <c r="DW33" s="671">
        <v>45.2</v>
      </c>
      <c r="DX33" s="706"/>
      <c r="DY33" s="706"/>
      <c r="DZ33" s="706"/>
      <c r="EA33" s="706"/>
      <c r="EB33" s="706"/>
      <c r="EC33" s="707"/>
    </row>
    <row r="34" spans="2:133" ht="11.25" customHeight="1" x14ac:dyDescent="0.15">
      <c r="B34" s="663" t="s">
        <v>319</v>
      </c>
      <c r="C34" s="664"/>
      <c r="D34" s="664"/>
      <c r="E34" s="664"/>
      <c r="F34" s="664"/>
      <c r="G34" s="664"/>
      <c r="H34" s="664"/>
      <c r="I34" s="664"/>
      <c r="J34" s="664"/>
      <c r="K34" s="664"/>
      <c r="L34" s="664"/>
      <c r="M34" s="664"/>
      <c r="N34" s="664"/>
      <c r="O34" s="664"/>
      <c r="P34" s="664"/>
      <c r="Q34" s="665"/>
      <c r="R34" s="666">
        <v>509790</v>
      </c>
      <c r="S34" s="667"/>
      <c r="T34" s="667"/>
      <c r="U34" s="667"/>
      <c r="V34" s="667"/>
      <c r="W34" s="667"/>
      <c r="X34" s="667"/>
      <c r="Y34" s="668"/>
      <c r="Z34" s="669">
        <v>3</v>
      </c>
      <c r="AA34" s="669"/>
      <c r="AB34" s="669"/>
      <c r="AC34" s="669"/>
      <c r="AD34" s="670" t="s">
        <v>127</v>
      </c>
      <c r="AE34" s="670"/>
      <c r="AF34" s="670"/>
      <c r="AG34" s="670"/>
      <c r="AH34" s="670"/>
      <c r="AI34" s="670"/>
      <c r="AJ34" s="670"/>
      <c r="AK34" s="670"/>
      <c r="AL34" s="671" t="s">
        <v>127</v>
      </c>
      <c r="AM34" s="672"/>
      <c r="AN34" s="672"/>
      <c r="AO34" s="673"/>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320</v>
      </c>
      <c r="CE34" s="682"/>
      <c r="CF34" s="682"/>
      <c r="CG34" s="682"/>
      <c r="CH34" s="682"/>
      <c r="CI34" s="682"/>
      <c r="CJ34" s="682"/>
      <c r="CK34" s="682"/>
      <c r="CL34" s="682"/>
      <c r="CM34" s="682"/>
      <c r="CN34" s="682"/>
      <c r="CO34" s="682"/>
      <c r="CP34" s="682"/>
      <c r="CQ34" s="683"/>
      <c r="CR34" s="666">
        <v>1255521</v>
      </c>
      <c r="CS34" s="667"/>
      <c r="CT34" s="667"/>
      <c r="CU34" s="667"/>
      <c r="CV34" s="667"/>
      <c r="CW34" s="667"/>
      <c r="CX34" s="667"/>
      <c r="CY34" s="668"/>
      <c r="CZ34" s="671">
        <v>8.6</v>
      </c>
      <c r="DA34" s="706"/>
      <c r="DB34" s="706"/>
      <c r="DC34" s="709"/>
      <c r="DD34" s="675">
        <v>805803</v>
      </c>
      <c r="DE34" s="667"/>
      <c r="DF34" s="667"/>
      <c r="DG34" s="667"/>
      <c r="DH34" s="667"/>
      <c r="DI34" s="667"/>
      <c r="DJ34" s="667"/>
      <c r="DK34" s="668"/>
      <c r="DL34" s="675">
        <v>625365</v>
      </c>
      <c r="DM34" s="667"/>
      <c r="DN34" s="667"/>
      <c r="DO34" s="667"/>
      <c r="DP34" s="667"/>
      <c r="DQ34" s="667"/>
      <c r="DR34" s="667"/>
      <c r="DS34" s="667"/>
      <c r="DT34" s="667"/>
      <c r="DU34" s="667"/>
      <c r="DV34" s="668"/>
      <c r="DW34" s="671">
        <v>17.399999999999999</v>
      </c>
      <c r="DX34" s="706"/>
      <c r="DY34" s="706"/>
      <c r="DZ34" s="706"/>
      <c r="EA34" s="706"/>
      <c r="EB34" s="706"/>
      <c r="EC34" s="707"/>
    </row>
    <row r="35" spans="2:133" ht="11.25" customHeight="1" x14ac:dyDescent="0.15">
      <c r="B35" s="663" t="s">
        <v>321</v>
      </c>
      <c r="C35" s="664"/>
      <c r="D35" s="664"/>
      <c r="E35" s="664"/>
      <c r="F35" s="664"/>
      <c r="G35" s="664"/>
      <c r="H35" s="664"/>
      <c r="I35" s="664"/>
      <c r="J35" s="664"/>
      <c r="K35" s="664"/>
      <c r="L35" s="664"/>
      <c r="M35" s="664"/>
      <c r="N35" s="664"/>
      <c r="O35" s="664"/>
      <c r="P35" s="664"/>
      <c r="Q35" s="665"/>
      <c r="R35" s="666">
        <v>425780</v>
      </c>
      <c r="S35" s="667"/>
      <c r="T35" s="667"/>
      <c r="U35" s="667"/>
      <c r="V35" s="667"/>
      <c r="W35" s="667"/>
      <c r="X35" s="667"/>
      <c r="Y35" s="668"/>
      <c r="Z35" s="669">
        <v>2.5</v>
      </c>
      <c r="AA35" s="669"/>
      <c r="AB35" s="669"/>
      <c r="AC35" s="669"/>
      <c r="AD35" s="670">
        <v>34556</v>
      </c>
      <c r="AE35" s="670"/>
      <c r="AF35" s="670"/>
      <c r="AG35" s="670"/>
      <c r="AH35" s="670"/>
      <c r="AI35" s="670"/>
      <c r="AJ35" s="670"/>
      <c r="AK35" s="670"/>
      <c r="AL35" s="671">
        <v>1</v>
      </c>
      <c r="AM35" s="672"/>
      <c r="AN35" s="672"/>
      <c r="AO35" s="673"/>
      <c r="AP35" s="218"/>
      <c r="AQ35" s="645" t="s">
        <v>322</v>
      </c>
      <c r="AR35" s="646"/>
      <c r="AS35" s="646"/>
      <c r="AT35" s="646"/>
      <c r="AU35" s="646"/>
      <c r="AV35" s="646"/>
      <c r="AW35" s="646"/>
      <c r="AX35" s="646"/>
      <c r="AY35" s="646"/>
      <c r="AZ35" s="646"/>
      <c r="BA35" s="646"/>
      <c r="BB35" s="646"/>
      <c r="BC35" s="646"/>
      <c r="BD35" s="646"/>
      <c r="BE35" s="646"/>
      <c r="BF35" s="647"/>
      <c r="BG35" s="645" t="s">
        <v>323</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324</v>
      </c>
      <c r="CE35" s="682"/>
      <c r="CF35" s="682"/>
      <c r="CG35" s="682"/>
      <c r="CH35" s="682"/>
      <c r="CI35" s="682"/>
      <c r="CJ35" s="682"/>
      <c r="CK35" s="682"/>
      <c r="CL35" s="682"/>
      <c r="CM35" s="682"/>
      <c r="CN35" s="682"/>
      <c r="CO35" s="682"/>
      <c r="CP35" s="682"/>
      <c r="CQ35" s="683"/>
      <c r="CR35" s="666">
        <v>246959</v>
      </c>
      <c r="CS35" s="704"/>
      <c r="CT35" s="704"/>
      <c r="CU35" s="704"/>
      <c r="CV35" s="704"/>
      <c r="CW35" s="704"/>
      <c r="CX35" s="704"/>
      <c r="CY35" s="705"/>
      <c r="CZ35" s="671">
        <v>1.7</v>
      </c>
      <c r="DA35" s="706"/>
      <c r="DB35" s="706"/>
      <c r="DC35" s="709"/>
      <c r="DD35" s="675">
        <v>173664</v>
      </c>
      <c r="DE35" s="704"/>
      <c r="DF35" s="704"/>
      <c r="DG35" s="704"/>
      <c r="DH35" s="704"/>
      <c r="DI35" s="704"/>
      <c r="DJ35" s="704"/>
      <c r="DK35" s="705"/>
      <c r="DL35" s="675">
        <v>171434</v>
      </c>
      <c r="DM35" s="704"/>
      <c r="DN35" s="704"/>
      <c r="DO35" s="704"/>
      <c r="DP35" s="704"/>
      <c r="DQ35" s="704"/>
      <c r="DR35" s="704"/>
      <c r="DS35" s="704"/>
      <c r="DT35" s="704"/>
      <c r="DU35" s="704"/>
      <c r="DV35" s="705"/>
      <c r="DW35" s="671">
        <v>4.8</v>
      </c>
      <c r="DX35" s="706"/>
      <c r="DY35" s="706"/>
      <c r="DZ35" s="706"/>
      <c r="EA35" s="706"/>
      <c r="EB35" s="706"/>
      <c r="EC35" s="707"/>
    </row>
    <row r="36" spans="2:133" ht="11.25" customHeight="1" x14ac:dyDescent="0.15">
      <c r="B36" s="663" t="s">
        <v>325</v>
      </c>
      <c r="C36" s="664"/>
      <c r="D36" s="664"/>
      <c r="E36" s="664"/>
      <c r="F36" s="664"/>
      <c r="G36" s="664"/>
      <c r="H36" s="664"/>
      <c r="I36" s="664"/>
      <c r="J36" s="664"/>
      <c r="K36" s="664"/>
      <c r="L36" s="664"/>
      <c r="M36" s="664"/>
      <c r="N36" s="664"/>
      <c r="O36" s="664"/>
      <c r="P36" s="664"/>
      <c r="Q36" s="665"/>
      <c r="R36" s="666">
        <v>36517</v>
      </c>
      <c r="S36" s="667"/>
      <c r="T36" s="667"/>
      <c r="U36" s="667"/>
      <c r="V36" s="667"/>
      <c r="W36" s="667"/>
      <c r="X36" s="667"/>
      <c r="Y36" s="668"/>
      <c r="Z36" s="669">
        <v>0.2</v>
      </c>
      <c r="AA36" s="669"/>
      <c r="AB36" s="669"/>
      <c r="AC36" s="669"/>
      <c r="AD36" s="670" t="s">
        <v>127</v>
      </c>
      <c r="AE36" s="670"/>
      <c r="AF36" s="670"/>
      <c r="AG36" s="670"/>
      <c r="AH36" s="670"/>
      <c r="AI36" s="670"/>
      <c r="AJ36" s="670"/>
      <c r="AK36" s="670"/>
      <c r="AL36" s="671" t="s">
        <v>127</v>
      </c>
      <c r="AM36" s="672"/>
      <c r="AN36" s="672"/>
      <c r="AO36" s="673"/>
      <c r="AP36" s="218"/>
      <c r="AQ36" s="740" t="s">
        <v>326</v>
      </c>
      <c r="AR36" s="741"/>
      <c r="AS36" s="741"/>
      <c r="AT36" s="741"/>
      <c r="AU36" s="741"/>
      <c r="AV36" s="741"/>
      <c r="AW36" s="741"/>
      <c r="AX36" s="741"/>
      <c r="AY36" s="742"/>
      <c r="AZ36" s="655">
        <v>820370</v>
      </c>
      <c r="BA36" s="656"/>
      <c r="BB36" s="656"/>
      <c r="BC36" s="656"/>
      <c r="BD36" s="656"/>
      <c r="BE36" s="656"/>
      <c r="BF36" s="743"/>
      <c r="BG36" s="677" t="s">
        <v>327</v>
      </c>
      <c r="BH36" s="678"/>
      <c r="BI36" s="678"/>
      <c r="BJ36" s="678"/>
      <c r="BK36" s="678"/>
      <c r="BL36" s="678"/>
      <c r="BM36" s="678"/>
      <c r="BN36" s="678"/>
      <c r="BO36" s="678"/>
      <c r="BP36" s="678"/>
      <c r="BQ36" s="678"/>
      <c r="BR36" s="678"/>
      <c r="BS36" s="678"/>
      <c r="BT36" s="678"/>
      <c r="BU36" s="679"/>
      <c r="BV36" s="655">
        <v>17129</v>
      </c>
      <c r="BW36" s="656"/>
      <c r="BX36" s="656"/>
      <c r="BY36" s="656"/>
      <c r="BZ36" s="656"/>
      <c r="CA36" s="656"/>
      <c r="CB36" s="743"/>
      <c r="CD36" s="681" t="s">
        <v>328</v>
      </c>
      <c r="CE36" s="682"/>
      <c r="CF36" s="682"/>
      <c r="CG36" s="682"/>
      <c r="CH36" s="682"/>
      <c r="CI36" s="682"/>
      <c r="CJ36" s="682"/>
      <c r="CK36" s="682"/>
      <c r="CL36" s="682"/>
      <c r="CM36" s="682"/>
      <c r="CN36" s="682"/>
      <c r="CO36" s="682"/>
      <c r="CP36" s="682"/>
      <c r="CQ36" s="683"/>
      <c r="CR36" s="666">
        <v>2408039</v>
      </c>
      <c r="CS36" s="667"/>
      <c r="CT36" s="667"/>
      <c r="CU36" s="667"/>
      <c r="CV36" s="667"/>
      <c r="CW36" s="667"/>
      <c r="CX36" s="667"/>
      <c r="CY36" s="668"/>
      <c r="CZ36" s="671">
        <v>16.399999999999999</v>
      </c>
      <c r="DA36" s="706"/>
      <c r="DB36" s="706"/>
      <c r="DC36" s="709"/>
      <c r="DD36" s="675">
        <v>1054218</v>
      </c>
      <c r="DE36" s="667"/>
      <c r="DF36" s="667"/>
      <c r="DG36" s="667"/>
      <c r="DH36" s="667"/>
      <c r="DI36" s="667"/>
      <c r="DJ36" s="667"/>
      <c r="DK36" s="668"/>
      <c r="DL36" s="675">
        <v>493959</v>
      </c>
      <c r="DM36" s="667"/>
      <c r="DN36" s="667"/>
      <c r="DO36" s="667"/>
      <c r="DP36" s="667"/>
      <c r="DQ36" s="667"/>
      <c r="DR36" s="667"/>
      <c r="DS36" s="667"/>
      <c r="DT36" s="667"/>
      <c r="DU36" s="667"/>
      <c r="DV36" s="668"/>
      <c r="DW36" s="671">
        <v>13.7</v>
      </c>
      <c r="DX36" s="706"/>
      <c r="DY36" s="706"/>
      <c r="DZ36" s="706"/>
      <c r="EA36" s="706"/>
      <c r="EB36" s="706"/>
      <c r="EC36" s="707"/>
    </row>
    <row r="37" spans="2:133" ht="11.25" customHeight="1" x14ac:dyDescent="0.15">
      <c r="B37" s="663" t="s">
        <v>329</v>
      </c>
      <c r="C37" s="664"/>
      <c r="D37" s="664"/>
      <c r="E37" s="664"/>
      <c r="F37" s="664"/>
      <c r="G37" s="664"/>
      <c r="H37" s="664"/>
      <c r="I37" s="664"/>
      <c r="J37" s="664"/>
      <c r="K37" s="664"/>
      <c r="L37" s="664"/>
      <c r="M37" s="664"/>
      <c r="N37" s="664"/>
      <c r="O37" s="664"/>
      <c r="P37" s="664"/>
      <c r="Q37" s="665"/>
      <c r="R37" s="666">
        <v>2471526</v>
      </c>
      <c r="S37" s="667"/>
      <c r="T37" s="667"/>
      <c r="U37" s="667"/>
      <c r="V37" s="667"/>
      <c r="W37" s="667"/>
      <c r="X37" s="667"/>
      <c r="Y37" s="668"/>
      <c r="Z37" s="669">
        <v>14.5</v>
      </c>
      <c r="AA37" s="669"/>
      <c r="AB37" s="669"/>
      <c r="AC37" s="669"/>
      <c r="AD37" s="670" t="s">
        <v>127</v>
      </c>
      <c r="AE37" s="670"/>
      <c r="AF37" s="670"/>
      <c r="AG37" s="670"/>
      <c r="AH37" s="670"/>
      <c r="AI37" s="670"/>
      <c r="AJ37" s="670"/>
      <c r="AK37" s="670"/>
      <c r="AL37" s="671" t="s">
        <v>127</v>
      </c>
      <c r="AM37" s="672"/>
      <c r="AN37" s="672"/>
      <c r="AO37" s="673"/>
      <c r="AQ37" s="744" t="s">
        <v>330</v>
      </c>
      <c r="AR37" s="745"/>
      <c r="AS37" s="745"/>
      <c r="AT37" s="745"/>
      <c r="AU37" s="745"/>
      <c r="AV37" s="745"/>
      <c r="AW37" s="745"/>
      <c r="AX37" s="745"/>
      <c r="AY37" s="746"/>
      <c r="AZ37" s="666">
        <v>297079</v>
      </c>
      <c r="BA37" s="667"/>
      <c r="BB37" s="667"/>
      <c r="BC37" s="667"/>
      <c r="BD37" s="704"/>
      <c r="BE37" s="704"/>
      <c r="BF37" s="735"/>
      <c r="BG37" s="681" t="s">
        <v>331</v>
      </c>
      <c r="BH37" s="682"/>
      <c r="BI37" s="682"/>
      <c r="BJ37" s="682"/>
      <c r="BK37" s="682"/>
      <c r="BL37" s="682"/>
      <c r="BM37" s="682"/>
      <c r="BN37" s="682"/>
      <c r="BO37" s="682"/>
      <c r="BP37" s="682"/>
      <c r="BQ37" s="682"/>
      <c r="BR37" s="682"/>
      <c r="BS37" s="682"/>
      <c r="BT37" s="682"/>
      <c r="BU37" s="683"/>
      <c r="BV37" s="666">
        <v>5501</v>
      </c>
      <c r="BW37" s="667"/>
      <c r="BX37" s="667"/>
      <c r="BY37" s="667"/>
      <c r="BZ37" s="667"/>
      <c r="CA37" s="667"/>
      <c r="CB37" s="676"/>
      <c r="CD37" s="681" t="s">
        <v>332</v>
      </c>
      <c r="CE37" s="682"/>
      <c r="CF37" s="682"/>
      <c r="CG37" s="682"/>
      <c r="CH37" s="682"/>
      <c r="CI37" s="682"/>
      <c r="CJ37" s="682"/>
      <c r="CK37" s="682"/>
      <c r="CL37" s="682"/>
      <c r="CM37" s="682"/>
      <c r="CN37" s="682"/>
      <c r="CO37" s="682"/>
      <c r="CP37" s="682"/>
      <c r="CQ37" s="683"/>
      <c r="CR37" s="666">
        <v>295669</v>
      </c>
      <c r="CS37" s="704"/>
      <c r="CT37" s="704"/>
      <c r="CU37" s="704"/>
      <c r="CV37" s="704"/>
      <c r="CW37" s="704"/>
      <c r="CX37" s="704"/>
      <c r="CY37" s="705"/>
      <c r="CZ37" s="671">
        <v>2</v>
      </c>
      <c r="DA37" s="706"/>
      <c r="DB37" s="706"/>
      <c r="DC37" s="709"/>
      <c r="DD37" s="675">
        <v>295669</v>
      </c>
      <c r="DE37" s="704"/>
      <c r="DF37" s="704"/>
      <c r="DG37" s="704"/>
      <c r="DH37" s="704"/>
      <c r="DI37" s="704"/>
      <c r="DJ37" s="704"/>
      <c r="DK37" s="705"/>
      <c r="DL37" s="675">
        <v>295669</v>
      </c>
      <c r="DM37" s="704"/>
      <c r="DN37" s="704"/>
      <c r="DO37" s="704"/>
      <c r="DP37" s="704"/>
      <c r="DQ37" s="704"/>
      <c r="DR37" s="704"/>
      <c r="DS37" s="704"/>
      <c r="DT37" s="704"/>
      <c r="DU37" s="704"/>
      <c r="DV37" s="705"/>
      <c r="DW37" s="671">
        <v>8.1999999999999993</v>
      </c>
      <c r="DX37" s="706"/>
      <c r="DY37" s="706"/>
      <c r="DZ37" s="706"/>
      <c r="EA37" s="706"/>
      <c r="EB37" s="706"/>
      <c r="EC37" s="707"/>
    </row>
    <row r="38" spans="2:133" ht="11.25" customHeight="1" x14ac:dyDescent="0.15">
      <c r="B38" s="663" t="s">
        <v>333</v>
      </c>
      <c r="C38" s="664"/>
      <c r="D38" s="664"/>
      <c r="E38" s="664"/>
      <c r="F38" s="664"/>
      <c r="G38" s="664"/>
      <c r="H38" s="664"/>
      <c r="I38" s="664"/>
      <c r="J38" s="664"/>
      <c r="K38" s="664"/>
      <c r="L38" s="664"/>
      <c r="M38" s="664"/>
      <c r="N38" s="664"/>
      <c r="O38" s="664"/>
      <c r="P38" s="664"/>
      <c r="Q38" s="665"/>
      <c r="R38" s="666">
        <v>2492813</v>
      </c>
      <c r="S38" s="667"/>
      <c r="T38" s="667"/>
      <c r="U38" s="667"/>
      <c r="V38" s="667"/>
      <c r="W38" s="667"/>
      <c r="X38" s="667"/>
      <c r="Y38" s="668"/>
      <c r="Z38" s="669">
        <v>14.6</v>
      </c>
      <c r="AA38" s="669"/>
      <c r="AB38" s="669"/>
      <c r="AC38" s="669"/>
      <c r="AD38" s="670" t="s">
        <v>127</v>
      </c>
      <c r="AE38" s="670"/>
      <c r="AF38" s="670"/>
      <c r="AG38" s="670"/>
      <c r="AH38" s="670"/>
      <c r="AI38" s="670"/>
      <c r="AJ38" s="670"/>
      <c r="AK38" s="670"/>
      <c r="AL38" s="671" t="s">
        <v>127</v>
      </c>
      <c r="AM38" s="672"/>
      <c r="AN38" s="672"/>
      <c r="AO38" s="673"/>
      <c r="AQ38" s="744" t="s">
        <v>334</v>
      </c>
      <c r="AR38" s="745"/>
      <c r="AS38" s="745"/>
      <c r="AT38" s="745"/>
      <c r="AU38" s="745"/>
      <c r="AV38" s="745"/>
      <c r="AW38" s="745"/>
      <c r="AX38" s="745"/>
      <c r="AY38" s="746"/>
      <c r="AZ38" s="666">
        <v>211801</v>
      </c>
      <c r="BA38" s="667"/>
      <c r="BB38" s="667"/>
      <c r="BC38" s="667"/>
      <c r="BD38" s="704"/>
      <c r="BE38" s="704"/>
      <c r="BF38" s="735"/>
      <c r="BG38" s="681" t="s">
        <v>335</v>
      </c>
      <c r="BH38" s="682"/>
      <c r="BI38" s="682"/>
      <c r="BJ38" s="682"/>
      <c r="BK38" s="682"/>
      <c r="BL38" s="682"/>
      <c r="BM38" s="682"/>
      <c r="BN38" s="682"/>
      <c r="BO38" s="682"/>
      <c r="BP38" s="682"/>
      <c r="BQ38" s="682"/>
      <c r="BR38" s="682"/>
      <c r="BS38" s="682"/>
      <c r="BT38" s="682"/>
      <c r="BU38" s="683"/>
      <c r="BV38" s="666">
        <v>990</v>
      </c>
      <c r="BW38" s="667"/>
      <c r="BX38" s="667"/>
      <c r="BY38" s="667"/>
      <c r="BZ38" s="667"/>
      <c r="CA38" s="667"/>
      <c r="CB38" s="676"/>
      <c r="CD38" s="681" t="s">
        <v>336</v>
      </c>
      <c r="CE38" s="682"/>
      <c r="CF38" s="682"/>
      <c r="CG38" s="682"/>
      <c r="CH38" s="682"/>
      <c r="CI38" s="682"/>
      <c r="CJ38" s="682"/>
      <c r="CK38" s="682"/>
      <c r="CL38" s="682"/>
      <c r="CM38" s="682"/>
      <c r="CN38" s="682"/>
      <c r="CO38" s="682"/>
      <c r="CP38" s="682"/>
      <c r="CQ38" s="683"/>
      <c r="CR38" s="666">
        <v>494966</v>
      </c>
      <c r="CS38" s="667"/>
      <c r="CT38" s="667"/>
      <c r="CU38" s="667"/>
      <c r="CV38" s="667"/>
      <c r="CW38" s="667"/>
      <c r="CX38" s="667"/>
      <c r="CY38" s="668"/>
      <c r="CZ38" s="671">
        <v>3.4</v>
      </c>
      <c r="DA38" s="706"/>
      <c r="DB38" s="706"/>
      <c r="DC38" s="709"/>
      <c r="DD38" s="675">
        <v>434670</v>
      </c>
      <c r="DE38" s="667"/>
      <c r="DF38" s="667"/>
      <c r="DG38" s="667"/>
      <c r="DH38" s="667"/>
      <c r="DI38" s="667"/>
      <c r="DJ38" s="667"/>
      <c r="DK38" s="668"/>
      <c r="DL38" s="675">
        <v>335855</v>
      </c>
      <c r="DM38" s="667"/>
      <c r="DN38" s="667"/>
      <c r="DO38" s="667"/>
      <c r="DP38" s="667"/>
      <c r="DQ38" s="667"/>
      <c r="DR38" s="667"/>
      <c r="DS38" s="667"/>
      <c r="DT38" s="667"/>
      <c r="DU38" s="667"/>
      <c r="DV38" s="668"/>
      <c r="DW38" s="671">
        <v>9.3000000000000007</v>
      </c>
      <c r="DX38" s="706"/>
      <c r="DY38" s="706"/>
      <c r="DZ38" s="706"/>
      <c r="EA38" s="706"/>
      <c r="EB38" s="706"/>
      <c r="EC38" s="707"/>
    </row>
    <row r="39" spans="2:133" ht="11.25" customHeight="1" x14ac:dyDescent="0.15">
      <c r="B39" s="663" t="s">
        <v>337</v>
      </c>
      <c r="C39" s="664"/>
      <c r="D39" s="664"/>
      <c r="E39" s="664"/>
      <c r="F39" s="664"/>
      <c r="G39" s="664"/>
      <c r="H39" s="664"/>
      <c r="I39" s="664"/>
      <c r="J39" s="664"/>
      <c r="K39" s="664"/>
      <c r="L39" s="664"/>
      <c r="M39" s="664"/>
      <c r="N39" s="664"/>
      <c r="O39" s="664"/>
      <c r="P39" s="664"/>
      <c r="Q39" s="665"/>
      <c r="R39" s="666">
        <v>581197</v>
      </c>
      <c r="S39" s="667"/>
      <c r="T39" s="667"/>
      <c r="U39" s="667"/>
      <c r="V39" s="667"/>
      <c r="W39" s="667"/>
      <c r="X39" s="667"/>
      <c r="Y39" s="668"/>
      <c r="Z39" s="669">
        <v>3.4</v>
      </c>
      <c r="AA39" s="669"/>
      <c r="AB39" s="669"/>
      <c r="AC39" s="669"/>
      <c r="AD39" s="670" t="s">
        <v>127</v>
      </c>
      <c r="AE39" s="670"/>
      <c r="AF39" s="670"/>
      <c r="AG39" s="670"/>
      <c r="AH39" s="670"/>
      <c r="AI39" s="670"/>
      <c r="AJ39" s="670"/>
      <c r="AK39" s="670"/>
      <c r="AL39" s="671" t="s">
        <v>127</v>
      </c>
      <c r="AM39" s="672"/>
      <c r="AN39" s="672"/>
      <c r="AO39" s="673"/>
      <c r="AQ39" s="744" t="s">
        <v>338</v>
      </c>
      <c r="AR39" s="745"/>
      <c r="AS39" s="745"/>
      <c r="AT39" s="745"/>
      <c r="AU39" s="745"/>
      <c r="AV39" s="745"/>
      <c r="AW39" s="745"/>
      <c r="AX39" s="745"/>
      <c r="AY39" s="746"/>
      <c r="AZ39" s="666">
        <v>35038</v>
      </c>
      <c r="BA39" s="667"/>
      <c r="BB39" s="667"/>
      <c r="BC39" s="667"/>
      <c r="BD39" s="704"/>
      <c r="BE39" s="704"/>
      <c r="BF39" s="735"/>
      <c r="BG39" s="681" t="s">
        <v>339</v>
      </c>
      <c r="BH39" s="682"/>
      <c r="BI39" s="682"/>
      <c r="BJ39" s="682"/>
      <c r="BK39" s="682"/>
      <c r="BL39" s="682"/>
      <c r="BM39" s="682"/>
      <c r="BN39" s="682"/>
      <c r="BO39" s="682"/>
      <c r="BP39" s="682"/>
      <c r="BQ39" s="682"/>
      <c r="BR39" s="682"/>
      <c r="BS39" s="682"/>
      <c r="BT39" s="682"/>
      <c r="BU39" s="683"/>
      <c r="BV39" s="666">
        <v>1610</v>
      </c>
      <c r="BW39" s="667"/>
      <c r="BX39" s="667"/>
      <c r="BY39" s="667"/>
      <c r="BZ39" s="667"/>
      <c r="CA39" s="667"/>
      <c r="CB39" s="676"/>
      <c r="CD39" s="681" t="s">
        <v>340</v>
      </c>
      <c r="CE39" s="682"/>
      <c r="CF39" s="682"/>
      <c r="CG39" s="682"/>
      <c r="CH39" s="682"/>
      <c r="CI39" s="682"/>
      <c r="CJ39" s="682"/>
      <c r="CK39" s="682"/>
      <c r="CL39" s="682"/>
      <c r="CM39" s="682"/>
      <c r="CN39" s="682"/>
      <c r="CO39" s="682"/>
      <c r="CP39" s="682"/>
      <c r="CQ39" s="683"/>
      <c r="CR39" s="666">
        <v>1342372</v>
      </c>
      <c r="CS39" s="704"/>
      <c r="CT39" s="704"/>
      <c r="CU39" s="704"/>
      <c r="CV39" s="704"/>
      <c r="CW39" s="704"/>
      <c r="CX39" s="704"/>
      <c r="CY39" s="705"/>
      <c r="CZ39" s="671">
        <v>9.1</v>
      </c>
      <c r="DA39" s="706"/>
      <c r="DB39" s="706"/>
      <c r="DC39" s="709"/>
      <c r="DD39" s="675">
        <v>270361</v>
      </c>
      <c r="DE39" s="704"/>
      <c r="DF39" s="704"/>
      <c r="DG39" s="704"/>
      <c r="DH39" s="704"/>
      <c r="DI39" s="704"/>
      <c r="DJ39" s="704"/>
      <c r="DK39" s="705"/>
      <c r="DL39" s="675" t="s">
        <v>127</v>
      </c>
      <c r="DM39" s="704"/>
      <c r="DN39" s="704"/>
      <c r="DO39" s="704"/>
      <c r="DP39" s="704"/>
      <c r="DQ39" s="704"/>
      <c r="DR39" s="704"/>
      <c r="DS39" s="704"/>
      <c r="DT39" s="704"/>
      <c r="DU39" s="704"/>
      <c r="DV39" s="705"/>
      <c r="DW39" s="671" t="s">
        <v>127</v>
      </c>
      <c r="DX39" s="706"/>
      <c r="DY39" s="706"/>
      <c r="DZ39" s="706"/>
      <c r="EA39" s="706"/>
      <c r="EB39" s="706"/>
      <c r="EC39" s="707"/>
    </row>
    <row r="40" spans="2:133" ht="11.25" customHeight="1" x14ac:dyDescent="0.15">
      <c r="B40" s="663" t="s">
        <v>341</v>
      </c>
      <c r="C40" s="664"/>
      <c r="D40" s="664"/>
      <c r="E40" s="664"/>
      <c r="F40" s="664"/>
      <c r="G40" s="664"/>
      <c r="H40" s="664"/>
      <c r="I40" s="664"/>
      <c r="J40" s="664"/>
      <c r="K40" s="664"/>
      <c r="L40" s="664"/>
      <c r="M40" s="664"/>
      <c r="N40" s="664"/>
      <c r="O40" s="664"/>
      <c r="P40" s="664"/>
      <c r="Q40" s="665"/>
      <c r="R40" s="666">
        <v>1057900</v>
      </c>
      <c r="S40" s="667"/>
      <c r="T40" s="667"/>
      <c r="U40" s="667"/>
      <c r="V40" s="667"/>
      <c r="W40" s="667"/>
      <c r="X40" s="667"/>
      <c r="Y40" s="668"/>
      <c r="Z40" s="669">
        <v>6.2</v>
      </c>
      <c r="AA40" s="669"/>
      <c r="AB40" s="669"/>
      <c r="AC40" s="669"/>
      <c r="AD40" s="670" t="s">
        <v>127</v>
      </c>
      <c r="AE40" s="670"/>
      <c r="AF40" s="670"/>
      <c r="AG40" s="670"/>
      <c r="AH40" s="670"/>
      <c r="AI40" s="670"/>
      <c r="AJ40" s="670"/>
      <c r="AK40" s="670"/>
      <c r="AL40" s="671" t="s">
        <v>127</v>
      </c>
      <c r="AM40" s="672"/>
      <c r="AN40" s="672"/>
      <c r="AO40" s="673"/>
      <c r="AQ40" s="744" t="s">
        <v>342</v>
      </c>
      <c r="AR40" s="745"/>
      <c r="AS40" s="745"/>
      <c r="AT40" s="745"/>
      <c r="AU40" s="745"/>
      <c r="AV40" s="745"/>
      <c r="AW40" s="745"/>
      <c r="AX40" s="745"/>
      <c r="AY40" s="746"/>
      <c r="AZ40" s="666">
        <v>28325</v>
      </c>
      <c r="BA40" s="667"/>
      <c r="BB40" s="667"/>
      <c r="BC40" s="667"/>
      <c r="BD40" s="704"/>
      <c r="BE40" s="704"/>
      <c r="BF40" s="735"/>
      <c r="BG40" s="747" t="s">
        <v>343</v>
      </c>
      <c r="BH40" s="748"/>
      <c r="BI40" s="748"/>
      <c r="BJ40" s="748"/>
      <c r="BK40" s="748"/>
      <c r="BL40" s="364"/>
      <c r="BM40" s="682" t="s">
        <v>344</v>
      </c>
      <c r="BN40" s="682"/>
      <c r="BO40" s="682"/>
      <c r="BP40" s="682"/>
      <c r="BQ40" s="682"/>
      <c r="BR40" s="682"/>
      <c r="BS40" s="682"/>
      <c r="BT40" s="682"/>
      <c r="BU40" s="683"/>
      <c r="BV40" s="666">
        <v>95</v>
      </c>
      <c r="BW40" s="667"/>
      <c r="BX40" s="667"/>
      <c r="BY40" s="667"/>
      <c r="BZ40" s="667"/>
      <c r="CA40" s="667"/>
      <c r="CB40" s="676"/>
      <c r="CD40" s="681" t="s">
        <v>345</v>
      </c>
      <c r="CE40" s="682"/>
      <c r="CF40" s="682"/>
      <c r="CG40" s="682"/>
      <c r="CH40" s="682"/>
      <c r="CI40" s="682"/>
      <c r="CJ40" s="682"/>
      <c r="CK40" s="682"/>
      <c r="CL40" s="682"/>
      <c r="CM40" s="682"/>
      <c r="CN40" s="682"/>
      <c r="CO40" s="682"/>
      <c r="CP40" s="682"/>
      <c r="CQ40" s="683"/>
      <c r="CR40" s="666">
        <v>495061</v>
      </c>
      <c r="CS40" s="667"/>
      <c r="CT40" s="667"/>
      <c r="CU40" s="667"/>
      <c r="CV40" s="667"/>
      <c r="CW40" s="667"/>
      <c r="CX40" s="667"/>
      <c r="CY40" s="668"/>
      <c r="CZ40" s="671">
        <v>3.4</v>
      </c>
      <c r="DA40" s="706"/>
      <c r="DB40" s="706"/>
      <c r="DC40" s="709"/>
      <c r="DD40" s="675">
        <v>100000</v>
      </c>
      <c r="DE40" s="667"/>
      <c r="DF40" s="667"/>
      <c r="DG40" s="667"/>
      <c r="DH40" s="667"/>
      <c r="DI40" s="667"/>
      <c r="DJ40" s="667"/>
      <c r="DK40" s="668"/>
      <c r="DL40" s="675" t="s">
        <v>127</v>
      </c>
      <c r="DM40" s="667"/>
      <c r="DN40" s="667"/>
      <c r="DO40" s="667"/>
      <c r="DP40" s="667"/>
      <c r="DQ40" s="667"/>
      <c r="DR40" s="667"/>
      <c r="DS40" s="667"/>
      <c r="DT40" s="667"/>
      <c r="DU40" s="667"/>
      <c r="DV40" s="668"/>
      <c r="DW40" s="671" t="s">
        <v>127</v>
      </c>
      <c r="DX40" s="706"/>
      <c r="DY40" s="706"/>
      <c r="DZ40" s="706"/>
      <c r="EA40" s="706"/>
      <c r="EB40" s="706"/>
      <c r="EC40" s="707"/>
    </row>
    <row r="41" spans="2:133" ht="11.25" customHeight="1" x14ac:dyDescent="0.15">
      <c r="B41" s="663" t="s">
        <v>346</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69" t="s">
        <v>127</v>
      </c>
      <c r="AA41" s="669"/>
      <c r="AB41" s="669"/>
      <c r="AC41" s="669"/>
      <c r="AD41" s="670" t="s">
        <v>127</v>
      </c>
      <c r="AE41" s="670"/>
      <c r="AF41" s="670"/>
      <c r="AG41" s="670"/>
      <c r="AH41" s="670"/>
      <c r="AI41" s="670"/>
      <c r="AJ41" s="670"/>
      <c r="AK41" s="670"/>
      <c r="AL41" s="671" t="s">
        <v>127</v>
      </c>
      <c r="AM41" s="672"/>
      <c r="AN41" s="672"/>
      <c r="AO41" s="673"/>
      <c r="AQ41" s="744" t="s">
        <v>347</v>
      </c>
      <c r="AR41" s="745"/>
      <c r="AS41" s="745"/>
      <c r="AT41" s="745"/>
      <c r="AU41" s="745"/>
      <c r="AV41" s="745"/>
      <c r="AW41" s="745"/>
      <c r="AX41" s="745"/>
      <c r="AY41" s="746"/>
      <c r="AZ41" s="666">
        <v>85385</v>
      </c>
      <c r="BA41" s="667"/>
      <c r="BB41" s="667"/>
      <c r="BC41" s="667"/>
      <c r="BD41" s="704"/>
      <c r="BE41" s="704"/>
      <c r="BF41" s="735"/>
      <c r="BG41" s="747"/>
      <c r="BH41" s="748"/>
      <c r="BI41" s="748"/>
      <c r="BJ41" s="748"/>
      <c r="BK41" s="748"/>
      <c r="BL41" s="364"/>
      <c r="BM41" s="682" t="s">
        <v>348</v>
      </c>
      <c r="BN41" s="682"/>
      <c r="BO41" s="682"/>
      <c r="BP41" s="682"/>
      <c r="BQ41" s="682"/>
      <c r="BR41" s="682"/>
      <c r="BS41" s="682"/>
      <c r="BT41" s="682"/>
      <c r="BU41" s="683"/>
      <c r="BV41" s="666" t="s">
        <v>127</v>
      </c>
      <c r="BW41" s="667"/>
      <c r="BX41" s="667"/>
      <c r="BY41" s="667"/>
      <c r="BZ41" s="667"/>
      <c r="CA41" s="667"/>
      <c r="CB41" s="676"/>
      <c r="CD41" s="681" t="s">
        <v>349</v>
      </c>
      <c r="CE41" s="682"/>
      <c r="CF41" s="682"/>
      <c r="CG41" s="682"/>
      <c r="CH41" s="682"/>
      <c r="CI41" s="682"/>
      <c r="CJ41" s="682"/>
      <c r="CK41" s="682"/>
      <c r="CL41" s="682"/>
      <c r="CM41" s="682"/>
      <c r="CN41" s="682"/>
      <c r="CO41" s="682"/>
      <c r="CP41" s="682"/>
      <c r="CQ41" s="683"/>
      <c r="CR41" s="666" t="s">
        <v>127</v>
      </c>
      <c r="CS41" s="704"/>
      <c r="CT41" s="704"/>
      <c r="CU41" s="704"/>
      <c r="CV41" s="704"/>
      <c r="CW41" s="704"/>
      <c r="CX41" s="704"/>
      <c r="CY41" s="705"/>
      <c r="CZ41" s="671" t="s">
        <v>127</v>
      </c>
      <c r="DA41" s="706"/>
      <c r="DB41" s="706"/>
      <c r="DC41" s="709"/>
      <c r="DD41" s="675" t="s">
        <v>127</v>
      </c>
      <c r="DE41" s="704"/>
      <c r="DF41" s="704"/>
      <c r="DG41" s="704"/>
      <c r="DH41" s="704"/>
      <c r="DI41" s="704"/>
      <c r="DJ41" s="704"/>
      <c r="DK41" s="705"/>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350</v>
      </c>
      <c r="C42" s="664"/>
      <c r="D42" s="664"/>
      <c r="E42" s="664"/>
      <c r="F42" s="664"/>
      <c r="G42" s="664"/>
      <c r="H42" s="664"/>
      <c r="I42" s="664"/>
      <c r="J42" s="664"/>
      <c r="K42" s="664"/>
      <c r="L42" s="664"/>
      <c r="M42" s="664"/>
      <c r="N42" s="664"/>
      <c r="O42" s="664"/>
      <c r="P42" s="664"/>
      <c r="Q42" s="665"/>
      <c r="R42" s="666" t="s">
        <v>127</v>
      </c>
      <c r="S42" s="667"/>
      <c r="T42" s="667"/>
      <c r="U42" s="667"/>
      <c r="V42" s="667"/>
      <c r="W42" s="667"/>
      <c r="X42" s="667"/>
      <c r="Y42" s="668"/>
      <c r="Z42" s="669" t="s">
        <v>127</v>
      </c>
      <c r="AA42" s="669"/>
      <c r="AB42" s="669"/>
      <c r="AC42" s="669"/>
      <c r="AD42" s="670" t="s">
        <v>127</v>
      </c>
      <c r="AE42" s="670"/>
      <c r="AF42" s="670"/>
      <c r="AG42" s="670"/>
      <c r="AH42" s="670"/>
      <c r="AI42" s="670"/>
      <c r="AJ42" s="670"/>
      <c r="AK42" s="670"/>
      <c r="AL42" s="671" t="s">
        <v>127</v>
      </c>
      <c r="AM42" s="672"/>
      <c r="AN42" s="672"/>
      <c r="AO42" s="673"/>
      <c r="AQ42" s="754" t="s">
        <v>351</v>
      </c>
      <c r="AR42" s="755"/>
      <c r="AS42" s="755"/>
      <c r="AT42" s="755"/>
      <c r="AU42" s="755"/>
      <c r="AV42" s="755"/>
      <c r="AW42" s="755"/>
      <c r="AX42" s="755"/>
      <c r="AY42" s="756"/>
      <c r="AZ42" s="760">
        <v>162742</v>
      </c>
      <c r="BA42" s="761"/>
      <c r="BB42" s="761"/>
      <c r="BC42" s="761"/>
      <c r="BD42" s="737"/>
      <c r="BE42" s="737"/>
      <c r="BF42" s="739"/>
      <c r="BG42" s="749"/>
      <c r="BH42" s="750"/>
      <c r="BI42" s="750"/>
      <c r="BJ42" s="750"/>
      <c r="BK42" s="750"/>
      <c r="BL42" s="365"/>
      <c r="BM42" s="695" t="s">
        <v>352</v>
      </c>
      <c r="BN42" s="695"/>
      <c r="BO42" s="695"/>
      <c r="BP42" s="695"/>
      <c r="BQ42" s="695"/>
      <c r="BR42" s="695"/>
      <c r="BS42" s="695"/>
      <c r="BT42" s="695"/>
      <c r="BU42" s="696"/>
      <c r="BV42" s="760">
        <v>304</v>
      </c>
      <c r="BW42" s="761"/>
      <c r="BX42" s="761"/>
      <c r="BY42" s="761"/>
      <c r="BZ42" s="761"/>
      <c r="CA42" s="761"/>
      <c r="CB42" s="773"/>
      <c r="CD42" s="663" t="s">
        <v>353</v>
      </c>
      <c r="CE42" s="664"/>
      <c r="CF42" s="664"/>
      <c r="CG42" s="664"/>
      <c r="CH42" s="664"/>
      <c r="CI42" s="664"/>
      <c r="CJ42" s="664"/>
      <c r="CK42" s="664"/>
      <c r="CL42" s="664"/>
      <c r="CM42" s="664"/>
      <c r="CN42" s="664"/>
      <c r="CO42" s="664"/>
      <c r="CP42" s="664"/>
      <c r="CQ42" s="665"/>
      <c r="CR42" s="666">
        <v>6102182</v>
      </c>
      <c r="CS42" s="704"/>
      <c r="CT42" s="704"/>
      <c r="CU42" s="704"/>
      <c r="CV42" s="704"/>
      <c r="CW42" s="704"/>
      <c r="CX42" s="704"/>
      <c r="CY42" s="705"/>
      <c r="CZ42" s="671">
        <v>41.6</v>
      </c>
      <c r="DA42" s="706"/>
      <c r="DB42" s="706"/>
      <c r="DC42" s="709"/>
      <c r="DD42" s="675">
        <v>407758</v>
      </c>
      <c r="DE42" s="704"/>
      <c r="DF42" s="704"/>
      <c r="DG42" s="704"/>
      <c r="DH42" s="704"/>
      <c r="DI42" s="704"/>
      <c r="DJ42" s="704"/>
      <c r="DK42" s="705"/>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354</v>
      </c>
      <c r="C43" s="664"/>
      <c r="D43" s="664"/>
      <c r="E43" s="664"/>
      <c r="F43" s="664"/>
      <c r="G43" s="664"/>
      <c r="H43" s="664"/>
      <c r="I43" s="664"/>
      <c r="J43" s="664"/>
      <c r="K43" s="664"/>
      <c r="L43" s="664"/>
      <c r="M43" s="664"/>
      <c r="N43" s="664"/>
      <c r="O43" s="664"/>
      <c r="P43" s="664"/>
      <c r="Q43" s="665"/>
      <c r="R43" s="666" t="s">
        <v>127</v>
      </c>
      <c r="S43" s="667"/>
      <c r="T43" s="667"/>
      <c r="U43" s="667"/>
      <c r="V43" s="667"/>
      <c r="W43" s="667"/>
      <c r="X43" s="667"/>
      <c r="Y43" s="668"/>
      <c r="Z43" s="669" t="s">
        <v>127</v>
      </c>
      <c r="AA43" s="669"/>
      <c r="AB43" s="669"/>
      <c r="AC43" s="669"/>
      <c r="AD43" s="670" t="s">
        <v>127</v>
      </c>
      <c r="AE43" s="670"/>
      <c r="AF43" s="670"/>
      <c r="AG43" s="670"/>
      <c r="AH43" s="670"/>
      <c r="AI43" s="670"/>
      <c r="AJ43" s="670"/>
      <c r="AK43" s="670"/>
      <c r="AL43" s="671" t="s">
        <v>127</v>
      </c>
      <c r="AM43" s="672"/>
      <c r="AN43" s="672"/>
      <c r="AO43" s="673"/>
      <c r="BV43" s="219"/>
      <c r="BW43" s="219"/>
      <c r="BX43" s="219"/>
      <c r="BY43" s="219"/>
      <c r="BZ43" s="219"/>
      <c r="CA43" s="219"/>
      <c r="CB43" s="219"/>
      <c r="CD43" s="663" t="s">
        <v>355</v>
      </c>
      <c r="CE43" s="664"/>
      <c r="CF43" s="664"/>
      <c r="CG43" s="664"/>
      <c r="CH43" s="664"/>
      <c r="CI43" s="664"/>
      <c r="CJ43" s="664"/>
      <c r="CK43" s="664"/>
      <c r="CL43" s="664"/>
      <c r="CM43" s="664"/>
      <c r="CN43" s="664"/>
      <c r="CO43" s="664"/>
      <c r="CP43" s="664"/>
      <c r="CQ43" s="665"/>
      <c r="CR43" s="666">
        <v>69555</v>
      </c>
      <c r="CS43" s="704"/>
      <c r="CT43" s="704"/>
      <c r="CU43" s="704"/>
      <c r="CV43" s="704"/>
      <c r="CW43" s="704"/>
      <c r="CX43" s="704"/>
      <c r="CY43" s="705"/>
      <c r="CZ43" s="671">
        <v>0.5</v>
      </c>
      <c r="DA43" s="706"/>
      <c r="DB43" s="706"/>
      <c r="DC43" s="709"/>
      <c r="DD43" s="675">
        <v>69555</v>
      </c>
      <c r="DE43" s="704"/>
      <c r="DF43" s="704"/>
      <c r="DG43" s="704"/>
      <c r="DH43" s="704"/>
      <c r="DI43" s="704"/>
      <c r="DJ43" s="704"/>
      <c r="DK43" s="705"/>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356</v>
      </c>
      <c r="C44" s="711"/>
      <c r="D44" s="711"/>
      <c r="E44" s="711"/>
      <c r="F44" s="711"/>
      <c r="G44" s="711"/>
      <c r="H44" s="711"/>
      <c r="I44" s="711"/>
      <c r="J44" s="711"/>
      <c r="K44" s="711"/>
      <c r="L44" s="711"/>
      <c r="M44" s="711"/>
      <c r="N44" s="711"/>
      <c r="O44" s="711"/>
      <c r="P44" s="711"/>
      <c r="Q44" s="712"/>
      <c r="R44" s="760">
        <v>17081126</v>
      </c>
      <c r="S44" s="761"/>
      <c r="T44" s="761"/>
      <c r="U44" s="761"/>
      <c r="V44" s="761"/>
      <c r="W44" s="761"/>
      <c r="X44" s="761"/>
      <c r="Y44" s="762"/>
      <c r="Z44" s="763">
        <v>100</v>
      </c>
      <c r="AA44" s="763"/>
      <c r="AB44" s="763"/>
      <c r="AC44" s="763"/>
      <c r="AD44" s="764">
        <v>3597232</v>
      </c>
      <c r="AE44" s="764"/>
      <c r="AF44" s="764"/>
      <c r="AG44" s="764"/>
      <c r="AH44" s="764"/>
      <c r="AI44" s="764"/>
      <c r="AJ44" s="764"/>
      <c r="AK44" s="764"/>
      <c r="AL44" s="765">
        <v>100</v>
      </c>
      <c r="AM44" s="738"/>
      <c r="AN44" s="738"/>
      <c r="AO44" s="766"/>
      <c r="CD44" s="767" t="s">
        <v>303</v>
      </c>
      <c r="CE44" s="768"/>
      <c r="CF44" s="663" t="s">
        <v>357</v>
      </c>
      <c r="CG44" s="664"/>
      <c r="CH44" s="664"/>
      <c r="CI44" s="664"/>
      <c r="CJ44" s="664"/>
      <c r="CK44" s="664"/>
      <c r="CL44" s="664"/>
      <c r="CM44" s="664"/>
      <c r="CN44" s="664"/>
      <c r="CO44" s="664"/>
      <c r="CP44" s="664"/>
      <c r="CQ44" s="665"/>
      <c r="CR44" s="666">
        <v>4432146</v>
      </c>
      <c r="CS44" s="667"/>
      <c r="CT44" s="667"/>
      <c r="CU44" s="667"/>
      <c r="CV44" s="667"/>
      <c r="CW44" s="667"/>
      <c r="CX44" s="667"/>
      <c r="CY44" s="668"/>
      <c r="CZ44" s="671">
        <v>30.2</v>
      </c>
      <c r="DA44" s="672"/>
      <c r="DB44" s="672"/>
      <c r="DC44" s="684"/>
      <c r="DD44" s="675">
        <v>354521</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358</v>
      </c>
      <c r="CG45" s="664"/>
      <c r="CH45" s="664"/>
      <c r="CI45" s="664"/>
      <c r="CJ45" s="664"/>
      <c r="CK45" s="664"/>
      <c r="CL45" s="664"/>
      <c r="CM45" s="664"/>
      <c r="CN45" s="664"/>
      <c r="CO45" s="664"/>
      <c r="CP45" s="664"/>
      <c r="CQ45" s="665"/>
      <c r="CR45" s="666">
        <v>3753283</v>
      </c>
      <c r="CS45" s="704"/>
      <c r="CT45" s="704"/>
      <c r="CU45" s="704"/>
      <c r="CV45" s="704"/>
      <c r="CW45" s="704"/>
      <c r="CX45" s="704"/>
      <c r="CY45" s="705"/>
      <c r="CZ45" s="671">
        <v>25.6</v>
      </c>
      <c r="DA45" s="706"/>
      <c r="DB45" s="706"/>
      <c r="DC45" s="709"/>
      <c r="DD45" s="675">
        <v>27419</v>
      </c>
      <c r="DE45" s="704"/>
      <c r="DF45" s="704"/>
      <c r="DG45" s="704"/>
      <c r="DH45" s="704"/>
      <c r="DI45" s="704"/>
      <c r="DJ45" s="704"/>
      <c r="DK45" s="705"/>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360</v>
      </c>
      <c r="CG46" s="664"/>
      <c r="CH46" s="664"/>
      <c r="CI46" s="664"/>
      <c r="CJ46" s="664"/>
      <c r="CK46" s="664"/>
      <c r="CL46" s="664"/>
      <c r="CM46" s="664"/>
      <c r="CN46" s="664"/>
      <c r="CO46" s="664"/>
      <c r="CP46" s="664"/>
      <c r="CQ46" s="665"/>
      <c r="CR46" s="666">
        <v>662513</v>
      </c>
      <c r="CS46" s="667"/>
      <c r="CT46" s="667"/>
      <c r="CU46" s="667"/>
      <c r="CV46" s="667"/>
      <c r="CW46" s="667"/>
      <c r="CX46" s="667"/>
      <c r="CY46" s="668"/>
      <c r="CZ46" s="671">
        <v>4.5</v>
      </c>
      <c r="DA46" s="672"/>
      <c r="DB46" s="672"/>
      <c r="DC46" s="684"/>
      <c r="DD46" s="675">
        <v>310752</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361</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362</v>
      </c>
      <c r="CG47" s="664"/>
      <c r="CH47" s="664"/>
      <c r="CI47" s="664"/>
      <c r="CJ47" s="664"/>
      <c r="CK47" s="664"/>
      <c r="CL47" s="664"/>
      <c r="CM47" s="664"/>
      <c r="CN47" s="664"/>
      <c r="CO47" s="664"/>
      <c r="CP47" s="664"/>
      <c r="CQ47" s="665"/>
      <c r="CR47" s="666">
        <v>1670036</v>
      </c>
      <c r="CS47" s="704"/>
      <c r="CT47" s="704"/>
      <c r="CU47" s="704"/>
      <c r="CV47" s="704"/>
      <c r="CW47" s="704"/>
      <c r="CX47" s="704"/>
      <c r="CY47" s="705"/>
      <c r="CZ47" s="671">
        <v>11.4</v>
      </c>
      <c r="DA47" s="706"/>
      <c r="DB47" s="706"/>
      <c r="DC47" s="709"/>
      <c r="DD47" s="675">
        <v>53237</v>
      </c>
      <c r="DE47" s="704"/>
      <c r="DF47" s="704"/>
      <c r="DG47" s="704"/>
      <c r="DH47" s="704"/>
      <c r="DI47" s="704"/>
      <c r="DJ47" s="704"/>
      <c r="DK47" s="705"/>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363</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364</v>
      </c>
      <c r="CG48" s="664"/>
      <c r="CH48" s="664"/>
      <c r="CI48" s="664"/>
      <c r="CJ48" s="664"/>
      <c r="CK48" s="664"/>
      <c r="CL48" s="664"/>
      <c r="CM48" s="664"/>
      <c r="CN48" s="664"/>
      <c r="CO48" s="664"/>
      <c r="CP48" s="664"/>
      <c r="CQ48" s="665"/>
      <c r="CR48" s="666" t="s">
        <v>127</v>
      </c>
      <c r="CS48" s="667"/>
      <c r="CT48" s="667"/>
      <c r="CU48" s="667"/>
      <c r="CV48" s="667"/>
      <c r="CW48" s="667"/>
      <c r="CX48" s="667"/>
      <c r="CY48" s="668"/>
      <c r="CZ48" s="671" t="s">
        <v>127</v>
      </c>
      <c r="DA48" s="672"/>
      <c r="DB48" s="672"/>
      <c r="DC48" s="684"/>
      <c r="DD48" s="675" t="s">
        <v>127</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365</v>
      </c>
      <c r="CE49" s="711"/>
      <c r="CF49" s="711"/>
      <c r="CG49" s="711"/>
      <c r="CH49" s="711"/>
      <c r="CI49" s="711"/>
      <c r="CJ49" s="711"/>
      <c r="CK49" s="711"/>
      <c r="CL49" s="711"/>
      <c r="CM49" s="711"/>
      <c r="CN49" s="711"/>
      <c r="CO49" s="711"/>
      <c r="CP49" s="711"/>
      <c r="CQ49" s="712"/>
      <c r="CR49" s="760">
        <v>14675319</v>
      </c>
      <c r="CS49" s="737"/>
      <c r="CT49" s="737"/>
      <c r="CU49" s="737"/>
      <c r="CV49" s="737"/>
      <c r="CW49" s="737"/>
      <c r="CX49" s="737"/>
      <c r="CY49" s="774"/>
      <c r="CZ49" s="765">
        <v>100</v>
      </c>
      <c r="DA49" s="775"/>
      <c r="DB49" s="775"/>
      <c r="DC49" s="776"/>
      <c r="DD49" s="777">
        <v>5021075</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A5R20D04yZsNifSHBI5kUMKazlC1K1bO4mCDlxlQndqwrMak+SQ/leKEDjoLl7c9VBxzEKYdrvAjEYsOEjTjbw==" saltValue="06DdrKCx9+Ra/DreBc//5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366</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367</v>
      </c>
      <c r="DK2" s="1157"/>
      <c r="DL2" s="1157"/>
      <c r="DM2" s="1157"/>
      <c r="DN2" s="1157"/>
      <c r="DO2" s="1158"/>
      <c r="DP2" s="224"/>
      <c r="DQ2" s="1156" t="s">
        <v>368</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369</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370</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371</v>
      </c>
      <c r="B5" s="1061"/>
      <c r="C5" s="1061"/>
      <c r="D5" s="1061"/>
      <c r="E5" s="1061"/>
      <c r="F5" s="1061"/>
      <c r="G5" s="1061"/>
      <c r="H5" s="1061"/>
      <c r="I5" s="1061"/>
      <c r="J5" s="1061"/>
      <c r="K5" s="1061"/>
      <c r="L5" s="1061"/>
      <c r="M5" s="1061"/>
      <c r="N5" s="1061"/>
      <c r="O5" s="1061"/>
      <c r="P5" s="1062"/>
      <c r="Q5" s="1066" t="s">
        <v>372</v>
      </c>
      <c r="R5" s="1067"/>
      <c r="S5" s="1067"/>
      <c r="T5" s="1067"/>
      <c r="U5" s="1068"/>
      <c r="V5" s="1066" t="s">
        <v>373</v>
      </c>
      <c r="W5" s="1067"/>
      <c r="X5" s="1067"/>
      <c r="Y5" s="1067"/>
      <c r="Z5" s="1068"/>
      <c r="AA5" s="1066" t="s">
        <v>374</v>
      </c>
      <c r="AB5" s="1067"/>
      <c r="AC5" s="1067"/>
      <c r="AD5" s="1067"/>
      <c r="AE5" s="1067"/>
      <c r="AF5" s="1159" t="s">
        <v>375</v>
      </c>
      <c r="AG5" s="1067"/>
      <c r="AH5" s="1067"/>
      <c r="AI5" s="1067"/>
      <c r="AJ5" s="1080"/>
      <c r="AK5" s="1067" t="s">
        <v>376</v>
      </c>
      <c r="AL5" s="1067"/>
      <c r="AM5" s="1067"/>
      <c r="AN5" s="1067"/>
      <c r="AO5" s="1068"/>
      <c r="AP5" s="1066" t="s">
        <v>377</v>
      </c>
      <c r="AQ5" s="1067"/>
      <c r="AR5" s="1067"/>
      <c r="AS5" s="1067"/>
      <c r="AT5" s="1068"/>
      <c r="AU5" s="1066" t="s">
        <v>378</v>
      </c>
      <c r="AV5" s="1067"/>
      <c r="AW5" s="1067"/>
      <c r="AX5" s="1067"/>
      <c r="AY5" s="1080"/>
      <c r="AZ5" s="228"/>
      <c r="BA5" s="228"/>
      <c r="BB5" s="228"/>
      <c r="BC5" s="228"/>
      <c r="BD5" s="228"/>
      <c r="BE5" s="229"/>
      <c r="BF5" s="229"/>
      <c r="BG5" s="229"/>
      <c r="BH5" s="229"/>
      <c r="BI5" s="229"/>
      <c r="BJ5" s="229"/>
      <c r="BK5" s="229"/>
      <c r="BL5" s="229"/>
      <c r="BM5" s="229"/>
      <c r="BN5" s="229"/>
      <c r="BO5" s="229"/>
      <c r="BP5" s="229"/>
      <c r="BQ5" s="1060" t="s">
        <v>379</v>
      </c>
      <c r="BR5" s="1061"/>
      <c r="BS5" s="1061"/>
      <c r="BT5" s="1061"/>
      <c r="BU5" s="1061"/>
      <c r="BV5" s="1061"/>
      <c r="BW5" s="1061"/>
      <c r="BX5" s="1061"/>
      <c r="BY5" s="1061"/>
      <c r="BZ5" s="1061"/>
      <c r="CA5" s="1061"/>
      <c r="CB5" s="1061"/>
      <c r="CC5" s="1061"/>
      <c r="CD5" s="1061"/>
      <c r="CE5" s="1061"/>
      <c r="CF5" s="1061"/>
      <c r="CG5" s="1062"/>
      <c r="CH5" s="1066" t="s">
        <v>380</v>
      </c>
      <c r="CI5" s="1067"/>
      <c r="CJ5" s="1067"/>
      <c r="CK5" s="1067"/>
      <c r="CL5" s="1068"/>
      <c r="CM5" s="1066" t="s">
        <v>381</v>
      </c>
      <c r="CN5" s="1067"/>
      <c r="CO5" s="1067"/>
      <c r="CP5" s="1067"/>
      <c r="CQ5" s="1068"/>
      <c r="CR5" s="1066" t="s">
        <v>382</v>
      </c>
      <c r="CS5" s="1067"/>
      <c r="CT5" s="1067"/>
      <c r="CU5" s="1067"/>
      <c r="CV5" s="1068"/>
      <c r="CW5" s="1066" t="s">
        <v>383</v>
      </c>
      <c r="CX5" s="1067"/>
      <c r="CY5" s="1067"/>
      <c r="CZ5" s="1067"/>
      <c r="DA5" s="1068"/>
      <c r="DB5" s="1066" t="s">
        <v>384</v>
      </c>
      <c r="DC5" s="1067"/>
      <c r="DD5" s="1067"/>
      <c r="DE5" s="1067"/>
      <c r="DF5" s="1068"/>
      <c r="DG5" s="1149" t="s">
        <v>385</v>
      </c>
      <c r="DH5" s="1150"/>
      <c r="DI5" s="1150"/>
      <c r="DJ5" s="1150"/>
      <c r="DK5" s="1151"/>
      <c r="DL5" s="1149" t="s">
        <v>386</v>
      </c>
      <c r="DM5" s="1150"/>
      <c r="DN5" s="1150"/>
      <c r="DO5" s="1150"/>
      <c r="DP5" s="1151"/>
      <c r="DQ5" s="1066" t="s">
        <v>387</v>
      </c>
      <c r="DR5" s="1067"/>
      <c r="DS5" s="1067"/>
      <c r="DT5" s="1067"/>
      <c r="DU5" s="1068"/>
      <c r="DV5" s="1066" t="s">
        <v>378</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388</v>
      </c>
      <c r="C7" s="1113"/>
      <c r="D7" s="1113"/>
      <c r="E7" s="1113"/>
      <c r="F7" s="1113"/>
      <c r="G7" s="1113"/>
      <c r="H7" s="1113"/>
      <c r="I7" s="1113"/>
      <c r="J7" s="1113"/>
      <c r="K7" s="1113"/>
      <c r="L7" s="1113"/>
      <c r="M7" s="1113"/>
      <c r="N7" s="1113"/>
      <c r="O7" s="1113"/>
      <c r="P7" s="1114"/>
      <c r="Q7" s="1167">
        <v>17081</v>
      </c>
      <c r="R7" s="1168"/>
      <c r="S7" s="1168"/>
      <c r="T7" s="1168"/>
      <c r="U7" s="1168"/>
      <c r="V7" s="1168">
        <v>14675</v>
      </c>
      <c r="W7" s="1168"/>
      <c r="X7" s="1168"/>
      <c r="Y7" s="1168"/>
      <c r="Z7" s="1168"/>
      <c r="AA7" s="1168">
        <v>2406</v>
      </c>
      <c r="AB7" s="1168"/>
      <c r="AC7" s="1168"/>
      <c r="AD7" s="1168"/>
      <c r="AE7" s="1169"/>
      <c r="AF7" s="1170">
        <v>159</v>
      </c>
      <c r="AG7" s="1171"/>
      <c r="AH7" s="1171"/>
      <c r="AI7" s="1171"/>
      <c r="AJ7" s="1172"/>
      <c r="AK7" s="1173">
        <v>2732</v>
      </c>
      <c r="AL7" s="1174"/>
      <c r="AM7" s="1174"/>
      <c r="AN7" s="1174"/>
      <c r="AO7" s="1174"/>
      <c r="AP7" s="1174">
        <v>6902</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603</v>
      </c>
      <c r="BT7" s="1165"/>
      <c r="BU7" s="1165"/>
      <c r="BV7" s="1165"/>
      <c r="BW7" s="1165"/>
      <c r="BX7" s="1165"/>
      <c r="BY7" s="1165"/>
      <c r="BZ7" s="1165"/>
      <c r="CA7" s="1165"/>
      <c r="CB7" s="1165"/>
      <c r="CC7" s="1165"/>
      <c r="CD7" s="1165"/>
      <c r="CE7" s="1165"/>
      <c r="CF7" s="1165"/>
      <c r="CG7" s="1177"/>
      <c r="CH7" s="1161">
        <v>-21</v>
      </c>
      <c r="CI7" s="1162"/>
      <c r="CJ7" s="1162"/>
      <c r="CK7" s="1162"/>
      <c r="CL7" s="1163"/>
      <c r="CM7" s="1161">
        <v>-83</v>
      </c>
      <c r="CN7" s="1162"/>
      <c r="CO7" s="1162"/>
      <c r="CP7" s="1162"/>
      <c r="CQ7" s="1163"/>
      <c r="CR7" s="1161">
        <v>17</v>
      </c>
      <c r="CS7" s="1162"/>
      <c r="CT7" s="1162"/>
      <c r="CU7" s="1162"/>
      <c r="CV7" s="1163"/>
      <c r="CW7" s="1161">
        <v>16</v>
      </c>
      <c r="CX7" s="1162"/>
      <c r="CY7" s="1162"/>
      <c r="CZ7" s="1162"/>
      <c r="DA7" s="1163"/>
      <c r="DB7" s="1161">
        <v>57</v>
      </c>
      <c r="DC7" s="1162"/>
      <c r="DD7" s="1162"/>
      <c r="DE7" s="1162"/>
      <c r="DF7" s="1163"/>
      <c r="DG7" s="1161" t="s">
        <v>597</v>
      </c>
      <c r="DH7" s="1162"/>
      <c r="DI7" s="1162"/>
      <c r="DJ7" s="1162"/>
      <c r="DK7" s="1163"/>
      <c r="DL7" s="1161" t="s">
        <v>597</v>
      </c>
      <c r="DM7" s="1162"/>
      <c r="DN7" s="1162"/>
      <c r="DO7" s="1162"/>
      <c r="DP7" s="1163"/>
      <c r="DQ7" s="1161" t="s">
        <v>597</v>
      </c>
      <c r="DR7" s="1162"/>
      <c r="DS7" s="1162"/>
      <c r="DT7" s="1162"/>
      <c r="DU7" s="1163"/>
      <c r="DV7" s="1164"/>
      <c r="DW7" s="1165"/>
      <c r="DX7" s="1165"/>
      <c r="DY7" s="1165"/>
      <c r="DZ7" s="1166"/>
      <c r="EA7" s="230"/>
    </row>
    <row r="8" spans="1:131" s="231" customFormat="1" ht="26.25" customHeight="1" x14ac:dyDescent="0.15">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604</v>
      </c>
      <c r="BT8" s="1058"/>
      <c r="BU8" s="1058"/>
      <c r="BV8" s="1058"/>
      <c r="BW8" s="1058"/>
      <c r="BX8" s="1058"/>
      <c r="BY8" s="1058"/>
      <c r="BZ8" s="1058"/>
      <c r="CA8" s="1058"/>
      <c r="CB8" s="1058"/>
      <c r="CC8" s="1058"/>
      <c r="CD8" s="1058"/>
      <c r="CE8" s="1058"/>
      <c r="CF8" s="1058"/>
      <c r="CG8" s="1079"/>
      <c r="CH8" s="1054">
        <v>-40</v>
      </c>
      <c r="CI8" s="1055"/>
      <c r="CJ8" s="1055"/>
      <c r="CK8" s="1055"/>
      <c r="CL8" s="1056"/>
      <c r="CM8" s="1054">
        <v>-144</v>
      </c>
      <c r="CN8" s="1055"/>
      <c r="CO8" s="1055"/>
      <c r="CP8" s="1055"/>
      <c r="CQ8" s="1056"/>
      <c r="CR8" s="1054">
        <v>10</v>
      </c>
      <c r="CS8" s="1055"/>
      <c r="CT8" s="1055"/>
      <c r="CU8" s="1055"/>
      <c r="CV8" s="1056"/>
      <c r="CW8" s="1054" t="s">
        <v>597</v>
      </c>
      <c r="CX8" s="1055"/>
      <c r="CY8" s="1055"/>
      <c r="CZ8" s="1055"/>
      <c r="DA8" s="1056"/>
      <c r="DB8" s="1054" t="s">
        <v>597</v>
      </c>
      <c r="DC8" s="1055"/>
      <c r="DD8" s="1055"/>
      <c r="DE8" s="1055"/>
      <c r="DF8" s="1056"/>
      <c r="DG8" s="1054" t="s">
        <v>597</v>
      </c>
      <c r="DH8" s="1055"/>
      <c r="DI8" s="1055"/>
      <c r="DJ8" s="1055"/>
      <c r="DK8" s="1056"/>
      <c r="DL8" s="1054" t="s">
        <v>597</v>
      </c>
      <c r="DM8" s="1055"/>
      <c r="DN8" s="1055"/>
      <c r="DO8" s="1055"/>
      <c r="DP8" s="1056"/>
      <c r="DQ8" s="1054" t="s">
        <v>597</v>
      </c>
      <c r="DR8" s="1055"/>
      <c r="DS8" s="1055"/>
      <c r="DT8" s="1055"/>
      <c r="DU8" s="1056"/>
      <c r="DV8" s="1057"/>
      <c r="DW8" s="1058"/>
      <c r="DX8" s="1058"/>
      <c r="DY8" s="1058"/>
      <c r="DZ8" s="1059"/>
      <c r="EA8" s="230"/>
    </row>
    <row r="9" spans="1:131" s="231" customFormat="1" ht="26.25" customHeight="1" x14ac:dyDescent="0.15">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t="s">
        <v>605</v>
      </c>
      <c r="BT9" s="1058"/>
      <c r="BU9" s="1058"/>
      <c r="BV9" s="1058"/>
      <c r="BW9" s="1058"/>
      <c r="BX9" s="1058"/>
      <c r="BY9" s="1058"/>
      <c r="BZ9" s="1058"/>
      <c r="CA9" s="1058"/>
      <c r="CB9" s="1058"/>
      <c r="CC9" s="1058"/>
      <c r="CD9" s="1058"/>
      <c r="CE9" s="1058"/>
      <c r="CF9" s="1058"/>
      <c r="CG9" s="1079"/>
      <c r="CH9" s="1054">
        <v>-4</v>
      </c>
      <c r="CI9" s="1055"/>
      <c r="CJ9" s="1055"/>
      <c r="CK9" s="1055"/>
      <c r="CL9" s="1056"/>
      <c r="CM9" s="1054">
        <v>55</v>
      </c>
      <c r="CN9" s="1055"/>
      <c r="CO9" s="1055"/>
      <c r="CP9" s="1055"/>
      <c r="CQ9" s="1056"/>
      <c r="CR9" s="1054">
        <v>18</v>
      </c>
      <c r="CS9" s="1055"/>
      <c r="CT9" s="1055"/>
      <c r="CU9" s="1055"/>
      <c r="CV9" s="1056"/>
      <c r="CW9" s="1054" t="s">
        <v>597</v>
      </c>
      <c r="CX9" s="1055"/>
      <c r="CY9" s="1055"/>
      <c r="CZ9" s="1055"/>
      <c r="DA9" s="1056"/>
      <c r="DB9" s="1054" t="s">
        <v>597</v>
      </c>
      <c r="DC9" s="1055"/>
      <c r="DD9" s="1055"/>
      <c r="DE9" s="1055"/>
      <c r="DF9" s="1056"/>
      <c r="DG9" s="1054" t="s">
        <v>597</v>
      </c>
      <c r="DH9" s="1055"/>
      <c r="DI9" s="1055"/>
      <c r="DJ9" s="1055"/>
      <c r="DK9" s="1056"/>
      <c r="DL9" s="1054" t="s">
        <v>597</v>
      </c>
      <c r="DM9" s="1055"/>
      <c r="DN9" s="1055"/>
      <c r="DO9" s="1055"/>
      <c r="DP9" s="1056"/>
      <c r="DQ9" s="1054" t="s">
        <v>597</v>
      </c>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t="s">
        <v>606</v>
      </c>
      <c r="BT10" s="1058"/>
      <c r="BU10" s="1058"/>
      <c r="BV10" s="1058"/>
      <c r="BW10" s="1058"/>
      <c r="BX10" s="1058"/>
      <c r="BY10" s="1058"/>
      <c r="BZ10" s="1058"/>
      <c r="CA10" s="1058"/>
      <c r="CB10" s="1058"/>
      <c r="CC10" s="1058"/>
      <c r="CD10" s="1058"/>
      <c r="CE10" s="1058"/>
      <c r="CF10" s="1058"/>
      <c r="CG10" s="1079"/>
      <c r="CH10" s="1054">
        <v>-2</v>
      </c>
      <c r="CI10" s="1055"/>
      <c r="CJ10" s="1055"/>
      <c r="CK10" s="1055"/>
      <c r="CL10" s="1056"/>
      <c r="CM10" s="1054">
        <v>56</v>
      </c>
      <c r="CN10" s="1055"/>
      <c r="CO10" s="1055"/>
      <c r="CP10" s="1055"/>
      <c r="CQ10" s="1056"/>
      <c r="CR10" s="1054">
        <v>2</v>
      </c>
      <c r="CS10" s="1055"/>
      <c r="CT10" s="1055"/>
      <c r="CU10" s="1055"/>
      <c r="CV10" s="1056"/>
      <c r="CW10" s="1054">
        <v>14</v>
      </c>
      <c r="CX10" s="1055"/>
      <c r="CY10" s="1055"/>
      <c r="CZ10" s="1055"/>
      <c r="DA10" s="1056"/>
      <c r="DB10" s="1054" t="s">
        <v>597</v>
      </c>
      <c r="DC10" s="1055"/>
      <c r="DD10" s="1055"/>
      <c r="DE10" s="1055"/>
      <c r="DF10" s="1056"/>
      <c r="DG10" s="1054" t="s">
        <v>597</v>
      </c>
      <c r="DH10" s="1055"/>
      <c r="DI10" s="1055"/>
      <c r="DJ10" s="1055"/>
      <c r="DK10" s="1056"/>
      <c r="DL10" s="1054" t="s">
        <v>597</v>
      </c>
      <c r="DM10" s="1055"/>
      <c r="DN10" s="1055"/>
      <c r="DO10" s="1055"/>
      <c r="DP10" s="1056"/>
      <c r="DQ10" s="1054" t="s">
        <v>597</v>
      </c>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389</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390</v>
      </c>
      <c r="B23" s="1002" t="s">
        <v>391</v>
      </c>
      <c r="C23" s="1003"/>
      <c r="D23" s="1003"/>
      <c r="E23" s="1003"/>
      <c r="F23" s="1003"/>
      <c r="G23" s="1003"/>
      <c r="H23" s="1003"/>
      <c r="I23" s="1003"/>
      <c r="J23" s="1003"/>
      <c r="K23" s="1003"/>
      <c r="L23" s="1003"/>
      <c r="M23" s="1003"/>
      <c r="N23" s="1003"/>
      <c r="O23" s="1003"/>
      <c r="P23" s="1013"/>
      <c r="Q23" s="1132">
        <v>17081</v>
      </c>
      <c r="R23" s="1126"/>
      <c r="S23" s="1126"/>
      <c r="T23" s="1126"/>
      <c r="U23" s="1126"/>
      <c r="V23" s="1126">
        <v>14675</v>
      </c>
      <c r="W23" s="1126"/>
      <c r="X23" s="1126"/>
      <c r="Y23" s="1126"/>
      <c r="Z23" s="1126"/>
      <c r="AA23" s="1126">
        <v>2406</v>
      </c>
      <c r="AB23" s="1126"/>
      <c r="AC23" s="1126"/>
      <c r="AD23" s="1126"/>
      <c r="AE23" s="1133"/>
      <c r="AF23" s="1134">
        <v>159</v>
      </c>
      <c r="AG23" s="1126"/>
      <c r="AH23" s="1126"/>
      <c r="AI23" s="1126"/>
      <c r="AJ23" s="1135"/>
      <c r="AK23" s="1136"/>
      <c r="AL23" s="1137"/>
      <c r="AM23" s="1137"/>
      <c r="AN23" s="1137"/>
      <c r="AO23" s="1137"/>
      <c r="AP23" s="1126">
        <v>6902</v>
      </c>
      <c r="AQ23" s="1126"/>
      <c r="AR23" s="1126"/>
      <c r="AS23" s="1126"/>
      <c r="AT23" s="1126"/>
      <c r="AU23" s="1127"/>
      <c r="AV23" s="1127"/>
      <c r="AW23" s="1127"/>
      <c r="AX23" s="1127"/>
      <c r="AY23" s="1128"/>
      <c r="AZ23" s="1129" t="s">
        <v>127</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393</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394</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371</v>
      </c>
      <c r="B26" s="1061"/>
      <c r="C26" s="1061"/>
      <c r="D26" s="1061"/>
      <c r="E26" s="1061"/>
      <c r="F26" s="1061"/>
      <c r="G26" s="1061"/>
      <c r="H26" s="1061"/>
      <c r="I26" s="1061"/>
      <c r="J26" s="1061"/>
      <c r="K26" s="1061"/>
      <c r="L26" s="1061"/>
      <c r="M26" s="1061"/>
      <c r="N26" s="1061"/>
      <c r="O26" s="1061"/>
      <c r="P26" s="1062"/>
      <c r="Q26" s="1066" t="s">
        <v>395</v>
      </c>
      <c r="R26" s="1067"/>
      <c r="S26" s="1067"/>
      <c r="T26" s="1067"/>
      <c r="U26" s="1068"/>
      <c r="V26" s="1066" t="s">
        <v>396</v>
      </c>
      <c r="W26" s="1067"/>
      <c r="X26" s="1067"/>
      <c r="Y26" s="1067"/>
      <c r="Z26" s="1068"/>
      <c r="AA26" s="1066" t="s">
        <v>397</v>
      </c>
      <c r="AB26" s="1067"/>
      <c r="AC26" s="1067"/>
      <c r="AD26" s="1067"/>
      <c r="AE26" s="1067"/>
      <c r="AF26" s="1120" t="s">
        <v>398</v>
      </c>
      <c r="AG26" s="1073"/>
      <c r="AH26" s="1073"/>
      <c r="AI26" s="1073"/>
      <c r="AJ26" s="1121"/>
      <c r="AK26" s="1067" t="s">
        <v>399</v>
      </c>
      <c r="AL26" s="1067"/>
      <c r="AM26" s="1067"/>
      <c r="AN26" s="1067"/>
      <c r="AO26" s="1068"/>
      <c r="AP26" s="1066" t="s">
        <v>400</v>
      </c>
      <c r="AQ26" s="1067"/>
      <c r="AR26" s="1067"/>
      <c r="AS26" s="1067"/>
      <c r="AT26" s="1068"/>
      <c r="AU26" s="1066" t="s">
        <v>401</v>
      </c>
      <c r="AV26" s="1067"/>
      <c r="AW26" s="1067"/>
      <c r="AX26" s="1067"/>
      <c r="AY26" s="1068"/>
      <c r="AZ26" s="1066" t="s">
        <v>402</v>
      </c>
      <c r="BA26" s="1067"/>
      <c r="BB26" s="1067"/>
      <c r="BC26" s="1067"/>
      <c r="BD26" s="1068"/>
      <c r="BE26" s="1066" t="s">
        <v>378</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403</v>
      </c>
      <c r="C28" s="1113"/>
      <c r="D28" s="1113"/>
      <c r="E28" s="1113"/>
      <c r="F28" s="1113"/>
      <c r="G28" s="1113"/>
      <c r="H28" s="1113"/>
      <c r="I28" s="1113"/>
      <c r="J28" s="1113"/>
      <c r="K28" s="1113"/>
      <c r="L28" s="1113"/>
      <c r="M28" s="1113"/>
      <c r="N28" s="1113"/>
      <c r="O28" s="1113"/>
      <c r="P28" s="1114"/>
      <c r="Q28" s="1115">
        <v>766</v>
      </c>
      <c r="R28" s="1116"/>
      <c r="S28" s="1116"/>
      <c r="T28" s="1116"/>
      <c r="U28" s="1116"/>
      <c r="V28" s="1116">
        <v>749</v>
      </c>
      <c r="W28" s="1116"/>
      <c r="X28" s="1116"/>
      <c r="Y28" s="1116"/>
      <c r="Z28" s="1116"/>
      <c r="AA28" s="1116">
        <v>17</v>
      </c>
      <c r="AB28" s="1116"/>
      <c r="AC28" s="1116"/>
      <c r="AD28" s="1116"/>
      <c r="AE28" s="1117"/>
      <c r="AF28" s="1118">
        <v>17</v>
      </c>
      <c r="AG28" s="1116"/>
      <c r="AH28" s="1116"/>
      <c r="AI28" s="1116"/>
      <c r="AJ28" s="1119"/>
      <c r="AK28" s="1107">
        <v>97</v>
      </c>
      <c r="AL28" s="1108"/>
      <c r="AM28" s="1108"/>
      <c r="AN28" s="1108"/>
      <c r="AO28" s="1108"/>
      <c r="AP28" s="1108" t="s">
        <v>597</v>
      </c>
      <c r="AQ28" s="1108"/>
      <c r="AR28" s="1108"/>
      <c r="AS28" s="1108"/>
      <c r="AT28" s="1108"/>
      <c r="AU28" s="1108" t="s">
        <v>597</v>
      </c>
      <c r="AV28" s="1108"/>
      <c r="AW28" s="1108"/>
      <c r="AX28" s="1108"/>
      <c r="AY28" s="1108"/>
      <c r="AZ28" s="1109" t="s">
        <v>597</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404</v>
      </c>
      <c r="C29" s="1096"/>
      <c r="D29" s="1096"/>
      <c r="E29" s="1096"/>
      <c r="F29" s="1096"/>
      <c r="G29" s="1096"/>
      <c r="H29" s="1096"/>
      <c r="I29" s="1096"/>
      <c r="J29" s="1096"/>
      <c r="K29" s="1096"/>
      <c r="L29" s="1096"/>
      <c r="M29" s="1096"/>
      <c r="N29" s="1096"/>
      <c r="O29" s="1096"/>
      <c r="P29" s="1097"/>
      <c r="Q29" s="1103">
        <v>874</v>
      </c>
      <c r="R29" s="1104"/>
      <c r="S29" s="1104"/>
      <c r="T29" s="1104"/>
      <c r="U29" s="1104"/>
      <c r="V29" s="1104">
        <v>836</v>
      </c>
      <c r="W29" s="1104"/>
      <c r="X29" s="1104"/>
      <c r="Y29" s="1104"/>
      <c r="Z29" s="1104"/>
      <c r="AA29" s="1104">
        <v>38</v>
      </c>
      <c r="AB29" s="1104"/>
      <c r="AC29" s="1104"/>
      <c r="AD29" s="1104"/>
      <c r="AE29" s="1105"/>
      <c r="AF29" s="1100">
        <v>38</v>
      </c>
      <c r="AG29" s="1101"/>
      <c r="AH29" s="1101"/>
      <c r="AI29" s="1101"/>
      <c r="AJ29" s="1102"/>
      <c r="AK29" s="1045">
        <v>141</v>
      </c>
      <c r="AL29" s="1036"/>
      <c r="AM29" s="1036"/>
      <c r="AN29" s="1036"/>
      <c r="AO29" s="1036"/>
      <c r="AP29" s="1036" t="s">
        <v>597</v>
      </c>
      <c r="AQ29" s="1036"/>
      <c r="AR29" s="1036"/>
      <c r="AS29" s="1036"/>
      <c r="AT29" s="1036"/>
      <c r="AU29" s="1036" t="s">
        <v>597</v>
      </c>
      <c r="AV29" s="1036"/>
      <c r="AW29" s="1036"/>
      <c r="AX29" s="1036"/>
      <c r="AY29" s="1036"/>
      <c r="AZ29" s="1106" t="s">
        <v>597</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405</v>
      </c>
      <c r="C30" s="1096"/>
      <c r="D30" s="1096"/>
      <c r="E30" s="1096"/>
      <c r="F30" s="1096"/>
      <c r="G30" s="1096"/>
      <c r="H30" s="1096"/>
      <c r="I30" s="1096"/>
      <c r="J30" s="1096"/>
      <c r="K30" s="1096"/>
      <c r="L30" s="1096"/>
      <c r="M30" s="1096"/>
      <c r="N30" s="1096"/>
      <c r="O30" s="1096"/>
      <c r="P30" s="1097"/>
      <c r="Q30" s="1103">
        <v>98</v>
      </c>
      <c r="R30" s="1104"/>
      <c r="S30" s="1104"/>
      <c r="T30" s="1104"/>
      <c r="U30" s="1104"/>
      <c r="V30" s="1104">
        <v>98</v>
      </c>
      <c r="W30" s="1104"/>
      <c r="X30" s="1104"/>
      <c r="Y30" s="1104"/>
      <c r="Z30" s="1104"/>
      <c r="AA30" s="1104" t="s">
        <v>597</v>
      </c>
      <c r="AB30" s="1104"/>
      <c r="AC30" s="1104"/>
      <c r="AD30" s="1104"/>
      <c r="AE30" s="1105"/>
      <c r="AF30" s="1100" t="s">
        <v>597</v>
      </c>
      <c r="AG30" s="1101"/>
      <c r="AH30" s="1101"/>
      <c r="AI30" s="1101"/>
      <c r="AJ30" s="1102"/>
      <c r="AK30" s="1045">
        <v>27</v>
      </c>
      <c r="AL30" s="1036"/>
      <c r="AM30" s="1036"/>
      <c r="AN30" s="1036"/>
      <c r="AO30" s="1036"/>
      <c r="AP30" s="1036" t="s">
        <v>597</v>
      </c>
      <c r="AQ30" s="1036"/>
      <c r="AR30" s="1036"/>
      <c r="AS30" s="1036"/>
      <c r="AT30" s="1036"/>
      <c r="AU30" s="1036" t="s">
        <v>597</v>
      </c>
      <c r="AV30" s="1036"/>
      <c r="AW30" s="1036"/>
      <c r="AX30" s="1036"/>
      <c r="AY30" s="1036"/>
      <c r="AZ30" s="1106" t="s">
        <v>597</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406</v>
      </c>
      <c r="C31" s="1096"/>
      <c r="D31" s="1096"/>
      <c r="E31" s="1096"/>
      <c r="F31" s="1096"/>
      <c r="G31" s="1096"/>
      <c r="H31" s="1096"/>
      <c r="I31" s="1096"/>
      <c r="J31" s="1096"/>
      <c r="K31" s="1096"/>
      <c r="L31" s="1096"/>
      <c r="M31" s="1096"/>
      <c r="N31" s="1096"/>
      <c r="O31" s="1096"/>
      <c r="P31" s="1097"/>
      <c r="Q31" s="1103">
        <v>506</v>
      </c>
      <c r="R31" s="1104"/>
      <c r="S31" s="1104"/>
      <c r="T31" s="1104"/>
      <c r="U31" s="1104"/>
      <c r="V31" s="1104">
        <v>544</v>
      </c>
      <c r="W31" s="1104"/>
      <c r="X31" s="1104"/>
      <c r="Y31" s="1104"/>
      <c r="Z31" s="1104"/>
      <c r="AA31" s="1104">
        <v>-38</v>
      </c>
      <c r="AB31" s="1104"/>
      <c r="AC31" s="1104"/>
      <c r="AD31" s="1104"/>
      <c r="AE31" s="1105"/>
      <c r="AF31" s="1100">
        <v>282</v>
      </c>
      <c r="AG31" s="1101"/>
      <c r="AH31" s="1101"/>
      <c r="AI31" s="1101"/>
      <c r="AJ31" s="1102"/>
      <c r="AK31" s="1045">
        <v>35</v>
      </c>
      <c r="AL31" s="1036"/>
      <c r="AM31" s="1036"/>
      <c r="AN31" s="1036"/>
      <c r="AO31" s="1036"/>
      <c r="AP31" s="1036">
        <v>592</v>
      </c>
      <c r="AQ31" s="1036"/>
      <c r="AR31" s="1036"/>
      <c r="AS31" s="1036"/>
      <c r="AT31" s="1036"/>
      <c r="AU31" s="1036">
        <v>136</v>
      </c>
      <c r="AV31" s="1036"/>
      <c r="AW31" s="1036"/>
      <c r="AX31" s="1036"/>
      <c r="AY31" s="1036"/>
      <c r="AZ31" s="1106" t="s">
        <v>597</v>
      </c>
      <c r="BA31" s="1106"/>
      <c r="BB31" s="1106"/>
      <c r="BC31" s="1106"/>
      <c r="BD31" s="1106"/>
      <c r="BE31" s="1037" t="s">
        <v>407</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408</v>
      </c>
      <c r="C32" s="1096"/>
      <c r="D32" s="1096"/>
      <c r="E32" s="1096"/>
      <c r="F32" s="1096"/>
      <c r="G32" s="1096"/>
      <c r="H32" s="1096"/>
      <c r="I32" s="1096"/>
      <c r="J32" s="1096"/>
      <c r="K32" s="1096"/>
      <c r="L32" s="1096"/>
      <c r="M32" s="1096"/>
      <c r="N32" s="1096"/>
      <c r="O32" s="1096"/>
      <c r="P32" s="1097"/>
      <c r="Q32" s="1103">
        <v>92</v>
      </c>
      <c r="R32" s="1104"/>
      <c r="S32" s="1104"/>
      <c r="T32" s="1104"/>
      <c r="U32" s="1104"/>
      <c r="V32" s="1104">
        <v>92</v>
      </c>
      <c r="W32" s="1104"/>
      <c r="X32" s="1104"/>
      <c r="Y32" s="1104"/>
      <c r="Z32" s="1104"/>
      <c r="AA32" s="1104" t="s">
        <v>597</v>
      </c>
      <c r="AB32" s="1104"/>
      <c r="AC32" s="1104"/>
      <c r="AD32" s="1104"/>
      <c r="AE32" s="1105"/>
      <c r="AF32" s="1100" t="s">
        <v>409</v>
      </c>
      <c r="AG32" s="1101"/>
      <c r="AH32" s="1101"/>
      <c r="AI32" s="1101"/>
      <c r="AJ32" s="1102"/>
      <c r="AK32" s="1045">
        <v>35</v>
      </c>
      <c r="AL32" s="1036"/>
      <c r="AM32" s="1036"/>
      <c r="AN32" s="1036"/>
      <c r="AO32" s="1036"/>
      <c r="AP32" s="1036">
        <v>17</v>
      </c>
      <c r="AQ32" s="1036"/>
      <c r="AR32" s="1036"/>
      <c r="AS32" s="1036"/>
      <c r="AT32" s="1036"/>
      <c r="AU32" s="1036">
        <v>12</v>
      </c>
      <c r="AV32" s="1036"/>
      <c r="AW32" s="1036"/>
      <c r="AX32" s="1036"/>
      <c r="AY32" s="1036"/>
      <c r="AZ32" s="1106" t="s">
        <v>597</v>
      </c>
      <c r="BA32" s="1106"/>
      <c r="BB32" s="1106"/>
      <c r="BC32" s="1106"/>
      <c r="BD32" s="1106"/>
      <c r="BE32" s="1037" t="s">
        <v>410</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t="s">
        <v>411</v>
      </c>
      <c r="C33" s="1096"/>
      <c r="D33" s="1096"/>
      <c r="E33" s="1096"/>
      <c r="F33" s="1096"/>
      <c r="G33" s="1096"/>
      <c r="H33" s="1096"/>
      <c r="I33" s="1096"/>
      <c r="J33" s="1096"/>
      <c r="K33" s="1096"/>
      <c r="L33" s="1096"/>
      <c r="M33" s="1096"/>
      <c r="N33" s="1096"/>
      <c r="O33" s="1096"/>
      <c r="P33" s="1097"/>
      <c r="Q33" s="1103">
        <v>393</v>
      </c>
      <c r="R33" s="1104"/>
      <c r="S33" s="1104"/>
      <c r="T33" s="1104"/>
      <c r="U33" s="1104"/>
      <c r="V33" s="1104">
        <v>393</v>
      </c>
      <c r="W33" s="1104"/>
      <c r="X33" s="1104"/>
      <c r="Y33" s="1104"/>
      <c r="Z33" s="1104"/>
      <c r="AA33" s="1104" t="s">
        <v>597</v>
      </c>
      <c r="AB33" s="1104"/>
      <c r="AC33" s="1104"/>
      <c r="AD33" s="1104"/>
      <c r="AE33" s="1105"/>
      <c r="AF33" s="1100" t="s">
        <v>412</v>
      </c>
      <c r="AG33" s="1101"/>
      <c r="AH33" s="1101"/>
      <c r="AI33" s="1101"/>
      <c r="AJ33" s="1102"/>
      <c r="AK33" s="1045">
        <v>212</v>
      </c>
      <c r="AL33" s="1036"/>
      <c r="AM33" s="1036"/>
      <c r="AN33" s="1036"/>
      <c r="AO33" s="1036"/>
      <c r="AP33" s="1036">
        <v>2465</v>
      </c>
      <c r="AQ33" s="1036"/>
      <c r="AR33" s="1036"/>
      <c r="AS33" s="1036"/>
      <c r="AT33" s="1036"/>
      <c r="AU33" s="1036">
        <v>2171</v>
      </c>
      <c r="AV33" s="1036"/>
      <c r="AW33" s="1036"/>
      <c r="AX33" s="1036"/>
      <c r="AY33" s="1036"/>
      <c r="AZ33" s="1106" t="s">
        <v>597</v>
      </c>
      <c r="BA33" s="1106"/>
      <c r="BB33" s="1106"/>
      <c r="BC33" s="1106"/>
      <c r="BD33" s="1106"/>
      <c r="BE33" s="1037" t="s">
        <v>413</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t="s">
        <v>414</v>
      </c>
      <c r="C34" s="1096"/>
      <c r="D34" s="1096"/>
      <c r="E34" s="1096"/>
      <c r="F34" s="1096"/>
      <c r="G34" s="1096"/>
      <c r="H34" s="1096"/>
      <c r="I34" s="1096"/>
      <c r="J34" s="1096"/>
      <c r="K34" s="1096"/>
      <c r="L34" s="1096"/>
      <c r="M34" s="1096"/>
      <c r="N34" s="1096"/>
      <c r="O34" s="1096"/>
      <c r="P34" s="1097"/>
      <c r="Q34" s="1103">
        <v>10</v>
      </c>
      <c r="R34" s="1104"/>
      <c r="S34" s="1104"/>
      <c r="T34" s="1104"/>
      <c r="U34" s="1104"/>
      <c r="V34" s="1104">
        <v>4</v>
      </c>
      <c r="W34" s="1104"/>
      <c r="X34" s="1104"/>
      <c r="Y34" s="1104"/>
      <c r="Z34" s="1104"/>
      <c r="AA34" s="1104">
        <v>6</v>
      </c>
      <c r="AB34" s="1104"/>
      <c r="AC34" s="1104"/>
      <c r="AD34" s="1104"/>
      <c r="AE34" s="1105"/>
      <c r="AF34" s="1100">
        <v>6</v>
      </c>
      <c r="AG34" s="1101"/>
      <c r="AH34" s="1101"/>
      <c r="AI34" s="1101"/>
      <c r="AJ34" s="1102"/>
      <c r="AK34" s="1045" t="s">
        <v>597</v>
      </c>
      <c r="AL34" s="1036"/>
      <c r="AM34" s="1036"/>
      <c r="AN34" s="1036"/>
      <c r="AO34" s="1036"/>
      <c r="AP34" s="1036">
        <v>9</v>
      </c>
      <c r="AQ34" s="1036"/>
      <c r="AR34" s="1036"/>
      <c r="AS34" s="1036"/>
      <c r="AT34" s="1036"/>
      <c r="AU34" s="1036">
        <v>6</v>
      </c>
      <c r="AV34" s="1036"/>
      <c r="AW34" s="1036"/>
      <c r="AX34" s="1036"/>
      <c r="AY34" s="1036"/>
      <c r="AZ34" s="1106" t="s">
        <v>597</v>
      </c>
      <c r="BA34" s="1106"/>
      <c r="BB34" s="1106"/>
      <c r="BC34" s="1106"/>
      <c r="BD34" s="1106"/>
      <c r="BE34" s="1037" t="s">
        <v>415</v>
      </c>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416</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390</v>
      </c>
      <c r="B63" s="1002" t="s">
        <v>417</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344</v>
      </c>
      <c r="AG63" s="1024"/>
      <c r="AH63" s="1024"/>
      <c r="AI63" s="1024"/>
      <c r="AJ63" s="1087"/>
      <c r="AK63" s="1088"/>
      <c r="AL63" s="1028"/>
      <c r="AM63" s="1028"/>
      <c r="AN63" s="1028"/>
      <c r="AO63" s="1028"/>
      <c r="AP63" s="1024"/>
      <c r="AQ63" s="1024"/>
      <c r="AR63" s="1024"/>
      <c r="AS63" s="1024"/>
      <c r="AT63" s="1024"/>
      <c r="AU63" s="1024"/>
      <c r="AV63" s="1024"/>
      <c r="AW63" s="1024"/>
      <c r="AX63" s="1024"/>
      <c r="AY63" s="1024"/>
      <c r="AZ63" s="1082"/>
      <c r="BA63" s="1082"/>
      <c r="BB63" s="1082"/>
      <c r="BC63" s="1082"/>
      <c r="BD63" s="1082"/>
      <c r="BE63" s="1025"/>
      <c r="BF63" s="1025"/>
      <c r="BG63" s="1025"/>
      <c r="BH63" s="1025"/>
      <c r="BI63" s="1026"/>
      <c r="BJ63" s="1083" t="s">
        <v>418</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420</v>
      </c>
      <c r="B66" s="1061"/>
      <c r="C66" s="1061"/>
      <c r="D66" s="1061"/>
      <c r="E66" s="1061"/>
      <c r="F66" s="1061"/>
      <c r="G66" s="1061"/>
      <c r="H66" s="1061"/>
      <c r="I66" s="1061"/>
      <c r="J66" s="1061"/>
      <c r="K66" s="1061"/>
      <c r="L66" s="1061"/>
      <c r="M66" s="1061"/>
      <c r="N66" s="1061"/>
      <c r="O66" s="1061"/>
      <c r="P66" s="1062"/>
      <c r="Q66" s="1066" t="s">
        <v>421</v>
      </c>
      <c r="R66" s="1067"/>
      <c r="S66" s="1067"/>
      <c r="T66" s="1067"/>
      <c r="U66" s="1068"/>
      <c r="V66" s="1066" t="s">
        <v>422</v>
      </c>
      <c r="W66" s="1067"/>
      <c r="X66" s="1067"/>
      <c r="Y66" s="1067"/>
      <c r="Z66" s="1068"/>
      <c r="AA66" s="1066" t="s">
        <v>423</v>
      </c>
      <c r="AB66" s="1067"/>
      <c r="AC66" s="1067"/>
      <c r="AD66" s="1067"/>
      <c r="AE66" s="1068"/>
      <c r="AF66" s="1072" t="s">
        <v>424</v>
      </c>
      <c r="AG66" s="1073"/>
      <c r="AH66" s="1073"/>
      <c r="AI66" s="1073"/>
      <c r="AJ66" s="1074"/>
      <c r="AK66" s="1066" t="s">
        <v>425</v>
      </c>
      <c r="AL66" s="1061"/>
      <c r="AM66" s="1061"/>
      <c r="AN66" s="1061"/>
      <c r="AO66" s="1062"/>
      <c r="AP66" s="1066" t="s">
        <v>400</v>
      </c>
      <c r="AQ66" s="1067"/>
      <c r="AR66" s="1067"/>
      <c r="AS66" s="1067"/>
      <c r="AT66" s="1068"/>
      <c r="AU66" s="1066" t="s">
        <v>426</v>
      </c>
      <c r="AV66" s="1067"/>
      <c r="AW66" s="1067"/>
      <c r="AX66" s="1067"/>
      <c r="AY66" s="1068"/>
      <c r="AZ66" s="1066" t="s">
        <v>378</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598</v>
      </c>
      <c r="C68" s="1051"/>
      <c r="D68" s="1051"/>
      <c r="E68" s="1051"/>
      <c r="F68" s="1051"/>
      <c r="G68" s="1051"/>
      <c r="H68" s="1051"/>
      <c r="I68" s="1051"/>
      <c r="J68" s="1051"/>
      <c r="K68" s="1051"/>
      <c r="L68" s="1051"/>
      <c r="M68" s="1051"/>
      <c r="N68" s="1051"/>
      <c r="O68" s="1051"/>
      <c r="P68" s="1052"/>
      <c r="Q68" s="1053">
        <v>6109</v>
      </c>
      <c r="R68" s="1047"/>
      <c r="S68" s="1047"/>
      <c r="T68" s="1047"/>
      <c r="U68" s="1047"/>
      <c r="V68" s="1047">
        <v>6016</v>
      </c>
      <c r="W68" s="1047"/>
      <c r="X68" s="1047"/>
      <c r="Y68" s="1047"/>
      <c r="Z68" s="1047"/>
      <c r="AA68" s="1047">
        <v>93</v>
      </c>
      <c r="AB68" s="1047"/>
      <c r="AC68" s="1047"/>
      <c r="AD68" s="1047"/>
      <c r="AE68" s="1047"/>
      <c r="AF68" s="1047">
        <v>93</v>
      </c>
      <c r="AG68" s="1047"/>
      <c r="AH68" s="1047"/>
      <c r="AI68" s="1047"/>
      <c r="AJ68" s="1047"/>
      <c r="AK68" s="1047">
        <v>64</v>
      </c>
      <c r="AL68" s="1047"/>
      <c r="AM68" s="1047"/>
      <c r="AN68" s="1047"/>
      <c r="AO68" s="1047"/>
      <c r="AP68" s="1047">
        <v>713</v>
      </c>
      <c r="AQ68" s="1047"/>
      <c r="AR68" s="1047"/>
      <c r="AS68" s="1047"/>
      <c r="AT68" s="1047"/>
      <c r="AU68" s="1047">
        <v>37</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599</v>
      </c>
      <c r="C69" s="1040"/>
      <c r="D69" s="1040"/>
      <c r="E69" s="1040"/>
      <c r="F69" s="1040"/>
      <c r="G69" s="1040"/>
      <c r="H69" s="1040"/>
      <c r="I69" s="1040"/>
      <c r="J69" s="1040"/>
      <c r="K69" s="1040"/>
      <c r="L69" s="1040"/>
      <c r="M69" s="1040"/>
      <c r="N69" s="1040"/>
      <c r="O69" s="1040"/>
      <c r="P69" s="1041"/>
      <c r="Q69" s="1042">
        <v>10978</v>
      </c>
      <c r="R69" s="1036"/>
      <c r="S69" s="1036"/>
      <c r="T69" s="1036"/>
      <c r="U69" s="1036"/>
      <c r="V69" s="1036">
        <v>10532</v>
      </c>
      <c r="W69" s="1036"/>
      <c r="X69" s="1036"/>
      <c r="Y69" s="1036"/>
      <c r="Z69" s="1036"/>
      <c r="AA69" s="1036">
        <v>446</v>
      </c>
      <c r="AB69" s="1036"/>
      <c r="AC69" s="1036"/>
      <c r="AD69" s="1036"/>
      <c r="AE69" s="1036"/>
      <c r="AF69" s="1036">
        <v>446</v>
      </c>
      <c r="AG69" s="1036"/>
      <c r="AH69" s="1036"/>
      <c r="AI69" s="1036"/>
      <c r="AJ69" s="1036"/>
      <c r="AK69" s="1036">
        <v>660</v>
      </c>
      <c r="AL69" s="1036"/>
      <c r="AM69" s="1036"/>
      <c r="AN69" s="1036"/>
      <c r="AO69" s="1036"/>
      <c r="AP69" s="1036" t="s">
        <v>597</v>
      </c>
      <c r="AQ69" s="1036"/>
      <c r="AR69" s="1036"/>
      <c r="AS69" s="1036"/>
      <c r="AT69" s="1036"/>
      <c r="AU69" s="1036" t="s">
        <v>597</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600</v>
      </c>
      <c r="C70" s="1040"/>
      <c r="D70" s="1040"/>
      <c r="E70" s="1040"/>
      <c r="F70" s="1040"/>
      <c r="G70" s="1040"/>
      <c r="H70" s="1040"/>
      <c r="I70" s="1040"/>
      <c r="J70" s="1040"/>
      <c r="K70" s="1040"/>
      <c r="L70" s="1040"/>
      <c r="M70" s="1040"/>
      <c r="N70" s="1040"/>
      <c r="O70" s="1040"/>
      <c r="P70" s="1041"/>
      <c r="Q70" s="1042">
        <v>249</v>
      </c>
      <c r="R70" s="1036"/>
      <c r="S70" s="1036"/>
      <c r="T70" s="1036"/>
      <c r="U70" s="1036"/>
      <c r="V70" s="1036">
        <v>171</v>
      </c>
      <c r="W70" s="1036"/>
      <c r="X70" s="1036"/>
      <c r="Y70" s="1036"/>
      <c r="Z70" s="1036"/>
      <c r="AA70" s="1036">
        <v>78</v>
      </c>
      <c r="AB70" s="1036"/>
      <c r="AC70" s="1036"/>
      <c r="AD70" s="1036"/>
      <c r="AE70" s="1036"/>
      <c r="AF70" s="1036">
        <v>78</v>
      </c>
      <c r="AG70" s="1036"/>
      <c r="AH70" s="1036"/>
      <c r="AI70" s="1036"/>
      <c r="AJ70" s="1036"/>
      <c r="AK70" s="1036">
        <v>35</v>
      </c>
      <c r="AL70" s="1036"/>
      <c r="AM70" s="1036"/>
      <c r="AN70" s="1036"/>
      <c r="AO70" s="1036"/>
      <c r="AP70" s="1036" t="s">
        <v>597</v>
      </c>
      <c r="AQ70" s="1036"/>
      <c r="AR70" s="1036"/>
      <c r="AS70" s="1036"/>
      <c r="AT70" s="1036"/>
      <c r="AU70" s="1036" t="s">
        <v>597</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601</v>
      </c>
      <c r="C71" s="1040"/>
      <c r="D71" s="1040"/>
      <c r="E71" s="1040"/>
      <c r="F71" s="1040"/>
      <c r="G71" s="1040"/>
      <c r="H71" s="1040"/>
      <c r="I71" s="1040"/>
      <c r="J71" s="1040"/>
      <c r="K71" s="1040"/>
      <c r="L71" s="1040"/>
      <c r="M71" s="1040"/>
      <c r="N71" s="1040"/>
      <c r="O71" s="1040"/>
      <c r="P71" s="1041"/>
      <c r="Q71" s="1042">
        <v>860</v>
      </c>
      <c r="R71" s="1036"/>
      <c r="S71" s="1036"/>
      <c r="T71" s="1036"/>
      <c r="U71" s="1036"/>
      <c r="V71" s="1036">
        <v>858</v>
      </c>
      <c r="W71" s="1036"/>
      <c r="X71" s="1036"/>
      <c r="Y71" s="1036"/>
      <c r="Z71" s="1036"/>
      <c r="AA71" s="1036">
        <v>2</v>
      </c>
      <c r="AB71" s="1036"/>
      <c r="AC71" s="1036"/>
      <c r="AD71" s="1036"/>
      <c r="AE71" s="1036"/>
      <c r="AF71" s="1036">
        <v>2</v>
      </c>
      <c r="AG71" s="1036"/>
      <c r="AH71" s="1036"/>
      <c r="AI71" s="1036"/>
      <c r="AJ71" s="1036"/>
      <c r="AK71" s="1036">
        <v>1</v>
      </c>
      <c r="AL71" s="1036"/>
      <c r="AM71" s="1036"/>
      <c r="AN71" s="1036"/>
      <c r="AO71" s="1036"/>
      <c r="AP71" s="1036" t="s">
        <v>597</v>
      </c>
      <c r="AQ71" s="1036"/>
      <c r="AR71" s="1036"/>
      <c r="AS71" s="1036"/>
      <c r="AT71" s="1036"/>
      <c r="AU71" s="1036" t="s">
        <v>597</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602</v>
      </c>
      <c r="C72" s="1040"/>
      <c r="D72" s="1040"/>
      <c r="E72" s="1040"/>
      <c r="F72" s="1040"/>
      <c r="G72" s="1040"/>
      <c r="H72" s="1040"/>
      <c r="I72" s="1040"/>
      <c r="J72" s="1040"/>
      <c r="K72" s="1040"/>
      <c r="L72" s="1040"/>
      <c r="M72" s="1040"/>
      <c r="N72" s="1040"/>
      <c r="O72" s="1040"/>
      <c r="P72" s="1041"/>
      <c r="Q72" s="1042">
        <v>163</v>
      </c>
      <c r="R72" s="1036"/>
      <c r="S72" s="1036"/>
      <c r="T72" s="1036"/>
      <c r="U72" s="1036"/>
      <c r="V72" s="1036">
        <v>160</v>
      </c>
      <c r="W72" s="1036"/>
      <c r="X72" s="1036"/>
      <c r="Y72" s="1036"/>
      <c r="Z72" s="1036"/>
      <c r="AA72" s="1036">
        <v>3</v>
      </c>
      <c r="AB72" s="1036"/>
      <c r="AC72" s="1036"/>
      <c r="AD72" s="1036"/>
      <c r="AE72" s="1036"/>
      <c r="AF72" s="1036">
        <v>3</v>
      </c>
      <c r="AG72" s="1036"/>
      <c r="AH72" s="1036"/>
      <c r="AI72" s="1036"/>
      <c r="AJ72" s="1036"/>
      <c r="AK72" s="1036" t="s">
        <v>597</v>
      </c>
      <c r="AL72" s="1036"/>
      <c r="AM72" s="1036"/>
      <c r="AN72" s="1036"/>
      <c r="AO72" s="1036"/>
      <c r="AP72" s="1036" t="s">
        <v>597</v>
      </c>
      <c r="AQ72" s="1036"/>
      <c r="AR72" s="1036"/>
      <c r="AS72" s="1036"/>
      <c r="AT72" s="1036"/>
      <c r="AU72" s="1036" t="s">
        <v>597</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390</v>
      </c>
      <c r="B88" s="1002" t="s">
        <v>427</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1002" t="s">
        <v>428</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435</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436</v>
      </c>
      <c r="AB109" s="961"/>
      <c r="AC109" s="961"/>
      <c r="AD109" s="961"/>
      <c r="AE109" s="962"/>
      <c r="AF109" s="963" t="s">
        <v>437</v>
      </c>
      <c r="AG109" s="961"/>
      <c r="AH109" s="961"/>
      <c r="AI109" s="961"/>
      <c r="AJ109" s="962"/>
      <c r="AK109" s="963" t="s">
        <v>305</v>
      </c>
      <c r="AL109" s="961"/>
      <c r="AM109" s="961"/>
      <c r="AN109" s="961"/>
      <c r="AO109" s="962"/>
      <c r="AP109" s="963" t="s">
        <v>438</v>
      </c>
      <c r="AQ109" s="961"/>
      <c r="AR109" s="961"/>
      <c r="AS109" s="961"/>
      <c r="AT109" s="994"/>
      <c r="AU109" s="960" t="s">
        <v>435</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436</v>
      </c>
      <c r="BR109" s="961"/>
      <c r="BS109" s="961"/>
      <c r="BT109" s="961"/>
      <c r="BU109" s="962"/>
      <c r="BV109" s="963" t="s">
        <v>437</v>
      </c>
      <c r="BW109" s="961"/>
      <c r="BX109" s="961"/>
      <c r="BY109" s="961"/>
      <c r="BZ109" s="962"/>
      <c r="CA109" s="963" t="s">
        <v>305</v>
      </c>
      <c r="CB109" s="961"/>
      <c r="CC109" s="961"/>
      <c r="CD109" s="961"/>
      <c r="CE109" s="962"/>
      <c r="CF109" s="1001" t="s">
        <v>438</v>
      </c>
      <c r="CG109" s="1001"/>
      <c r="CH109" s="1001"/>
      <c r="CI109" s="1001"/>
      <c r="CJ109" s="1001"/>
      <c r="CK109" s="963" t="s">
        <v>439</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436</v>
      </c>
      <c r="DH109" s="961"/>
      <c r="DI109" s="961"/>
      <c r="DJ109" s="961"/>
      <c r="DK109" s="962"/>
      <c r="DL109" s="963" t="s">
        <v>437</v>
      </c>
      <c r="DM109" s="961"/>
      <c r="DN109" s="961"/>
      <c r="DO109" s="961"/>
      <c r="DP109" s="962"/>
      <c r="DQ109" s="963" t="s">
        <v>305</v>
      </c>
      <c r="DR109" s="961"/>
      <c r="DS109" s="961"/>
      <c r="DT109" s="961"/>
      <c r="DU109" s="962"/>
      <c r="DV109" s="963" t="s">
        <v>438</v>
      </c>
      <c r="DW109" s="961"/>
      <c r="DX109" s="961"/>
      <c r="DY109" s="961"/>
      <c r="DZ109" s="994"/>
    </row>
    <row r="110" spans="1:131" s="226" customFormat="1" ht="26.25" customHeight="1" x14ac:dyDescent="0.15">
      <c r="A110" s="872" t="s">
        <v>440</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345632</v>
      </c>
      <c r="AB110" s="954"/>
      <c r="AC110" s="954"/>
      <c r="AD110" s="954"/>
      <c r="AE110" s="955"/>
      <c r="AF110" s="956">
        <v>409618</v>
      </c>
      <c r="AG110" s="954"/>
      <c r="AH110" s="954"/>
      <c r="AI110" s="954"/>
      <c r="AJ110" s="955"/>
      <c r="AK110" s="956">
        <v>557913</v>
      </c>
      <c r="AL110" s="954"/>
      <c r="AM110" s="954"/>
      <c r="AN110" s="954"/>
      <c r="AO110" s="955"/>
      <c r="AP110" s="957">
        <v>16.2</v>
      </c>
      <c r="AQ110" s="958"/>
      <c r="AR110" s="958"/>
      <c r="AS110" s="958"/>
      <c r="AT110" s="959"/>
      <c r="AU110" s="995" t="s">
        <v>72</v>
      </c>
      <c r="AV110" s="996"/>
      <c r="AW110" s="996"/>
      <c r="AX110" s="996"/>
      <c r="AY110" s="996"/>
      <c r="AZ110" s="925" t="s">
        <v>441</v>
      </c>
      <c r="BA110" s="873"/>
      <c r="BB110" s="873"/>
      <c r="BC110" s="873"/>
      <c r="BD110" s="873"/>
      <c r="BE110" s="873"/>
      <c r="BF110" s="873"/>
      <c r="BG110" s="873"/>
      <c r="BH110" s="873"/>
      <c r="BI110" s="873"/>
      <c r="BJ110" s="873"/>
      <c r="BK110" s="873"/>
      <c r="BL110" s="873"/>
      <c r="BM110" s="873"/>
      <c r="BN110" s="873"/>
      <c r="BO110" s="873"/>
      <c r="BP110" s="874"/>
      <c r="BQ110" s="926">
        <v>5872626</v>
      </c>
      <c r="BR110" s="907"/>
      <c r="BS110" s="907"/>
      <c r="BT110" s="907"/>
      <c r="BU110" s="907"/>
      <c r="BV110" s="907">
        <v>6113144</v>
      </c>
      <c r="BW110" s="907"/>
      <c r="BX110" s="907"/>
      <c r="BY110" s="907"/>
      <c r="BZ110" s="907"/>
      <c r="CA110" s="907">
        <v>6901791</v>
      </c>
      <c r="CB110" s="907"/>
      <c r="CC110" s="907"/>
      <c r="CD110" s="907"/>
      <c r="CE110" s="907"/>
      <c r="CF110" s="931">
        <v>201</v>
      </c>
      <c r="CG110" s="932"/>
      <c r="CH110" s="932"/>
      <c r="CI110" s="932"/>
      <c r="CJ110" s="932"/>
      <c r="CK110" s="991" t="s">
        <v>442</v>
      </c>
      <c r="CL110" s="884"/>
      <c r="CM110" s="925" t="s">
        <v>443</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444</v>
      </c>
      <c r="DH110" s="907"/>
      <c r="DI110" s="907"/>
      <c r="DJ110" s="907"/>
      <c r="DK110" s="907"/>
      <c r="DL110" s="907" t="s">
        <v>445</v>
      </c>
      <c r="DM110" s="907"/>
      <c r="DN110" s="907"/>
      <c r="DO110" s="907"/>
      <c r="DP110" s="907"/>
      <c r="DQ110" s="907" t="s">
        <v>444</v>
      </c>
      <c r="DR110" s="907"/>
      <c r="DS110" s="907"/>
      <c r="DT110" s="907"/>
      <c r="DU110" s="907"/>
      <c r="DV110" s="908" t="s">
        <v>418</v>
      </c>
      <c r="DW110" s="908"/>
      <c r="DX110" s="908"/>
      <c r="DY110" s="908"/>
      <c r="DZ110" s="909"/>
    </row>
    <row r="111" spans="1:131" s="226" customFormat="1" ht="26.25" customHeight="1" x14ac:dyDescent="0.15">
      <c r="A111" s="839" t="s">
        <v>446</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447</v>
      </c>
      <c r="AB111" s="984"/>
      <c r="AC111" s="984"/>
      <c r="AD111" s="984"/>
      <c r="AE111" s="985"/>
      <c r="AF111" s="986" t="s">
        <v>445</v>
      </c>
      <c r="AG111" s="984"/>
      <c r="AH111" s="984"/>
      <c r="AI111" s="984"/>
      <c r="AJ111" s="985"/>
      <c r="AK111" s="986" t="s">
        <v>447</v>
      </c>
      <c r="AL111" s="984"/>
      <c r="AM111" s="984"/>
      <c r="AN111" s="984"/>
      <c r="AO111" s="985"/>
      <c r="AP111" s="987" t="s">
        <v>447</v>
      </c>
      <c r="AQ111" s="988"/>
      <c r="AR111" s="988"/>
      <c r="AS111" s="988"/>
      <c r="AT111" s="989"/>
      <c r="AU111" s="997"/>
      <c r="AV111" s="998"/>
      <c r="AW111" s="998"/>
      <c r="AX111" s="998"/>
      <c r="AY111" s="998"/>
      <c r="AZ111" s="880" t="s">
        <v>448</v>
      </c>
      <c r="BA111" s="817"/>
      <c r="BB111" s="817"/>
      <c r="BC111" s="817"/>
      <c r="BD111" s="817"/>
      <c r="BE111" s="817"/>
      <c r="BF111" s="817"/>
      <c r="BG111" s="817"/>
      <c r="BH111" s="817"/>
      <c r="BI111" s="817"/>
      <c r="BJ111" s="817"/>
      <c r="BK111" s="817"/>
      <c r="BL111" s="817"/>
      <c r="BM111" s="817"/>
      <c r="BN111" s="817"/>
      <c r="BO111" s="817"/>
      <c r="BP111" s="818"/>
      <c r="BQ111" s="881" t="s">
        <v>447</v>
      </c>
      <c r="BR111" s="882"/>
      <c r="BS111" s="882"/>
      <c r="BT111" s="882"/>
      <c r="BU111" s="882"/>
      <c r="BV111" s="882" t="s">
        <v>449</v>
      </c>
      <c r="BW111" s="882"/>
      <c r="BX111" s="882"/>
      <c r="BY111" s="882"/>
      <c r="BZ111" s="882"/>
      <c r="CA111" s="882" t="s">
        <v>444</v>
      </c>
      <c r="CB111" s="882"/>
      <c r="CC111" s="882"/>
      <c r="CD111" s="882"/>
      <c r="CE111" s="882"/>
      <c r="CF111" s="940" t="s">
        <v>445</v>
      </c>
      <c r="CG111" s="941"/>
      <c r="CH111" s="941"/>
      <c r="CI111" s="941"/>
      <c r="CJ111" s="941"/>
      <c r="CK111" s="992"/>
      <c r="CL111" s="886"/>
      <c r="CM111" s="880" t="s">
        <v>450</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447</v>
      </c>
      <c r="DH111" s="882"/>
      <c r="DI111" s="882"/>
      <c r="DJ111" s="882"/>
      <c r="DK111" s="882"/>
      <c r="DL111" s="882" t="s">
        <v>451</v>
      </c>
      <c r="DM111" s="882"/>
      <c r="DN111" s="882"/>
      <c r="DO111" s="882"/>
      <c r="DP111" s="882"/>
      <c r="DQ111" s="882" t="s">
        <v>451</v>
      </c>
      <c r="DR111" s="882"/>
      <c r="DS111" s="882"/>
      <c r="DT111" s="882"/>
      <c r="DU111" s="882"/>
      <c r="DV111" s="859" t="s">
        <v>445</v>
      </c>
      <c r="DW111" s="859"/>
      <c r="DX111" s="859"/>
      <c r="DY111" s="859"/>
      <c r="DZ111" s="860"/>
    </row>
    <row r="112" spans="1:131" s="226" customFormat="1" ht="26.25" customHeight="1" x14ac:dyDescent="0.15">
      <c r="A112" s="977" t="s">
        <v>452</v>
      </c>
      <c r="B112" s="978"/>
      <c r="C112" s="817" t="s">
        <v>453</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447</v>
      </c>
      <c r="AB112" s="845"/>
      <c r="AC112" s="845"/>
      <c r="AD112" s="845"/>
      <c r="AE112" s="846"/>
      <c r="AF112" s="847" t="s">
        <v>447</v>
      </c>
      <c r="AG112" s="845"/>
      <c r="AH112" s="845"/>
      <c r="AI112" s="845"/>
      <c r="AJ112" s="846"/>
      <c r="AK112" s="847" t="s">
        <v>418</v>
      </c>
      <c r="AL112" s="845"/>
      <c r="AM112" s="845"/>
      <c r="AN112" s="845"/>
      <c r="AO112" s="846"/>
      <c r="AP112" s="889" t="s">
        <v>445</v>
      </c>
      <c r="AQ112" s="890"/>
      <c r="AR112" s="890"/>
      <c r="AS112" s="890"/>
      <c r="AT112" s="891"/>
      <c r="AU112" s="997"/>
      <c r="AV112" s="998"/>
      <c r="AW112" s="998"/>
      <c r="AX112" s="998"/>
      <c r="AY112" s="998"/>
      <c r="AZ112" s="880" t="s">
        <v>454</v>
      </c>
      <c r="BA112" s="817"/>
      <c r="BB112" s="817"/>
      <c r="BC112" s="817"/>
      <c r="BD112" s="817"/>
      <c r="BE112" s="817"/>
      <c r="BF112" s="817"/>
      <c r="BG112" s="817"/>
      <c r="BH112" s="817"/>
      <c r="BI112" s="817"/>
      <c r="BJ112" s="817"/>
      <c r="BK112" s="817"/>
      <c r="BL112" s="817"/>
      <c r="BM112" s="817"/>
      <c r="BN112" s="817"/>
      <c r="BO112" s="817"/>
      <c r="BP112" s="818"/>
      <c r="BQ112" s="881">
        <v>2763351</v>
      </c>
      <c r="BR112" s="882"/>
      <c r="BS112" s="882"/>
      <c r="BT112" s="882"/>
      <c r="BU112" s="882"/>
      <c r="BV112" s="882">
        <v>2570413</v>
      </c>
      <c r="BW112" s="882"/>
      <c r="BX112" s="882"/>
      <c r="BY112" s="882"/>
      <c r="BZ112" s="882"/>
      <c r="CA112" s="882">
        <v>2325881</v>
      </c>
      <c r="CB112" s="882"/>
      <c r="CC112" s="882"/>
      <c r="CD112" s="882"/>
      <c r="CE112" s="882"/>
      <c r="CF112" s="940">
        <v>67.7</v>
      </c>
      <c r="CG112" s="941"/>
      <c r="CH112" s="941"/>
      <c r="CI112" s="941"/>
      <c r="CJ112" s="941"/>
      <c r="CK112" s="992"/>
      <c r="CL112" s="886"/>
      <c r="CM112" s="880" t="s">
        <v>455</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447</v>
      </c>
      <c r="DH112" s="882"/>
      <c r="DI112" s="882"/>
      <c r="DJ112" s="882"/>
      <c r="DK112" s="882"/>
      <c r="DL112" s="882" t="s">
        <v>451</v>
      </c>
      <c r="DM112" s="882"/>
      <c r="DN112" s="882"/>
      <c r="DO112" s="882"/>
      <c r="DP112" s="882"/>
      <c r="DQ112" s="882" t="s">
        <v>418</v>
      </c>
      <c r="DR112" s="882"/>
      <c r="DS112" s="882"/>
      <c r="DT112" s="882"/>
      <c r="DU112" s="882"/>
      <c r="DV112" s="859" t="s">
        <v>445</v>
      </c>
      <c r="DW112" s="859"/>
      <c r="DX112" s="859"/>
      <c r="DY112" s="859"/>
      <c r="DZ112" s="860"/>
    </row>
    <row r="113" spans="1:130" s="226" customFormat="1" ht="26.25" customHeight="1" x14ac:dyDescent="0.15">
      <c r="A113" s="979"/>
      <c r="B113" s="980"/>
      <c r="C113" s="817" t="s">
        <v>456</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215530</v>
      </c>
      <c r="AB113" s="984"/>
      <c r="AC113" s="984"/>
      <c r="AD113" s="984"/>
      <c r="AE113" s="985"/>
      <c r="AF113" s="986">
        <v>195438</v>
      </c>
      <c r="AG113" s="984"/>
      <c r="AH113" s="984"/>
      <c r="AI113" s="984"/>
      <c r="AJ113" s="985"/>
      <c r="AK113" s="986">
        <v>171014</v>
      </c>
      <c r="AL113" s="984"/>
      <c r="AM113" s="984"/>
      <c r="AN113" s="984"/>
      <c r="AO113" s="985"/>
      <c r="AP113" s="987">
        <v>5</v>
      </c>
      <c r="AQ113" s="988"/>
      <c r="AR113" s="988"/>
      <c r="AS113" s="988"/>
      <c r="AT113" s="989"/>
      <c r="AU113" s="997"/>
      <c r="AV113" s="998"/>
      <c r="AW113" s="998"/>
      <c r="AX113" s="998"/>
      <c r="AY113" s="998"/>
      <c r="AZ113" s="880" t="s">
        <v>457</v>
      </c>
      <c r="BA113" s="817"/>
      <c r="BB113" s="817"/>
      <c r="BC113" s="817"/>
      <c r="BD113" s="817"/>
      <c r="BE113" s="817"/>
      <c r="BF113" s="817"/>
      <c r="BG113" s="817"/>
      <c r="BH113" s="817"/>
      <c r="BI113" s="817"/>
      <c r="BJ113" s="817"/>
      <c r="BK113" s="817"/>
      <c r="BL113" s="817"/>
      <c r="BM113" s="817"/>
      <c r="BN113" s="817"/>
      <c r="BO113" s="817"/>
      <c r="BP113" s="818"/>
      <c r="BQ113" s="881">
        <v>31500</v>
      </c>
      <c r="BR113" s="882"/>
      <c r="BS113" s="882"/>
      <c r="BT113" s="882"/>
      <c r="BU113" s="882"/>
      <c r="BV113" s="882">
        <v>39015</v>
      </c>
      <c r="BW113" s="882"/>
      <c r="BX113" s="882"/>
      <c r="BY113" s="882"/>
      <c r="BZ113" s="882"/>
      <c r="CA113" s="882">
        <v>36991</v>
      </c>
      <c r="CB113" s="882"/>
      <c r="CC113" s="882"/>
      <c r="CD113" s="882"/>
      <c r="CE113" s="882"/>
      <c r="CF113" s="940">
        <v>1.1000000000000001</v>
      </c>
      <c r="CG113" s="941"/>
      <c r="CH113" s="941"/>
      <c r="CI113" s="941"/>
      <c r="CJ113" s="941"/>
      <c r="CK113" s="992"/>
      <c r="CL113" s="886"/>
      <c r="CM113" s="880" t="s">
        <v>458</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459</v>
      </c>
      <c r="DH113" s="845"/>
      <c r="DI113" s="845"/>
      <c r="DJ113" s="845"/>
      <c r="DK113" s="846"/>
      <c r="DL113" s="847" t="s">
        <v>445</v>
      </c>
      <c r="DM113" s="845"/>
      <c r="DN113" s="845"/>
      <c r="DO113" s="845"/>
      <c r="DP113" s="846"/>
      <c r="DQ113" s="847" t="s">
        <v>459</v>
      </c>
      <c r="DR113" s="845"/>
      <c r="DS113" s="845"/>
      <c r="DT113" s="845"/>
      <c r="DU113" s="846"/>
      <c r="DV113" s="889" t="s">
        <v>392</v>
      </c>
      <c r="DW113" s="890"/>
      <c r="DX113" s="890"/>
      <c r="DY113" s="890"/>
      <c r="DZ113" s="891"/>
    </row>
    <row r="114" spans="1:130" s="226" customFormat="1" ht="26.25" customHeight="1" x14ac:dyDescent="0.15">
      <c r="A114" s="979"/>
      <c r="B114" s="980"/>
      <c r="C114" s="817" t="s">
        <v>460</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3843</v>
      </c>
      <c r="AB114" s="845"/>
      <c r="AC114" s="845"/>
      <c r="AD114" s="845"/>
      <c r="AE114" s="846"/>
      <c r="AF114" s="847">
        <v>5488</v>
      </c>
      <c r="AG114" s="845"/>
      <c r="AH114" s="845"/>
      <c r="AI114" s="845"/>
      <c r="AJ114" s="846"/>
      <c r="AK114" s="847">
        <v>8251</v>
      </c>
      <c r="AL114" s="845"/>
      <c r="AM114" s="845"/>
      <c r="AN114" s="845"/>
      <c r="AO114" s="846"/>
      <c r="AP114" s="889">
        <v>0.2</v>
      </c>
      <c r="AQ114" s="890"/>
      <c r="AR114" s="890"/>
      <c r="AS114" s="890"/>
      <c r="AT114" s="891"/>
      <c r="AU114" s="997"/>
      <c r="AV114" s="998"/>
      <c r="AW114" s="998"/>
      <c r="AX114" s="998"/>
      <c r="AY114" s="998"/>
      <c r="AZ114" s="880" t="s">
        <v>461</v>
      </c>
      <c r="BA114" s="817"/>
      <c r="BB114" s="817"/>
      <c r="BC114" s="817"/>
      <c r="BD114" s="817"/>
      <c r="BE114" s="817"/>
      <c r="BF114" s="817"/>
      <c r="BG114" s="817"/>
      <c r="BH114" s="817"/>
      <c r="BI114" s="817"/>
      <c r="BJ114" s="817"/>
      <c r="BK114" s="817"/>
      <c r="BL114" s="817"/>
      <c r="BM114" s="817"/>
      <c r="BN114" s="817"/>
      <c r="BO114" s="817"/>
      <c r="BP114" s="818"/>
      <c r="BQ114" s="881">
        <v>734563</v>
      </c>
      <c r="BR114" s="882"/>
      <c r="BS114" s="882"/>
      <c r="BT114" s="882"/>
      <c r="BU114" s="882"/>
      <c r="BV114" s="882">
        <v>651710</v>
      </c>
      <c r="BW114" s="882"/>
      <c r="BX114" s="882"/>
      <c r="BY114" s="882"/>
      <c r="BZ114" s="882"/>
      <c r="CA114" s="882">
        <v>654490</v>
      </c>
      <c r="CB114" s="882"/>
      <c r="CC114" s="882"/>
      <c r="CD114" s="882"/>
      <c r="CE114" s="882"/>
      <c r="CF114" s="940">
        <v>19.100000000000001</v>
      </c>
      <c r="CG114" s="941"/>
      <c r="CH114" s="941"/>
      <c r="CI114" s="941"/>
      <c r="CJ114" s="941"/>
      <c r="CK114" s="992"/>
      <c r="CL114" s="886"/>
      <c r="CM114" s="880" t="s">
        <v>462</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463</v>
      </c>
      <c r="DH114" s="845"/>
      <c r="DI114" s="845"/>
      <c r="DJ114" s="845"/>
      <c r="DK114" s="846"/>
      <c r="DL114" s="847" t="s">
        <v>447</v>
      </c>
      <c r="DM114" s="845"/>
      <c r="DN114" s="845"/>
      <c r="DO114" s="845"/>
      <c r="DP114" s="846"/>
      <c r="DQ114" s="847" t="s">
        <v>444</v>
      </c>
      <c r="DR114" s="845"/>
      <c r="DS114" s="845"/>
      <c r="DT114" s="845"/>
      <c r="DU114" s="846"/>
      <c r="DV114" s="889" t="s">
        <v>463</v>
      </c>
      <c r="DW114" s="890"/>
      <c r="DX114" s="890"/>
      <c r="DY114" s="890"/>
      <c r="DZ114" s="891"/>
    </row>
    <row r="115" spans="1:130" s="226" customFormat="1" ht="26.25" customHeight="1" x14ac:dyDescent="0.15">
      <c r="A115" s="979"/>
      <c r="B115" s="980"/>
      <c r="C115" s="817" t="s">
        <v>464</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392</v>
      </c>
      <c r="AB115" s="984"/>
      <c r="AC115" s="984"/>
      <c r="AD115" s="984"/>
      <c r="AE115" s="985"/>
      <c r="AF115" s="986" t="s">
        <v>449</v>
      </c>
      <c r="AG115" s="984"/>
      <c r="AH115" s="984"/>
      <c r="AI115" s="984"/>
      <c r="AJ115" s="985"/>
      <c r="AK115" s="986" t="s">
        <v>392</v>
      </c>
      <c r="AL115" s="984"/>
      <c r="AM115" s="984"/>
      <c r="AN115" s="984"/>
      <c r="AO115" s="985"/>
      <c r="AP115" s="987" t="s">
        <v>447</v>
      </c>
      <c r="AQ115" s="988"/>
      <c r="AR115" s="988"/>
      <c r="AS115" s="988"/>
      <c r="AT115" s="989"/>
      <c r="AU115" s="997"/>
      <c r="AV115" s="998"/>
      <c r="AW115" s="998"/>
      <c r="AX115" s="998"/>
      <c r="AY115" s="998"/>
      <c r="AZ115" s="880" t="s">
        <v>465</v>
      </c>
      <c r="BA115" s="817"/>
      <c r="BB115" s="817"/>
      <c r="BC115" s="817"/>
      <c r="BD115" s="817"/>
      <c r="BE115" s="817"/>
      <c r="BF115" s="817"/>
      <c r="BG115" s="817"/>
      <c r="BH115" s="817"/>
      <c r="BI115" s="817"/>
      <c r="BJ115" s="817"/>
      <c r="BK115" s="817"/>
      <c r="BL115" s="817"/>
      <c r="BM115" s="817"/>
      <c r="BN115" s="817"/>
      <c r="BO115" s="817"/>
      <c r="BP115" s="818"/>
      <c r="BQ115" s="881" t="s">
        <v>449</v>
      </c>
      <c r="BR115" s="882"/>
      <c r="BS115" s="882"/>
      <c r="BT115" s="882"/>
      <c r="BU115" s="882"/>
      <c r="BV115" s="882" t="s">
        <v>447</v>
      </c>
      <c r="BW115" s="882"/>
      <c r="BX115" s="882"/>
      <c r="BY115" s="882"/>
      <c r="BZ115" s="882"/>
      <c r="CA115" s="882" t="s">
        <v>445</v>
      </c>
      <c r="CB115" s="882"/>
      <c r="CC115" s="882"/>
      <c r="CD115" s="882"/>
      <c r="CE115" s="882"/>
      <c r="CF115" s="940" t="s">
        <v>444</v>
      </c>
      <c r="CG115" s="941"/>
      <c r="CH115" s="941"/>
      <c r="CI115" s="941"/>
      <c r="CJ115" s="941"/>
      <c r="CK115" s="992"/>
      <c r="CL115" s="886"/>
      <c r="CM115" s="880" t="s">
        <v>466</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445</v>
      </c>
      <c r="DH115" s="845"/>
      <c r="DI115" s="845"/>
      <c r="DJ115" s="845"/>
      <c r="DK115" s="846"/>
      <c r="DL115" s="847" t="s">
        <v>451</v>
      </c>
      <c r="DM115" s="845"/>
      <c r="DN115" s="845"/>
      <c r="DO115" s="845"/>
      <c r="DP115" s="846"/>
      <c r="DQ115" s="847" t="s">
        <v>444</v>
      </c>
      <c r="DR115" s="845"/>
      <c r="DS115" s="845"/>
      <c r="DT115" s="845"/>
      <c r="DU115" s="846"/>
      <c r="DV115" s="889" t="s">
        <v>445</v>
      </c>
      <c r="DW115" s="890"/>
      <c r="DX115" s="890"/>
      <c r="DY115" s="890"/>
      <c r="DZ115" s="891"/>
    </row>
    <row r="116" spans="1:130" s="226" customFormat="1" ht="26.25" customHeight="1" x14ac:dyDescent="0.15">
      <c r="A116" s="981"/>
      <c r="B116" s="982"/>
      <c r="C116" s="904" t="s">
        <v>467</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445</v>
      </c>
      <c r="AB116" s="845"/>
      <c r="AC116" s="845"/>
      <c r="AD116" s="845"/>
      <c r="AE116" s="846"/>
      <c r="AF116" s="847" t="s">
        <v>451</v>
      </c>
      <c r="AG116" s="845"/>
      <c r="AH116" s="845"/>
      <c r="AI116" s="845"/>
      <c r="AJ116" s="846"/>
      <c r="AK116" s="847" t="s">
        <v>451</v>
      </c>
      <c r="AL116" s="845"/>
      <c r="AM116" s="845"/>
      <c r="AN116" s="845"/>
      <c r="AO116" s="846"/>
      <c r="AP116" s="889" t="s">
        <v>459</v>
      </c>
      <c r="AQ116" s="890"/>
      <c r="AR116" s="890"/>
      <c r="AS116" s="890"/>
      <c r="AT116" s="891"/>
      <c r="AU116" s="997"/>
      <c r="AV116" s="998"/>
      <c r="AW116" s="998"/>
      <c r="AX116" s="998"/>
      <c r="AY116" s="998"/>
      <c r="AZ116" s="974" t="s">
        <v>468</v>
      </c>
      <c r="BA116" s="975"/>
      <c r="BB116" s="975"/>
      <c r="BC116" s="975"/>
      <c r="BD116" s="975"/>
      <c r="BE116" s="975"/>
      <c r="BF116" s="975"/>
      <c r="BG116" s="975"/>
      <c r="BH116" s="975"/>
      <c r="BI116" s="975"/>
      <c r="BJ116" s="975"/>
      <c r="BK116" s="975"/>
      <c r="BL116" s="975"/>
      <c r="BM116" s="975"/>
      <c r="BN116" s="975"/>
      <c r="BO116" s="975"/>
      <c r="BP116" s="976"/>
      <c r="BQ116" s="881" t="s">
        <v>445</v>
      </c>
      <c r="BR116" s="882"/>
      <c r="BS116" s="882"/>
      <c r="BT116" s="882"/>
      <c r="BU116" s="882"/>
      <c r="BV116" s="882" t="s">
        <v>445</v>
      </c>
      <c r="BW116" s="882"/>
      <c r="BX116" s="882"/>
      <c r="BY116" s="882"/>
      <c r="BZ116" s="882"/>
      <c r="CA116" s="882" t="s">
        <v>451</v>
      </c>
      <c r="CB116" s="882"/>
      <c r="CC116" s="882"/>
      <c r="CD116" s="882"/>
      <c r="CE116" s="882"/>
      <c r="CF116" s="940" t="s">
        <v>463</v>
      </c>
      <c r="CG116" s="941"/>
      <c r="CH116" s="941"/>
      <c r="CI116" s="941"/>
      <c r="CJ116" s="941"/>
      <c r="CK116" s="992"/>
      <c r="CL116" s="886"/>
      <c r="CM116" s="880" t="s">
        <v>469</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445</v>
      </c>
      <c r="DH116" s="845"/>
      <c r="DI116" s="845"/>
      <c r="DJ116" s="845"/>
      <c r="DK116" s="846"/>
      <c r="DL116" s="847" t="s">
        <v>451</v>
      </c>
      <c r="DM116" s="845"/>
      <c r="DN116" s="845"/>
      <c r="DO116" s="845"/>
      <c r="DP116" s="846"/>
      <c r="DQ116" s="847" t="s">
        <v>444</v>
      </c>
      <c r="DR116" s="845"/>
      <c r="DS116" s="845"/>
      <c r="DT116" s="845"/>
      <c r="DU116" s="846"/>
      <c r="DV116" s="889" t="s">
        <v>449</v>
      </c>
      <c r="DW116" s="890"/>
      <c r="DX116" s="890"/>
      <c r="DY116" s="890"/>
      <c r="DZ116" s="891"/>
    </row>
    <row r="117" spans="1:130" s="226" customFormat="1" ht="26.25" customHeight="1" x14ac:dyDescent="0.15">
      <c r="A117" s="960" t="s">
        <v>186</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470</v>
      </c>
      <c r="Z117" s="962"/>
      <c r="AA117" s="967">
        <v>565005</v>
      </c>
      <c r="AB117" s="968"/>
      <c r="AC117" s="968"/>
      <c r="AD117" s="968"/>
      <c r="AE117" s="969"/>
      <c r="AF117" s="970">
        <v>610544</v>
      </c>
      <c r="AG117" s="968"/>
      <c r="AH117" s="968"/>
      <c r="AI117" s="968"/>
      <c r="AJ117" s="969"/>
      <c r="AK117" s="970">
        <v>737178</v>
      </c>
      <c r="AL117" s="968"/>
      <c r="AM117" s="968"/>
      <c r="AN117" s="968"/>
      <c r="AO117" s="969"/>
      <c r="AP117" s="971"/>
      <c r="AQ117" s="972"/>
      <c r="AR117" s="972"/>
      <c r="AS117" s="972"/>
      <c r="AT117" s="973"/>
      <c r="AU117" s="997"/>
      <c r="AV117" s="998"/>
      <c r="AW117" s="998"/>
      <c r="AX117" s="998"/>
      <c r="AY117" s="998"/>
      <c r="AZ117" s="928" t="s">
        <v>471</v>
      </c>
      <c r="BA117" s="929"/>
      <c r="BB117" s="929"/>
      <c r="BC117" s="929"/>
      <c r="BD117" s="929"/>
      <c r="BE117" s="929"/>
      <c r="BF117" s="929"/>
      <c r="BG117" s="929"/>
      <c r="BH117" s="929"/>
      <c r="BI117" s="929"/>
      <c r="BJ117" s="929"/>
      <c r="BK117" s="929"/>
      <c r="BL117" s="929"/>
      <c r="BM117" s="929"/>
      <c r="BN117" s="929"/>
      <c r="BO117" s="929"/>
      <c r="BP117" s="930"/>
      <c r="BQ117" s="881" t="s">
        <v>445</v>
      </c>
      <c r="BR117" s="882"/>
      <c r="BS117" s="882"/>
      <c r="BT117" s="882"/>
      <c r="BU117" s="882"/>
      <c r="BV117" s="882" t="s">
        <v>392</v>
      </c>
      <c r="BW117" s="882"/>
      <c r="BX117" s="882"/>
      <c r="BY117" s="882"/>
      <c r="BZ117" s="882"/>
      <c r="CA117" s="882" t="s">
        <v>392</v>
      </c>
      <c r="CB117" s="882"/>
      <c r="CC117" s="882"/>
      <c r="CD117" s="882"/>
      <c r="CE117" s="882"/>
      <c r="CF117" s="940" t="s">
        <v>444</v>
      </c>
      <c r="CG117" s="941"/>
      <c r="CH117" s="941"/>
      <c r="CI117" s="941"/>
      <c r="CJ117" s="941"/>
      <c r="CK117" s="992"/>
      <c r="CL117" s="886"/>
      <c r="CM117" s="880" t="s">
        <v>472</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444</v>
      </c>
      <c r="DH117" s="845"/>
      <c r="DI117" s="845"/>
      <c r="DJ117" s="845"/>
      <c r="DK117" s="846"/>
      <c r="DL117" s="847" t="s">
        <v>447</v>
      </c>
      <c r="DM117" s="845"/>
      <c r="DN117" s="845"/>
      <c r="DO117" s="845"/>
      <c r="DP117" s="846"/>
      <c r="DQ117" s="847" t="s">
        <v>444</v>
      </c>
      <c r="DR117" s="845"/>
      <c r="DS117" s="845"/>
      <c r="DT117" s="845"/>
      <c r="DU117" s="846"/>
      <c r="DV117" s="889" t="s">
        <v>463</v>
      </c>
      <c r="DW117" s="890"/>
      <c r="DX117" s="890"/>
      <c r="DY117" s="890"/>
      <c r="DZ117" s="891"/>
    </row>
    <row r="118" spans="1:130" s="226" customFormat="1" ht="26.25" customHeight="1" x14ac:dyDescent="0.15">
      <c r="A118" s="960" t="s">
        <v>439</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436</v>
      </c>
      <c r="AB118" s="961"/>
      <c r="AC118" s="961"/>
      <c r="AD118" s="961"/>
      <c r="AE118" s="962"/>
      <c r="AF118" s="963" t="s">
        <v>437</v>
      </c>
      <c r="AG118" s="961"/>
      <c r="AH118" s="961"/>
      <c r="AI118" s="961"/>
      <c r="AJ118" s="962"/>
      <c r="AK118" s="963" t="s">
        <v>305</v>
      </c>
      <c r="AL118" s="961"/>
      <c r="AM118" s="961"/>
      <c r="AN118" s="961"/>
      <c r="AO118" s="962"/>
      <c r="AP118" s="964" t="s">
        <v>438</v>
      </c>
      <c r="AQ118" s="965"/>
      <c r="AR118" s="965"/>
      <c r="AS118" s="965"/>
      <c r="AT118" s="966"/>
      <c r="AU118" s="997"/>
      <c r="AV118" s="998"/>
      <c r="AW118" s="998"/>
      <c r="AX118" s="998"/>
      <c r="AY118" s="998"/>
      <c r="AZ118" s="903" t="s">
        <v>473</v>
      </c>
      <c r="BA118" s="904"/>
      <c r="BB118" s="904"/>
      <c r="BC118" s="904"/>
      <c r="BD118" s="904"/>
      <c r="BE118" s="904"/>
      <c r="BF118" s="904"/>
      <c r="BG118" s="904"/>
      <c r="BH118" s="904"/>
      <c r="BI118" s="904"/>
      <c r="BJ118" s="904"/>
      <c r="BK118" s="904"/>
      <c r="BL118" s="904"/>
      <c r="BM118" s="904"/>
      <c r="BN118" s="904"/>
      <c r="BO118" s="904"/>
      <c r="BP118" s="905"/>
      <c r="BQ118" s="944" t="s">
        <v>449</v>
      </c>
      <c r="BR118" s="910"/>
      <c r="BS118" s="910"/>
      <c r="BT118" s="910"/>
      <c r="BU118" s="910"/>
      <c r="BV118" s="910" t="s">
        <v>447</v>
      </c>
      <c r="BW118" s="910"/>
      <c r="BX118" s="910"/>
      <c r="BY118" s="910"/>
      <c r="BZ118" s="910"/>
      <c r="CA118" s="910" t="s">
        <v>447</v>
      </c>
      <c r="CB118" s="910"/>
      <c r="CC118" s="910"/>
      <c r="CD118" s="910"/>
      <c r="CE118" s="910"/>
      <c r="CF118" s="940" t="s">
        <v>392</v>
      </c>
      <c r="CG118" s="941"/>
      <c r="CH118" s="941"/>
      <c r="CI118" s="941"/>
      <c r="CJ118" s="941"/>
      <c r="CK118" s="992"/>
      <c r="CL118" s="886"/>
      <c r="CM118" s="880" t="s">
        <v>474</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392</v>
      </c>
      <c r="DH118" s="845"/>
      <c r="DI118" s="845"/>
      <c r="DJ118" s="845"/>
      <c r="DK118" s="846"/>
      <c r="DL118" s="847" t="s">
        <v>447</v>
      </c>
      <c r="DM118" s="845"/>
      <c r="DN118" s="845"/>
      <c r="DO118" s="845"/>
      <c r="DP118" s="846"/>
      <c r="DQ118" s="847" t="s">
        <v>463</v>
      </c>
      <c r="DR118" s="845"/>
      <c r="DS118" s="845"/>
      <c r="DT118" s="845"/>
      <c r="DU118" s="846"/>
      <c r="DV118" s="889" t="s">
        <v>463</v>
      </c>
      <c r="DW118" s="890"/>
      <c r="DX118" s="890"/>
      <c r="DY118" s="890"/>
      <c r="DZ118" s="891"/>
    </row>
    <row r="119" spans="1:130" s="226" customFormat="1" ht="26.25" customHeight="1" x14ac:dyDescent="0.15">
      <c r="A119" s="883" t="s">
        <v>442</v>
      </c>
      <c r="B119" s="884"/>
      <c r="C119" s="925" t="s">
        <v>443</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449</v>
      </c>
      <c r="AB119" s="954"/>
      <c r="AC119" s="954"/>
      <c r="AD119" s="954"/>
      <c r="AE119" s="955"/>
      <c r="AF119" s="956" t="s">
        <v>445</v>
      </c>
      <c r="AG119" s="954"/>
      <c r="AH119" s="954"/>
      <c r="AI119" s="954"/>
      <c r="AJ119" s="955"/>
      <c r="AK119" s="956" t="s">
        <v>445</v>
      </c>
      <c r="AL119" s="954"/>
      <c r="AM119" s="954"/>
      <c r="AN119" s="954"/>
      <c r="AO119" s="955"/>
      <c r="AP119" s="957" t="s">
        <v>449</v>
      </c>
      <c r="AQ119" s="958"/>
      <c r="AR119" s="958"/>
      <c r="AS119" s="958"/>
      <c r="AT119" s="959"/>
      <c r="AU119" s="999"/>
      <c r="AV119" s="1000"/>
      <c r="AW119" s="1000"/>
      <c r="AX119" s="1000"/>
      <c r="AY119" s="1000"/>
      <c r="AZ119" s="247" t="s">
        <v>186</v>
      </c>
      <c r="BA119" s="247"/>
      <c r="BB119" s="247"/>
      <c r="BC119" s="247"/>
      <c r="BD119" s="247"/>
      <c r="BE119" s="247"/>
      <c r="BF119" s="247"/>
      <c r="BG119" s="247"/>
      <c r="BH119" s="247"/>
      <c r="BI119" s="247"/>
      <c r="BJ119" s="247"/>
      <c r="BK119" s="247"/>
      <c r="BL119" s="247"/>
      <c r="BM119" s="247"/>
      <c r="BN119" s="247"/>
      <c r="BO119" s="942" t="s">
        <v>475</v>
      </c>
      <c r="BP119" s="943"/>
      <c r="BQ119" s="944">
        <v>9402040</v>
      </c>
      <c r="BR119" s="910"/>
      <c r="BS119" s="910"/>
      <c r="BT119" s="910"/>
      <c r="BU119" s="910"/>
      <c r="BV119" s="910">
        <v>9374282</v>
      </c>
      <c r="BW119" s="910"/>
      <c r="BX119" s="910"/>
      <c r="BY119" s="910"/>
      <c r="BZ119" s="910"/>
      <c r="CA119" s="910">
        <v>9919153</v>
      </c>
      <c r="CB119" s="910"/>
      <c r="CC119" s="910"/>
      <c r="CD119" s="910"/>
      <c r="CE119" s="910"/>
      <c r="CF119" s="813"/>
      <c r="CG119" s="814"/>
      <c r="CH119" s="814"/>
      <c r="CI119" s="814"/>
      <c r="CJ119" s="899"/>
      <c r="CK119" s="993"/>
      <c r="CL119" s="888"/>
      <c r="CM119" s="903" t="s">
        <v>476</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447</v>
      </c>
      <c r="DH119" s="829"/>
      <c r="DI119" s="829"/>
      <c r="DJ119" s="829"/>
      <c r="DK119" s="830"/>
      <c r="DL119" s="831" t="s">
        <v>449</v>
      </c>
      <c r="DM119" s="829"/>
      <c r="DN119" s="829"/>
      <c r="DO119" s="829"/>
      <c r="DP119" s="830"/>
      <c r="DQ119" s="831" t="s">
        <v>463</v>
      </c>
      <c r="DR119" s="829"/>
      <c r="DS119" s="829"/>
      <c r="DT119" s="829"/>
      <c r="DU119" s="830"/>
      <c r="DV119" s="913" t="s">
        <v>449</v>
      </c>
      <c r="DW119" s="914"/>
      <c r="DX119" s="914"/>
      <c r="DY119" s="914"/>
      <c r="DZ119" s="915"/>
    </row>
    <row r="120" spans="1:130" s="226" customFormat="1" ht="26.25" customHeight="1" x14ac:dyDescent="0.15">
      <c r="A120" s="885"/>
      <c r="B120" s="886"/>
      <c r="C120" s="880" t="s">
        <v>450</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449</v>
      </c>
      <c r="AB120" s="845"/>
      <c r="AC120" s="845"/>
      <c r="AD120" s="845"/>
      <c r="AE120" s="846"/>
      <c r="AF120" s="847" t="s">
        <v>449</v>
      </c>
      <c r="AG120" s="845"/>
      <c r="AH120" s="845"/>
      <c r="AI120" s="845"/>
      <c r="AJ120" s="846"/>
      <c r="AK120" s="847" t="s">
        <v>449</v>
      </c>
      <c r="AL120" s="845"/>
      <c r="AM120" s="845"/>
      <c r="AN120" s="845"/>
      <c r="AO120" s="846"/>
      <c r="AP120" s="889" t="s">
        <v>463</v>
      </c>
      <c r="AQ120" s="890"/>
      <c r="AR120" s="890"/>
      <c r="AS120" s="890"/>
      <c r="AT120" s="891"/>
      <c r="AU120" s="945" t="s">
        <v>477</v>
      </c>
      <c r="AV120" s="946"/>
      <c r="AW120" s="946"/>
      <c r="AX120" s="946"/>
      <c r="AY120" s="947"/>
      <c r="AZ120" s="925" t="s">
        <v>478</v>
      </c>
      <c r="BA120" s="873"/>
      <c r="BB120" s="873"/>
      <c r="BC120" s="873"/>
      <c r="BD120" s="873"/>
      <c r="BE120" s="873"/>
      <c r="BF120" s="873"/>
      <c r="BG120" s="873"/>
      <c r="BH120" s="873"/>
      <c r="BI120" s="873"/>
      <c r="BJ120" s="873"/>
      <c r="BK120" s="873"/>
      <c r="BL120" s="873"/>
      <c r="BM120" s="873"/>
      <c r="BN120" s="873"/>
      <c r="BO120" s="873"/>
      <c r="BP120" s="874"/>
      <c r="BQ120" s="926">
        <v>19426247</v>
      </c>
      <c r="BR120" s="907"/>
      <c r="BS120" s="907"/>
      <c r="BT120" s="907"/>
      <c r="BU120" s="907"/>
      <c r="BV120" s="907">
        <v>18001169</v>
      </c>
      <c r="BW120" s="907"/>
      <c r="BX120" s="907"/>
      <c r="BY120" s="907"/>
      <c r="BZ120" s="907"/>
      <c r="CA120" s="907">
        <v>18242845</v>
      </c>
      <c r="CB120" s="907"/>
      <c r="CC120" s="907"/>
      <c r="CD120" s="907"/>
      <c r="CE120" s="907"/>
      <c r="CF120" s="931">
        <v>531.29999999999995</v>
      </c>
      <c r="CG120" s="932"/>
      <c r="CH120" s="932"/>
      <c r="CI120" s="932"/>
      <c r="CJ120" s="932"/>
      <c r="CK120" s="933" t="s">
        <v>479</v>
      </c>
      <c r="CL120" s="917"/>
      <c r="CM120" s="917"/>
      <c r="CN120" s="917"/>
      <c r="CO120" s="918"/>
      <c r="CP120" s="937" t="s">
        <v>480</v>
      </c>
      <c r="CQ120" s="938"/>
      <c r="CR120" s="938"/>
      <c r="CS120" s="938"/>
      <c r="CT120" s="938"/>
      <c r="CU120" s="938"/>
      <c r="CV120" s="938"/>
      <c r="CW120" s="938"/>
      <c r="CX120" s="938"/>
      <c r="CY120" s="938"/>
      <c r="CZ120" s="938"/>
      <c r="DA120" s="938"/>
      <c r="DB120" s="938"/>
      <c r="DC120" s="938"/>
      <c r="DD120" s="938"/>
      <c r="DE120" s="938"/>
      <c r="DF120" s="939"/>
      <c r="DG120" s="926">
        <v>2699141</v>
      </c>
      <c r="DH120" s="907"/>
      <c r="DI120" s="907"/>
      <c r="DJ120" s="907"/>
      <c r="DK120" s="907"/>
      <c r="DL120" s="907">
        <v>2480176</v>
      </c>
      <c r="DM120" s="907"/>
      <c r="DN120" s="907"/>
      <c r="DO120" s="907"/>
      <c r="DP120" s="907"/>
      <c r="DQ120" s="907">
        <v>2171472</v>
      </c>
      <c r="DR120" s="907"/>
      <c r="DS120" s="907"/>
      <c r="DT120" s="907"/>
      <c r="DU120" s="907"/>
      <c r="DV120" s="908">
        <v>63.2</v>
      </c>
      <c r="DW120" s="908"/>
      <c r="DX120" s="908"/>
      <c r="DY120" s="908"/>
      <c r="DZ120" s="909"/>
    </row>
    <row r="121" spans="1:130" s="226" customFormat="1" ht="26.25" customHeight="1" x14ac:dyDescent="0.15">
      <c r="A121" s="885"/>
      <c r="B121" s="886"/>
      <c r="C121" s="928" t="s">
        <v>481</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447</v>
      </c>
      <c r="AB121" s="845"/>
      <c r="AC121" s="845"/>
      <c r="AD121" s="845"/>
      <c r="AE121" s="846"/>
      <c r="AF121" s="847" t="s">
        <v>449</v>
      </c>
      <c r="AG121" s="845"/>
      <c r="AH121" s="845"/>
      <c r="AI121" s="845"/>
      <c r="AJ121" s="846"/>
      <c r="AK121" s="847" t="s">
        <v>449</v>
      </c>
      <c r="AL121" s="845"/>
      <c r="AM121" s="845"/>
      <c r="AN121" s="845"/>
      <c r="AO121" s="846"/>
      <c r="AP121" s="889" t="s">
        <v>449</v>
      </c>
      <c r="AQ121" s="890"/>
      <c r="AR121" s="890"/>
      <c r="AS121" s="890"/>
      <c r="AT121" s="891"/>
      <c r="AU121" s="948"/>
      <c r="AV121" s="949"/>
      <c r="AW121" s="949"/>
      <c r="AX121" s="949"/>
      <c r="AY121" s="950"/>
      <c r="AZ121" s="880" t="s">
        <v>482</v>
      </c>
      <c r="BA121" s="817"/>
      <c r="BB121" s="817"/>
      <c r="BC121" s="817"/>
      <c r="BD121" s="817"/>
      <c r="BE121" s="817"/>
      <c r="BF121" s="817"/>
      <c r="BG121" s="817"/>
      <c r="BH121" s="817"/>
      <c r="BI121" s="817"/>
      <c r="BJ121" s="817"/>
      <c r="BK121" s="817"/>
      <c r="BL121" s="817"/>
      <c r="BM121" s="817"/>
      <c r="BN121" s="817"/>
      <c r="BO121" s="817"/>
      <c r="BP121" s="818"/>
      <c r="BQ121" s="881">
        <v>2425825</v>
      </c>
      <c r="BR121" s="882"/>
      <c r="BS121" s="882"/>
      <c r="BT121" s="882"/>
      <c r="BU121" s="882"/>
      <c r="BV121" s="882">
        <v>3247447</v>
      </c>
      <c r="BW121" s="882"/>
      <c r="BX121" s="882"/>
      <c r="BY121" s="882"/>
      <c r="BZ121" s="882"/>
      <c r="CA121" s="882">
        <v>2515044</v>
      </c>
      <c r="CB121" s="882"/>
      <c r="CC121" s="882"/>
      <c r="CD121" s="882"/>
      <c r="CE121" s="882"/>
      <c r="CF121" s="940">
        <v>73.3</v>
      </c>
      <c r="CG121" s="941"/>
      <c r="CH121" s="941"/>
      <c r="CI121" s="941"/>
      <c r="CJ121" s="941"/>
      <c r="CK121" s="934"/>
      <c r="CL121" s="920"/>
      <c r="CM121" s="920"/>
      <c r="CN121" s="920"/>
      <c r="CO121" s="921"/>
      <c r="CP121" s="900" t="s">
        <v>483</v>
      </c>
      <c r="CQ121" s="901"/>
      <c r="CR121" s="901"/>
      <c r="CS121" s="901"/>
      <c r="CT121" s="901"/>
      <c r="CU121" s="901"/>
      <c r="CV121" s="901"/>
      <c r="CW121" s="901"/>
      <c r="CX121" s="901"/>
      <c r="CY121" s="901"/>
      <c r="CZ121" s="901"/>
      <c r="DA121" s="901"/>
      <c r="DB121" s="901"/>
      <c r="DC121" s="901"/>
      <c r="DD121" s="901"/>
      <c r="DE121" s="901"/>
      <c r="DF121" s="902"/>
      <c r="DG121" s="881">
        <v>26942</v>
      </c>
      <c r="DH121" s="882"/>
      <c r="DI121" s="882"/>
      <c r="DJ121" s="882"/>
      <c r="DK121" s="882"/>
      <c r="DL121" s="882">
        <v>60961</v>
      </c>
      <c r="DM121" s="882"/>
      <c r="DN121" s="882"/>
      <c r="DO121" s="882"/>
      <c r="DP121" s="882"/>
      <c r="DQ121" s="882">
        <v>136051</v>
      </c>
      <c r="DR121" s="882"/>
      <c r="DS121" s="882"/>
      <c r="DT121" s="882"/>
      <c r="DU121" s="882"/>
      <c r="DV121" s="859">
        <v>4</v>
      </c>
      <c r="DW121" s="859"/>
      <c r="DX121" s="859"/>
      <c r="DY121" s="859"/>
      <c r="DZ121" s="860"/>
    </row>
    <row r="122" spans="1:130" s="226" customFormat="1" ht="26.25" customHeight="1" x14ac:dyDescent="0.15">
      <c r="A122" s="885"/>
      <c r="B122" s="886"/>
      <c r="C122" s="880" t="s">
        <v>462</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449</v>
      </c>
      <c r="AB122" s="845"/>
      <c r="AC122" s="845"/>
      <c r="AD122" s="845"/>
      <c r="AE122" s="846"/>
      <c r="AF122" s="847" t="s">
        <v>392</v>
      </c>
      <c r="AG122" s="845"/>
      <c r="AH122" s="845"/>
      <c r="AI122" s="845"/>
      <c r="AJ122" s="846"/>
      <c r="AK122" s="847" t="s">
        <v>447</v>
      </c>
      <c r="AL122" s="845"/>
      <c r="AM122" s="845"/>
      <c r="AN122" s="845"/>
      <c r="AO122" s="846"/>
      <c r="AP122" s="889" t="s">
        <v>392</v>
      </c>
      <c r="AQ122" s="890"/>
      <c r="AR122" s="890"/>
      <c r="AS122" s="890"/>
      <c r="AT122" s="891"/>
      <c r="AU122" s="948"/>
      <c r="AV122" s="949"/>
      <c r="AW122" s="949"/>
      <c r="AX122" s="949"/>
      <c r="AY122" s="950"/>
      <c r="AZ122" s="903" t="s">
        <v>484</v>
      </c>
      <c r="BA122" s="904"/>
      <c r="BB122" s="904"/>
      <c r="BC122" s="904"/>
      <c r="BD122" s="904"/>
      <c r="BE122" s="904"/>
      <c r="BF122" s="904"/>
      <c r="BG122" s="904"/>
      <c r="BH122" s="904"/>
      <c r="BI122" s="904"/>
      <c r="BJ122" s="904"/>
      <c r="BK122" s="904"/>
      <c r="BL122" s="904"/>
      <c r="BM122" s="904"/>
      <c r="BN122" s="904"/>
      <c r="BO122" s="904"/>
      <c r="BP122" s="905"/>
      <c r="BQ122" s="944">
        <v>3946505</v>
      </c>
      <c r="BR122" s="910"/>
      <c r="BS122" s="910"/>
      <c r="BT122" s="910"/>
      <c r="BU122" s="910"/>
      <c r="BV122" s="910">
        <v>4364566</v>
      </c>
      <c r="BW122" s="910"/>
      <c r="BX122" s="910"/>
      <c r="BY122" s="910"/>
      <c r="BZ122" s="910"/>
      <c r="CA122" s="910">
        <v>4688671</v>
      </c>
      <c r="CB122" s="910"/>
      <c r="CC122" s="910"/>
      <c r="CD122" s="910"/>
      <c r="CE122" s="910"/>
      <c r="CF122" s="911">
        <v>136.6</v>
      </c>
      <c r="CG122" s="912"/>
      <c r="CH122" s="912"/>
      <c r="CI122" s="912"/>
      <c r="CJ122" s="912"/>
      <c r="CK122" s="934"/>
      <c r="CL122" s="920"/>
      <c r="CM122" s="920"/>
      <c r="CN122" s="920"/>
      <c r="CO122" s="921"/>
      <c r="CP122" s="900" t="s">
        <v>485</v>
      </c>
      <c r="CQ122" s="901"/>
      <c r="CR122" s="901"/>
      <c r="CS122" s="901"/>
      <c r="CT122" s="901"/>
      <c r="CU122" s="901"/>
      <c r="CV122" s="901"/>
      <c r="CW122" s="901"/>
      <c r="CX122" s="901"/>
      <c r="CY122" s="901"/>
      <c r="CZ122" s="901"/>
      <c r="DA122" s="901"/>
      <c r="DB122" s="901"/>
      <c r="DC122" s="901"/>
      <c r="DD122" s="901"/>
      <c r="DE122" s="901"/>
      <c r="DF122" s="902"/>
      <c r="DG122" s="881">
        <v>26532</v>
      </c>
      <c r="DH122" s="882"/>
      <c r="DI122" s="882"/>
      <c r="DJ122" s="882"/>
      <c r="DK122" s="882"/>
      <c r="DL122" s="882">
        <v>19309</v>
      </c>
      <c r="DM122" s="882"/>
      <c r="DN122" s="882"/>
      <c r="DO122" s="882"/>
      <c r="DP122" s="882"/>
      <c r="DQ122" s="882">
        <v>12225</v>
      </c>
      <c r="DR122" s="882"/>
      <c r="DS122" s="882"/>
      <c r="DT122" s="882"/>
      <c r="DU122" s="882"/>
      <c r="DV122" s="859">
        <v>0.4</v>
      </c>
      <c r="DW122" s="859"/>
      <c r="DX122" s="859"/>
      <c r="DY122" s="859"/>
      <c r="DZ122" s="860"/>
    </row>
    <row r="123" spans="1:130" s="226" customFormat="1" ht="26.25" customHeight="1" x14ac:dyDescent="0.15">
      <c r="A123" s="885"/>
      <c r="B123" s="886"/>
      <c r="C123" s="880" t="s">
        <v>469</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463</v>
      </c>
      <c r="AB123" s="845"/>
      <c r="AC123" s="845"/>
      <c r="AD123" s="845"/>
      <c r="AE123" s="846"/>
      <c r="AF123" s="847" t="s">
        <v>463</v>
      </c>
      <c r="AG123" s="845"/>
      <c r="AH123" s="845"/>
      <c r="AI123" s="845"/>
      <c r="AJ123" s="846"/>
      <c r="AK123" s="847" t="s">
        <v>449</v>
      </c>
      <c r="AL123" s="845"/>
      <c r="AM123" s="845"/>
      <c r="AN123" s="845"/>
      <c r="AO123" s="846"/>
      <c r="AP123" s="889" t="s">
        <v>463</v>
      </c>
      <c r="AQ123" s="890"/>
      <c r="AR123" s="890"/>
      <c r="AS123" s="890"/>
      <c r="AT123" s="891"/>
      <c r="AU123" s="951"/>
      <c r="AV123" s="952"/>
      <c r="AW123" s="952"/>
      <c r="AX123" s="952"/>
      <c r="AY123" s="952"/>
      <c r="AZ123" s="247" t="s">
        <v>186</v>
      </c>
      <c r="BA123" s="247"/>
      <c r="BB123" s="247"/>
      <c r="BC123" s="247"/>
      <c r="BD123" s="247"/>
      <c r="BE123" s="247"/>
      <c r="BF123" s="247"/>
      <c r="BG123" s="247"/>
      <c r="BH123" s="247"/>
      <c r="BI123" s="247"/>
      <c r="BJ123" s="247"/>
      <c r="BK123" s="247"/>
      <c r="BL123" s="247"/>
      <c r="BM123" s="247"/>
      <c r="BN123" s="247"/>
      <c r="BO123" s="942" t="s">
        <v>486</v>
      </c>
      <c r="BP123" s="943"/>
      <c r="BQ123" s="897">
        <v>25798577</v>
      </c>
      <c r="BR123" s="898"/>
      <c r="BS123" s="898"/>
      <c r="BT123" s="898"/>
      <c r="BU123" s="898"/>
      <c r="BV123" s="898">
        <v>25613182</v>
      </c>
      <c r="BW123" s="898"/>
      <c r="BX123" s="898"/>
      <c r="BY123" s="898"/>
      <c r="BZ123" s="898"/>
      <c r="CA123" s="898">
        <v>25446560</v>
      </c>
      <c r="CB123" s="898"/>
      <c r="CC123" s="898"/>
      <c r="CD123" s="898"/>
      <c r="CE123" s="898"/>
      <c r="CF123" s="813"/>
      <c r="CG123" s="814"/>
      <c r="CH123" s="814"/>
      <c r="CI123" s="814"/>
      <c r="CJ123" s="899"/>
      <c r="CK123" s="934"/>
      <c r="CL123" s="920"/>
      <c r="CM123" s="920"/>
      <c r="CN123" s="920"/>
      <c r="CO123" s="921"/>
      <c r="CP123" s="900" t="s">
        <v>487</v>
      </c>
      <c r="CQ123" s="901"/>
      <c r="CR123" s="901"/>
      <c r="CS123" s="901"/>
      <c r="CT123" s="901"/>
      <c r="CU123" s="901"/>
      <c r="CV123" s="901"/>
      <c r="CW123" s="901"/>
      <c r="CX123" s="901"/>
      <c r="CY123" s="901"/>
      <c r="CZ123" s="901"/>
      <c r="DA123" s="901"/>
      <c r="DB123" s="901"/>
      <c r="DC123" s="901"/>
      <c r="DD123" s="901"/>
      <c r="DE123" s="901"/>
      <c r="DF123" s="902"/>
      <c r="DG123" s="844">
        <v>10736</v>
      </c>
      <c r="DH123" s="845"/>
      <c r="DI123" s="845"/>
      <c r="DJ123" s="845"/>
      <c r="DK123" s="846"/>
      <c r="DL123" s="847">
        <v>9967</v>
      </c>
      <c r="DM123" s="845"/>
      <c r="DN123" s="845"/>
      <c r="DO123" s="845"/>
      <c r="DP123" s="846"/>
      <c r="DQ123" s="847">
        <v>6133</v>
      </c>
      <c r="DR123" s="845"/>
      <c r="DS123" s="845"/>
      <c r="DT123" s="845"/>
      <c r="DU123" s="846"/>
      <c r="DV123" s="889">
        <v>0.2</v>
      </c>
      <c r="DW123" s="890"/>
      <c r="DX123" s="890"/>
      <c r="DY123" s="890"/>
      <c r="DZ123" s="891"/>
    </row>
    <row r="124" spans="1:130" s="226" customFormat="1" ht="26.25" customHeight="1" thickBot="1" x14ac:dyDescent="0.2">
      <c r="A124" s="885"/>
      <c r="B124" s="886"/>
      <c r="C124" s="880" t="s">
        <v>472</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463</v>
      </c>
      <c r="AB124" s="845"/>
      <c r="AC124" s="845"/>
      <c r="AD124" s="845"/>
      <c r="AE124" s="846"/>
      <c r="AF124" s="847" t="s">
        <v>463</v>
      </c>
      <c r="AG124" s="845"/>
      <c r="AH124" s="845"/>
      <c r="AI124" s="845"/>
      <c r="AJ124" s="846"/>
      <c r="AK124" s="847" t="s">
        <v>463</v>
      </c>
      <c r="AL124" s="845"/>
      <c r="AM124" s="845"/>
      <c r="AN124" s="845"/>
      <c r="AO124" s="846"/>
      <c r="AP124" s="889" t="s">
        <v>463</v>
      </c>
      <c r="AQ124" s="890"/>
      <c r="AR124" s="890"/>
      <c r="AS124" s="890"/>
      <c r="AT124" s="891"/>
      <c r="AU124" s="892" t="s">
        <v>488</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447</v>
      </c>
      <c r="BR124" s="896"/>
      <c r="BS124" s="896"/>
      <c r="BT124" s="896"/>
      <c r="BU124" s="896"/>
      <c r="BV124" s="896" t="s">
        <v>463</v>
      </c>
      <c r="BW124" s="896"/>
      <c r="BX124" s="896"/>
      <c r="BY124" s="896"/>
      <c r="BZ124" s="896"/>
      <c r="CA124" s="896" t="s">
        <v>463</v>
      </c>
      <c r="CB124" s="896"/>
      <c r="CC124" s="896"/>
      <c r="CD124" s="896"/>
      <c r="CE124" s="896"/>
      <c r="CF124" s="791"/>
      <c r="CG124" s="792"/>
      <c r="CH124" s="792"/>
      <c r="CI124" s="792"/>
      <c r="CJ124" s="927"/>
      <c r="CK124" s="935"/>
      <c r="CL124" s="935"/>
      <c r="CM124" s="935"/>
      <c r="CN124" s="935"/>
      <c r="CO124" s="936"/>
      <c r="CP124" s="900" t="s">
        <v>489</v>
      </c>
      <c r="CQ124" s="901"/>
      <c r="CR124" s="901"/>
      <c r="CS124" s="901"/>
      <c r="CT124" s="901"/>
      <c r="CU124" s="901"/>
      <c r="CV124" s="901"/>
      <c r="CW124" s="901"/>
      <c r="CX124" s="901"/>
      <c r="CY124" s="901"/>
      <c r="CZ124" s="901"/>
      <c r="DA124" s="901"/>
      <c r="DB124" s="901"/>
      <c r="DC124" s="901"/>
      <c r="DD124" s="901"/>
      <c r="DE124" s="901"/>
      <c r="DF124" s="902"/>
      <c r="DG124" s="828" t="s">
        <v>392</v>
      </c>
      <c r="DH124" s="829"/>
      <c r="DI124" s="829"/>
      <c r="DJ124" s="829"/>
      <c r="DK124" s="830"/>
      <c r="DL124" s="831" t="s">
        <v>127</v>
      </c>
      <c r="DM124" s="829"/>
      <c r="DN124" s="829"/>
      <c r="DO124" s="829"/>
      <c r="DP124" s="830"/>
      <c r="DQ124" s="831" t="s">
        <v>490</v>
      </c>
      <c r="DR124" s="829"/>
      <c r="DS124" s="829"/>
      <c r="DT124" s="829"/>
      <c r="DU124" s="830"/>
      <c r="DV124" s="913" t="s">
        <v>127</v>
      </c>
      <c r="DW124" s="914"/>
      <c r="DX124" s="914"/>
      <c r="DY124" s="914"/>
      <c r="DZ124" s="915"/>
    </row>
    <row r="125" spans="1:130" s="226" customFormat="1" ht="26.25" customHeight="1" x14ac:dyDescent="0.15">
      <c r="A125" s="885"/>
      <c r="B125" s="886"/>
      <c r="C125" s="880" t="s">
        <v>474</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491</v>
      </c>
      <c r="AB125" s="845"/>
      <c r="AC125" s="845"/>
      <c r="AD125" s="845"/>
      <c r="AE125" s="846"/>
      <c r="AF125" s="847" t="s">
        <v>492</v>
      </c>
      <c r="AG125" s="845"/>
      <c r="AH125" s="845"/>
      <c r="AI125" s="845"/>
      <c r="AJ125" s="846"/>
      <c r="AK125" s="847" t="s">
        <v>409</v>
      </c>
      <c r="AL125" s="845"/>
      <c r="AM125" s="845"/>
      <c r="AN125" s="845"/>
      <c r="AO125" s="846"/>
      <c r="AP125" s="889" t="s">
        <v>392</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493</v>
      </c>
      <c r="CL125" s="917"/>
      <c r="CM125" s="917"/>
      <c r="CN125" s="917"/>
      <c r="CO125" s="918"/>
      <c r="CP125" s="925" t="s">
        <v>494</v>
      </c>
      <c r="CQ125" s="873"/>
      <c r="CR125" s="873"/>
      <c r="CS125" s="873"/>
      <c r="CT125" s="873"/>
      <c r="CU125" s="873"/>
      <c r="CV125" s="873"/>
      <c r="CW125" s="873"/>
      <c r="CX125" s="873"/>
      <c r="CY125" s="873"/>
      <c r="CZ125" s="873"/>
      <c r="DA125" s="873"/>
      <c r="DB125" s="873"/>
      <c r="DC125" s="873"/>
      <c r="DD125" s="873"/>
      <c r="DE125" s="873"/>
      <c r="DF125" s="874"/>
      <c r="DG125" s="926" t="s">
        <v>490</v>
      </c>
      <c r="DH125" s="907"/>
      <c r="DI125" s="907"/>
      <c r="DJ125" s="907"/>
      <c r="DK125" s="907"/>
      <c r="DL125" s="907" t="s">
        <v>127</v>
      </c>
      <c r="DM125" s="907"/>
      <c r="DN125" s="907"/>
      <c r="DO125" s="907"/>
      <c r="DP125" s="907"/>
      <c r="DQ125" s="907" t="s">
        <v>392</v>
      </c>
      <c r="DR125" s="907"/>
      <c r="DS125" s="907"/>
      <c r="DT125" s="907"/>
      <c r="DU125" s="907"/>
      <c r="DV125" s="908" t="s">
        <v>495</v>
      </c>
      <c r="DW125" s="908"/>
      <c r="DX125" s="908"/>
      <c r="DY125" s="908"/>
      <c r="DZ125" s="909"/>
    </row>
    <row r="126" spans="1:130" s="226" customFormat="1" ht="26.25" customHeight="1" thickBot="1" x14ac:dyDescent="0.2">
      <c r="A126" s="885"/>
      <c r="B126" s="886"/>
      <c r="C126" s="880" t="s">
        <v>476</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392</v>
      </c>
      <c r="AB126" s="845"/>
      <c r="AC126" s="845"/>
      <c r="AD126" s="845"/>
      <c r="AE126" s="846"/>
      <c r="AF126" s="847" t="s">
        <v>418</v>
      </c>
      <c r="AG126" s="845"/>
      <c r="AH126" s="845"/>
      <c r="AI126" s="845"/>
      <c r="AJ126" s="846"/>
      <c r="AK126" s="847" t="s">
        <v>392</v>
      </c>
      <c r="AL126" s="845"/>
      <c r="AM126" s="845"/>
      <c r="AN126" s="845"/>
      <c r="AO126" s="846"/>
      <c r="AP126" s="889" t="s">
        <v>496</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497</v>
      </c>
      <c r="CQ126" s="817"/>
      <c r="CR126" s="817"/>
      <c r="CS126" s="817"/>
      <c r="CT126" s="817"/>
      <c r="CU126" s="817"/>
      <c r="CV126" s="817"/>
      <c r="CW126" s="817"/>
      <c r="CX126" s="817"/>
      <c r="CY126" s="817"/>
      <c r="CZ126" s="817"/>
      <c r="DA126" s="817"/>
      <c r="DB126" s="817"/>
      <c r="DC126" s="817"/>
      <c r="DD126" s="817"/>
      <c r="DE126" s="817"/>
      <c r="DF126" s="818"/>
      <c r="DG126" s="881" t="s">
        <v>495</v>
      </c>
      <c r="DH126" s="882"/>
      <c r="DI126" s="882"/>
      <c r="DJ126" s="882"/>
      <c r="DK126" s="882"/>
      <c r="DL126" s="882" t="s">
        <v>496</v>
      </c>
      <c r="DM126" s="882"/>
      <c r="DN126" s="882"/>
      <c r="DO126" s="882"/>
      <c r="DP126" s="882"/>
      <c r="DQ126" s="882" t="s">
        <v>490</v>
      </c>
      <c r="DR126" s="882"/>
      <c r="DS126" s="882"/>
      <c r="DT126" s="882"/>
      <c r="DU126" s="882"/>
      <c r="DV126" s="859" t="s">
        <v>409</v>
      </c>
      <c r="DW126" s="859"/>
      <c r="DX126" s="859"/>
      <c r="DY126" s="859"/>
      <c r="DZ126" s="860"/>
    </row>
    <row r="127" spans="1:130" s="226" customFormat="1" ht="26.25" customHeight="1" x14ac:dyDescent="0.15">
      <c r="A127" s="887"/>
      <c r="B127" s="888"/>
      <c r="C127" s="903" t="s">
        <v>498</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491</v>
      </c>
      <c r="AB127" s="845"/>
      <c r="AC127" s="845"/>
      <c r="AD127" s="845"/>
      <c r="AE127" s="846"/>
      <c r="AF127" s="847" t="s">
        <v>451</v>
      </c>
      <c r="AG127" s="845"/>
      <c r="AH127" s="845"/>
      <c r="AI127" s="845"/>
      <c r="AJ127" s="846"/>
      <c r="AK127" s="847" t="s">
        <v>496</v>
      </c>
      <c r="AL127" s="845"/>
      <c r="AM127" s="845"/>
      <c r="AN127" s="845"/>
      <c r="AO127" s="846"/>
      <c r="AP127" s="889" t="s">
        <v>127</v>
      </c>
      <c r="AQ127" s="890"/>
      <c r="AR127" s="890"/>
      <c r="AS127" s="890"/>
      <c r="AT127" s="891"/>
      <c r="AU127" s="228"/>
      <c r="AV127" s="228"/>
      <c r="AW127" s="228"/>
      <c r="AX127" s="906" t="s">
        <v>499</v>
      </c>
      <c r="AY127" s="877"/>
      <c r="AZ127" s="877"/>
      <c r="BA127" s="877"/>
      <c r="BB127" s="877"/>
      <c r="BC127" s="877"/>
      <c r="BD127" s="877"/>
      <c r="BE127" s="878"/>
      <c r="BF127" s="876" t="s">
        <v>500</v>
      </c>
      <c r="BG127" s="877"/>
      <c r="BH127" s="877"/>
      <c r="BI127" s="877"/>
      <c r="BJ127" s="877"/>
      <c r="BK127" s="877"/>
      <c r="BL127" s="878"/>
      <c r="BM127" s="876" t="s">
        <v>501</v>
      </c>
      <c r="BN127" s="877"/>
      <c r="BO127" s="877"/>
      <c r="BP127" s="877"/>
      <c r="BQ127" s="877"/>
      <c r="BR127" s="877"/>
      <c r="BS127" s="878"/>
      <c r="BT127" s="876" t="s">
        <v>502</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503</v>
      </c>
      <c r="CQ127" s="817"/>
      <c r="CR127" s="817"/>
      <c r="CS127" s="817"/>
      <c r="CT127" s="817"/>
      <c r="CU127" s="817"/>
      <c r="CV127" s="817"/>
      <c r="CW127" s="817"/>
      <c r="CX127" s="817"/>
      <c r="CY127" s="817"/>
      <c r="CZ127" s="817"/>
      <c r="DA127" s="817"/>
      <c r="DB127" s="817"/>
      <c r="DC127" s="817"/>
      <c r="DD127" s="817"/>
      <c r="DE127" s="817"/>
      <c r="DF127" s="818"/>
      <c r="DG127" s="881" t="s">
        <v>409</v>
      </c>
      <c r="DH127" s="882"/>
      <c r="DI127" s="882"/>
      <c r="DJ127" s="882"/>
      <c r="DK127" s="882"/>
      <c r="DL127" s="882" t="s">
        <v>392</v>
      </c>
      <c r="DM127" s="882"/>
      <c r="DN127" s="882"/>
      <c r="DO127" s="882"/>
      <c r="DP127" s="882"/>
      <c r="DQ127" s="882" t="s">
        <v>495</v>
      </c>
      <c r="DR127" s="882"/>
      <c r="DS127" s="882"/>
      <c r="DT127" s="882"/>
      <c r="DU127" s="882"/>
      <c r="DV127" s="859" t="s">
        <v>496</v>
      </c>
      <c r="DW127" s="859"/>
      <c r="DX127" s="859"/>
      <c r="DY127" s="859"/>
      <c r="DZ127" s="860"/>
    </row>
    <row r="128" spans="1:130" s="226" customFormat="1" ht="26.25" customHeight="1" thickBot="1" x14ac:dyDescent="0.2">
      <c r="A128" s="861" t="s">
        <v>504</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505</v>
      </c>
      <c r="X128" s="863"/>
      <c r="Y128" s="863"/>
      <c r="Z128" s="864"/>
      <c r="AA128" s="865">
        <v>89569</v>
      </c>
      <c r="AB128" s="866"/>
      <c r="AC128" s="866"/>
      <c r="AD128" s="866"/>
      <c r="AE128" s="867"/>
      <c r="AF128" s="868">
        <v>96507</v>
      </c>
      <c r="AG128" s="866"/>
      <c r="AH128" s="866"/>
      <c r="AI128" s="866"/>
      <c r="AJ128" s="867"/>
      <c r="AK128" s="868">
        <v>103955</v>
      </c>
      <c r="AL128" s="866"/>
      <c r="AM128" s="866"/>
      <c r="AN128" s="866"/>
      <c r="AO128" s="867"/>
      <c r="AP128" s="869"/>
      <c r="AQ128" s="870"/>
      <c r="AR128" s="870"/>
      <c r="AS128" s="870"/>
      <c r="AT128" s="871"/>
      <c r="AU128" s="228"/>
      <c r="AV128" s="228"/>
      <c r="AW128" s="228"/>
      <c r="AX128" s="872" t="s">
        <v>506</v>
      </c>
      <c r="AY128" s="873"/>
      <c r="AZ128" s="873"/>
      <c r="BA128" s="873"/>
      <c r="BB128" s="873"/>
      <c r="BC128" s="873"/>
      <c r="BD128" s="873"/>
      <c r="BE128" s="874"/>
      <c r="BF128" s="851" t="s">
        <v>451</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507</v>
      </c>
      <c r="CQ128" s="795"/>
      <c r="CR128" s="795"/>
      <c r="CS128" s="795"/>
      <c r="CT128" s="795"/>
      <c r="CU128" s="795"/>
      <c r="CV128" s="795"/>
      <c r="CW128" s="795"/>
      <c r="CX128" s="795"/>
      <c r="CY128" s="795"/>
      <c r="CZ128" s="795"/>
      <c r="DA128" s="795"/>
      <c r="DB128" s="795"/>
      <c r="DC128" s="795"/>
      <c r="DD128" s="795"/>
      <c r="DE128" s="795"/>
      <c r="DF128" s="796"/>
      <c r="DG128" s="855" t="s">
        <v>490</v>
      </c>
      <c r="DH128" s="856"/>
      <c r="DI128" s="856"/>
      <c r="DJ128" s="856"/>
      <c r="DK128" s="856"/>
      <c r="DL128" s="856" t="s">
        <v>127</v>
      </c>
      <c r="DM128" s="856"/>
      <c r="DN128" s="856"/>
      <c r="DO128" s="856"/>
      <c r="DP128" s="856"/>
      <c r="DQ128" s="856" t="s">
        <v>409</v>
      </c>
      <c r="DR128" s="856"/>
      <c r="DS128" s="856"/>
      <c r="DT128" s="856"/>
      <c r="DU128" s="856"/>
      <c r="DV128" s="857" t="s">
        <v>409</v>
      </c>
      <c r="DW128" s="857"/>
      <c r="DX128" s="857"/>
      <c r="DY128" s="857"/>
      <c r="DZ128" s="858"/>
    </row>
    <row r="129" spans="1:131" s="226" customFormat="1" ht="26.25" customHeight="1" x14ac:dyDescent="0.15">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508</v>
      </c>
      <c r="X129" s="842"/>
      <c r="Y129" s="842"/>
      <c r="Z129" s="843"/>
      <c r="AA129" s="844">
        <v>3584742</v>
      </c>
      <c r="AB129" s="845"/>
      <c r="AC129" s="845"/>
      <c r="AD129" s="845"/>
      <c r="AE129" s="846"/>
      <c r="AF129" s="847">
        <v>3603199</v>
      </c>
      <c r="AG129" s="845"/>
      <c r="AH129" s="845"/>
      <c r="AI129" s="845"/>
      <c r="AJ129" s="846"/>
      <c r="AK129" s="847">
        <v>3829918</v>
      </c>
      <c r="AL129" s="845"/>
      <c r="AM129" s="845"/>
      <c r="AN129" s="845"/>
      <c r="AO129" s="846"/>
      <c r="AP129" s="848"/>
      <c r="AQ129" s="849"/>
      <c r="AR129" s="849"/>
      <c r="AS129" s="849"/>
      <c r="AT129" s="850"/>
      <c r="AU129" s="229"/>
      <c r="AV129" s="229"/>
      <c r="AW129" s="229"/>
      <c r="AX129" s="816" t="s">
        <v>509</v>
      </c>
      <c r="AY129" s="817"/>
      <c r="AZ129" s="817"/>
      <c r="BA129" s="817"/>
      <c r="BB129" s="817"/>
      <c r="BC129" s="817"/>
      <c r="BD129" s="817"/>
      <c r="BE129" s="818"/>
      <c r="BF129" s="835" t="s">
        <v>510</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511</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512</v>
      </c>
      <c r="X130" s="842"/>
      <c r="Y130" s="842"/>
      <c r="Z130" s="843"/>
      <c r="AA130" s="844">
        <v>347868</v>
      </c>
      <c r="AB130" s="845"/>
      <c r="AC130" s="845"/>
      <c r="AD130" s="845"/>
      <c r="AE130" s="846"/>
      <c r="AF130" s="847">
        <v>372701</v>
      </c>
      <c r="AG130" s="845"/>
      <c r="AH130" s="845"/>
      <c r="AI130" s="845"/>
      <c r="AJ130" s="846"/>
      <c r="AK130" s="847">
        <v>396590</v>
      </c>
      <c r="AL130" s="845"/>
      <c r="AM130" s="845"/>
      <c r="AN130" s="845"/>
      <c r="AO130" s="846"/>
      <c r="AP130" s="848"/>
      <c r="AQ130" s="849"/>
      <c r="AR130" s="849"/>
      <c r="AS130" s="849"/>
      <c r="AT130" s="850"/>
      <c r="AU130" s="229"/>
      <c r="AV130" s="229"/>
      <c r="AW130" s="229"/>
      <c r="AX130" s="816" t="s">
        <v>513</v>
      </c>
      <c r="AY130" s="817"/>
      <c r="AZ130" s="817"/>
      <c r="BA130" s="817"/>
      <c r="BB130" s="817"/>
      <c r="BC130" s="817"/>
      <c r="BD130" s="817"/>
      <c r="BE130" s="818"/>
      <c r="BF130" s="819">
        <v>5</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514</v>
      </c>
      <c r="X131" s="826"/>
      <c r="Y131" s="826"/>
      <c r="Z131" s="827"/>
      <c r="AA131" s="828">
        <v>3236874</v>
      </c>
      <c r="AB131" s="829"/>
      <c r="AC131" s="829"/>
      <c r="AD131" s="829"/>
      <c r="AE131" s="830"/>
      <c r="AF131" s="831">
        <v>3230498</v>
      </c>
      <c r="AG131" s="829"/>
      <c r="AH131" s="829"/>
      <c r="AI131" s="829"/>
      <c r="AJ131" s="830"/>
      <c r="AK131" s="831">
        <v>3433328</v>
      </c>
      <c r="AL131" s="829"/>
      <c r="AM131" s="829"/>
      <c r="AN131" s="829"/>
      <c r="AO131" s="830"/>
      <c r="AP131" s="832"/>
      <c r="AQ131" s="833"/>
      <c r="AR131" s="833"/>
      <c r="AS131" s="833"/>
      <c r="AT131" s="834"/>
      <c r="AU131" s="229"/>
      <c r="AV131" s="229"/>
      <c r="AW131" s="229"/>
      <c r="AX131" s="794" t="s">
        <v>515</v>
      </c>
      <c r="AY131" s="795"/>
      <c r="AZ131" s="795"/>
      <c r="BA131" s="795"/>
      <c r="BB131" s="795"/>
      <c r="BC131" s="795"/>
      <c r="BD131" s="795"/>
      <c r="BE131" s="796"/>
      <c r="BF131" s="797" t="s">
        <v>491</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516</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517</v>
      </c>
      <c r="W132" s="807"/>
      <c r="X132" s="807"/>
      <c r="Y132" s="807"/>
      <c r="Z132" s="808"/>
      <c r="AA132" s="809">
        <v>3.9410863690000002</v>
      </c>
      <c r="AB132" s="810"/>
      <c r="AC132" s="810"/>
      <c r="AD132" s="810"/>
      <c r="AE132" s="811"/>
      <c r="AF132" s="812">
        <v>4.3750530100000002</v>
      </c>
      <c r="AG132" s="810"/>
      <c r="AH132" s="810"/>
      <c r="AI132" s="810"/>
      <c r="AJ132" s="811"/>
      <c r="AK132" s="812">
        <v>6.8922340069999999</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518</v>
      </c>
      <c r="W133" s="786"/>
      <c r="X133" s="786"/>
      <c r="Y133" s="786"/>
      <c r="Z133" s="787"/>
      <c r="AA133" s="788">
        <v>3.1</v>
      </c>
      <c r="AB133" s="789"/>
      <c r="AC133" s="789"/>
      <c r="AD133" s="789"/>
      <c r="AE133" s="790"/>
      <c r="AF133" s="788">
        <v>3.4</v>
      </c>
      <c r="AG133" s="789"/>
      <c r="AH133" s="789"/>
      <c r="AI133" s="789"/>
      <c r="AJ133" s="790"/>
      <c r="AK133" s="788">
        <v>5</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l5HL4JGVIXMWeZ61v/pmOY/43ijsXcjf8sAm6xxGq4NW2X3MIUNoAl00/ZjSDw/LmTc7H4SBRKqPQY6pL41hyA==" saltValue="/5IcgzY8CiIUWPR3bAqwY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yYwYFlKJanZf0Yn7vVgq/0rx2BT/3oWc4I4rG+UfbTwnxTpeK8AYfbarFX7ZlsXFSB5+12VH9pogMfbzU5L8Q==" saltValue="QREqbGi95IV6aB6S0kWtx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522</v>
      </c>
      <c r="AP7" s="268"/>
      <c r="AQ7" s="269" t="s">
        <v>523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524</v>
      </c>
      <c r="AQ8" s="275" t="s">
        <v>525</v>
      </c>
      <c r="AR8" s="276" t="s">
        <v>526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527</v>
      </c>
      <c r="AL9" s="1196"/>
      <c r="AM9" s="1196"/>
      <c r="AN9" s="1197"/>
      <c r="AO9" s="277">
        <v>1327501</v>
      </c>
      <c r="AP9" s="277">
        <v>217694</v>
      </c>
      <c r="AQ9" s="278">
        <v>135698</v>
      </c>
      <c r="AR9" s="279">
        <v>60.4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528</v>
      </c>
      <c r="AL10" s="1196"/>
      <c r="AM10" s="1196"/>
      <c r="AN10" s="1197"/>
      <c r="AO10" s="280">
        <v>170403</v>
      </c>
      <c r="AP10" s="280">
        <v>27944</v>
      </c>
      <c r="AQ10" s="281">
        <v>15070</v>
      </c>
      <c r="AR10" s="282">
        <v>85.4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529</v>
      </c>
      <c r="AL11" s="1196"/>
      <c r="AM11" s="1196"/>
      <c r="AN11" s="1197"/>
      <c r="AO11" s="280" t="s">
        <v>530</v>
      </c>
      <c r="AP11" s="280" t="s">
        <v>530</v>
      </c>
      <c r="AQ11" s="281">
        <v>1204</v>
      </c>
      <c r="AR11" s="282" t="s">
        <v>530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531</v>
      </c>
      <c r="AL12" s="1196"/>
      <c r="AM12" s="1196"/>
      <c r="AN12" s="1197"/>
      <c r="AO12" s="280" t="s">
        <v>530</v>
      </c>
      <c r="AP12" s="280" t="s">
        <v>530</v>
      </c>
      <c r="AQ12" s="281" t="s">
        <v>530</v>
      </c>
      <c r="AR12" s="282" t="s">
        <v>530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532</v>
      </c>
      <c r="AL13" s="1196"/>
      <c r="AM13" s="1196"/>
      <c r="AN13" s="1197"/>
      <c r="AO13" s="280">
        <v>45060</v>
      </c>
      <c r="AP13" s="280">
        <v>7389</v>
      </c>
      <c r="AQ13" s="281">
        <v>5161</v>
      </c>
      <c r="AR13" s="282">
        <v>43.2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533</v>
      </c>
      <c r="AL14" s="1196"/>
      <c r="AM14" s="1196"/>
      <c r="AN14" s="1197"/>
      <c r="AO14" s="280">
        <v>69555</v>
      </c>
      <c r="AP14" s="280">
        <v>11406</v>
      </c>
      <c r="AQ14" s="281">
        <v>2589</v>
      </c>
      <c r="AR14" s="282">
        <v>340.6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534</v>
      </c>
      <c r="AL15" s="1199"/>
      <c r="AM15" s="1199"/>
      <c r="AN15" s="1200"/>
      <c r="AO15" s="280">
        <v>-104617</v>
      </c>
      <c r="AP15" s="280">
        <v>-17156</v>
      </c>
      <c r="AQ15" s="281">
        <v>-9993</v>
      </c>
      <c r="AR15" s="282">
        <v>71.7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186</v>
      </c>
      <c r="AL16" s="1199"/>
      <c r="AM16" s="1199"/>
      <c r="AN16" s="1200"/>
      <c r="AO16" s="280">
        <v>1507902</v>
      </c>
      <c r="AP16" s="280">
        <v>247278</v>
      </c>
      <c r="AQ16" s="281">
        <v>149729</v>
      </c>
      <c r="AR16" s="282">
        <v>65.2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536</v>
      </c>
      <c r="AP20" s="289" t="s">
        <v>537</v>
      </c>
      <c r="AQ20" s="290" t="s">
        <v>538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539</v>
      </c>
      <c r="AL21" s="1202"/>
      <c r="AM21" s="1202"/>
      <c r="AN21" s="1203"/>
      <c r="AO21" s="293">
        <v>25.91</v>
      </c>
      <c r="AP21" s="294">
        <v>13.47</v>
      </c>
      <c r="AQ21" s="295">
        <v>12.44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540</v>
      </c>
      <c r="AL22" s="1202"/>
      <c r="AM22" s="1202"/>
      <c r="AN22" s="1203"/>
      <c r="AO22" s="298">
        <v>94</v>
      </c>
      <c r="AP22" s="299">
        <v>96.1</v>
      </c>
      <c r="AQ22" s="300">
        <v>-2.1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541</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542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522</v>
      </c>
      <c r="AP30" s="268"/>
      <c r="AQ30" s="269" t="s">
        <v>523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524</v>
      </c>
      <c r="AQ31" s="275" t="s">
        <v>525</v>
      </c>
      <c r="AR31" s="276" t="s">
        <v>526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544</v>
      </c>
      <c r="AL32" s="1186"/>
      <c r="AM32" s="1186"/>
      <c r="AN32" s="1187"/>
      <c r="AO32" s="308">
        <v>557913</v>
      </c>
      <c r="AP32" s="308">
        <v>91491</v>
      </c>
      <c r="AQ32" s="309">
        <v>77495</v>
      </c>
      <c r="AR32" s="310">
        <v>18.100000000000001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545</v>
      </c>
      <c r="AL33" s="1186"/>
      <c r="AM33" s="1186"/>
      <c r="AN33" s="1187"/>
      <c r="AO33" s="308" t="s">
        <v>530</v>
      </c>
      <c r="AP33" s="308" t="s">
        <v>530</v>
      </c>
      <c r="AQ33" s="309" t="s">
        <v>530</v>
      </c>
      <c r="AR33" s="310" t="s">
        <v>530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546</v>
      </c>
      <c r="AL34" s="1186"/>
      <c r="AM34" s="1186"/>
      <c r="AN34" s="1187"/>
      <c r="AO34" s="308" t="s">
        <v>530</v>
      </c>
      <c r="AP34" s="308" t="s">
        <v>530</v>
      </c>
      <c r="AQ34" s="309" t="s">
        <v>530</v>
      </c>
      <c r="AR34" s="310" t="s">
        <v>530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547</v>
      </c>
      <c r="AL35" s="1186"/>
      <c r="AM35" s="1186"/>
      <c r="AN35" s="1187"/>
      <c r="AO35" s="308">
        <v>171014</v>
      </c>
      <c r="AP35" s="308">
        <v>28044</v>
      </c>
      <c r="AQ35" s="309">
        <v>26940</v>
      </c>
      <c r="AR35" s="310">
        <v>4.0999999999999996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548</v>
      </c>
      <c r="AL36" s="1186"/>
      <c r="AM36" s="1186"/>
      <c r="AN36" s="1187"/>
      <c r="AO36" s="308">
        <v>8251</v>
      </c>
      <c r="AP36" s="308">
        <v>1353</v>
      </c>
      <c r="AQ36" s="309">
        <v>3757</v>
      </c>
      <c r="AR36" s="310">
        <v>-64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549</v>
      </c>
      <c r="AL37" s="1186"/>
      <c r="AM37" s="1186"/>
      <c r="AN37" s="1187"/>
      <c r="AO37" s="308" t="s">
        <v>530</v>
      </c>
      <c r="AP37" s="308" t="s">
        <v>530</v>
      </c>
      <c r="AQ37" s="309">
        <v>476</v>
      </c>
      <c r="AR37" s="310" t="s">
        <v>530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550</v>
      </c>
      <c r="AL38" s="1189"/>
      <c r="AM38" s="1189"/>
      <c r="AN38" s="1190"/>
      <c r="AO38" s="311" t="s">
        <v>530</v>
      </c>
      <c r="AP38" s="311" t="s">
        <v>530</v>
      </c>
      <c r="AQ38" s="312">
        <v>3</v>
      </c>
      <c r="AR38" s="300" t="s">
        <v>530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551</v>
      </c>
      <c r="AL39" s="1189"/>
      <c r="AM39" s="1189"/>
      <c r="AN39" s="1190"/>
      <c r="AO39" s="308">
        <v>-103955</v>
      </c>
      <c r="AP39" s="308">
        <v>-17047</v>
      </c>
      <c r="AQ39" s="309">
        <v>-1869</v>
      </c>
      <c r="AR39" s="310">
        <v>812.1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552</v>
      </c>
      <c r="AL40" s="1186"/>
      <c r="AM40" s="1186"/>
      <c r="AN40" s="1187"/>
      <c r="AO40" s="308">
        <v>-396590</v>
      </c>
      <c r="AP40" s="308">
        <v>-65036</v>
      </c>
      <c r="AQ40" s="309">
        <v>-73868</v>
      </c>
      <c r="AR40" s="310">
        <v>-12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298</v>
      </c>
      <c r="AL41" s="1192"/>
      <c r="AM41" s="1192"/>
      <c r="AN41" s="1193"/>
      <c r="AO41" s="308">
        <v>236633</v>
      </c>
      <c r="AP41" s="308">
        <v>38805</v>
      </c>
      <c r="AQ41" s="309">
        <v>32935</v>
      </c>
      <c r="AR41" s="310">
        <v>17.8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522</v>
      </c>
      <c r="AN49" s="1180" t="s">
        <v>556</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557</v>
      </c>
      <c r="AO50" s="325" t="s">
        <v>558</v>
      </c>
      <c r="AP50" s="326" t="s">
        <v>559</v>
      </c>
      <c r="AQ50" s="327" t="s">
        <v>560</v>
      </c>
      <c r="AR50" s="328" t="s">
        <v>561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562</v>
      </c>
      <c r="AL51" s="321"/>
      <c r="AM51" s="329">
        <v>38567434</v>
      </c>
      <c r="AN51" s="330">
        <v>5810974</v>
      </c>
      <c r="AO51" s="331">
        <v>28.9</v>
      </c>
      <c r="AP51" s="332">
        <v>122882</v>
      </c>
      <c r="AQ51" s="333">
        <v>-11.4</v>
      </c>
      <c r="AR51" s="334">
        <v>40.299999999999997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563</v>
      </c>
      <c r="AM52" s="337">
        <v>3141712</v>
      </c>
      <c r="AN52" s="338">
        <v>473363</v>
      </c>
      <c r="AO52" s="339">
        <v>46.3</v>
      </c>
      <c r="AP52" s="340">
        <v>65785</v>
      </c>
      <c r="AQ52" s="341">
        <v>-7.6</v>
      </c>
      <c r="AR52" s="342">
        <v>53.9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564</v>
      </c>
      <c r="AL53" s="321"/>
      <c r="AM53" s="329">
        <v>21693003</v>
      </c>
      <c r="AN53" s="330">
        <v>3337385</v>
      </c>
      <c r="AO53" s="331">
        <v>-42.6</v>
      </c>
      <c r="AP53" s="332">
        <v>114790</v>
      </c>
      <c r="AQ53" s="333">
        <v>-6.6</v>
      </c>
      <c r="AR53" s="334">
        <v>-36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563</v>
      </c>
      <c r="AM54" s="337">
        <v>2176241</v>
      </c>
      <c r="AN54" s="338">
        <v>334806</v>
      </c>
      <c r="AO54" s="339">
        <v>-29.3</v>
      </c>
      <c r="AP54" s="340">
        <v>55601</v>
      </c>
      <c r="AQ54" s="341">
        <v>-15.5</v>
      </c>
      <c r="AR54" s="342">
        <v>-13.8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565</v>
      </c>
      <c r="AL55" s="321"/>
      <c r="AM55" s="329">
        <v>15423797</v>
      </c>
      <c r="AN55" s="330">
        <v>2403958</v>
      </c>
      <c r="AO55" s="331">
        <v>-28</v>
      </c>
      <c r="AP55" s="332">
        <v>126262</v>
      </c>
      <c r="AQ55" s="333">
        <v>10</v>
      </c>
      <c r="AR55" s="334">
        <v>-38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563</v>
      </c>
      <c r="AM56" s="337">
        <v>2381297</v>
      </c>
      <c r="AN56" s="338">
        <v>371150</v>
      </c>
      <c r="AO56" s="339">
        <v>10.9</v>
      </c>
      <c r="AP56" s="340">
        <v>56769</v>
      </c>
      <c r="AQ56" s="341">
        <v>2.1</v>
      </c>
      <c r="AR56" s="342">
        <v>8.8000000000000007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566</v>
      </c>
      <c r="AL57" s="321"/>
      <c r="AM57" s="329">
        <v>19246382</v>
      </c>
      <c r="AN57" s="330">
        <v>3088315</v>
      </c>
      <c r="AO57" s="331">
        <v>28.5</v>
      </c>
      <c r="AP57" s="332">
        <v>126525</v>
      </c>
      <c r="AQ57" s="333">
        <v>0.2</v>
      </c>
      <c r="AR57" s="334">
        <v>28.3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563</v>
      </c>
      <c r="AM58" s="337">
        <v>2129501</v>
      </c>
      <c r="AN58" s="338">
        <v>341704</v>
      </c>
      <c r="AO58" s="339">
        <v>-7.9</v>
      </c>
      <c r="AP58" s="340">
        <v>67052</v>
      </c>
      <c r="AQ58" s="341">
        <v>18.100000000000001</v>
      </c>
      <c r="AR58" s="342">
        <v>-26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567</v>
      </c>
      <c r="AL59" s="321"/>
      <c r="AM59" s="329">
        <v>4432146</v>
      </c>
      <c r="AN59" s="330">
        <v>726820</v>
      </c>
      <c r="AO59" s="331">
        <v>-76.5</v>
      </c>
      <c r="AP59" s="332">
        <v>122054</v>
      </c>
      <c r="AQ59" s="333">
        <v>-3.5</v>
      </c>
      <c r="AR59" s="334">
        <v>-73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563</v>
      </c>
      <c r="AM60" s="337">
        <v>662513</v>
      </c>
      <c r="AN60" s="338">
        <v>108644</v>
      </c>
      <c r="AO60" s="339">
        <v>-68.2</v>
      </c>
      <c r="AP60" s="340">
        <v>68298</v>
      </c>
      <c r="AQ60" s="341">
        <v>1.9</v>
      </c>
      <c r="AR60" s="342">
        <v>-70.099999999999994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568</v>
      </c>
      <c r="AL61" s="343"/>
      <c r="AM61" s="344">
        <v>19872552</v>
      </c>
      <c r="AN61" s="345">
        <v>3073490</v>
      </c>
      <c r="AO61" s="346">
        <v>-17.899999999999999</v>
      </c>
      <c r="AP61" s="347">
        <v>122503</v>
      </c>
      <c r="AQ61" s="348">
        <v>-2.2999999999999998</v>
      </c>
      <c r="AR61" s="334">
        <v>-15.6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563</v>
      </c>
      <c r="AM62" s="337">
        <v>2098253</v>
      </c>
      <c r="AN62" s="338">
        <v>325933</v>
      </c>
      <c r="AO62" s="339">
        <v>-9.6</v>
      </c>
      <c r="AP62" s="340">
        <v>62701</v>
      </c>
      <c r="AQ62" s="341">
        <v>-0.2</v>
      </c>
      <c r="AR62" s="342">
        <v>-9.4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Iq1TO2Y6zxl/lZJrF8u8qmVj6klaghaModVjG5q+PnXKsXpTq6tGzWj7RaCZxdmbQpf6M55c6vV5UZ02O3iw9A==" saltValue="IZnTNmJOPoLNXx7afUX3x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570</v>
      </c>
    </row>
    <row r="121" spans="125:125" ht="13.5" hidden="1" customHeight="1" x14ac:dyDescent="0.15">
      <c r="DU121" s="255"/>
    </row>
  </sheetData>
  <sheetProtection algorithmName="SHA-512" hashValue="s7qTq4ZTlCApl1ZiX6pysLaainFxokoGxw0VYYYvQB2TxP0lnPoPv2wv0RlcVSg5N6Idpn0uHqP3oS0YZVbZ2g==" saltValue="y9ahwxkDmx0e4J5hma+s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571</v>
      </c>
    </row>
  </sheetData>
  <sheetProtection algorithmName="SHA-512" hashValue="DKxOoeNwCNmV6/MkaOTQ4uFFxc1VY2retXosbq5z2GMtmnL7Ermg0F4ZavSTB9ZPwkZ/qaqsChMv6YZ/aIEhXg==" saltValue="tGbqFMUUX1CViirNAJhz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04" t="s">
        <v>3</v>
      </c>
      <c r="D47" s="1204"/>
      <c r="E47" s="1205"/>
      <c r="F47" s="11">
        <v>359.42</v>
      </c>
      <c r="G47" s="12">
        <v>372.23</v>
      </c>
      <c r="H47" s="12">
        <v>395.38</v>
      </c>
      <c r="I47" s="12">
        <v>364.38</v>
      </c>
      <c r="J47" s="13">
        <v>333.88</v>
      </c>
    </row>
    <row r="48" spans="2:10" ht="57.75" customHeight="1" x14ac:dyDescent="0.15">
      <c r="B48" s="14"/>
      <c r="C48" s="1206" t="s">
        <v>4</v>
      </c>
      <c r="D48" s="1206"/>
      <c r="E48" s="1207"/>
      <c r="F48" s="15">
        <v>2.78</v>
      </c>
      <c r="G48" s="16">
        <v>37.51</v>
      </c>
      <c r="H48" s="16">
        <v>5.1100000000000003</v>
      </c>
      <c r="I48" s="16">
        <v>5.22</v>
      </c>
      <c r="J48" s="17">
        <v>4.1399999999999997</v>
      </c>
    </row>
    <row r="49" spans="2:10" ht="57.75" customHeight="1" thickBot="1" x14ac:dyDescent="0.2">
      <c r="B49" s="18"/>
      <c r="C49" s="1208" t="s">
        <v>5</v>
      </c>
      <c r="D49" s="1208"/>
      <c r="E49" s="1209"/>
      <c r="F49" s="19" t="s">
        <v>577</v>
      </c>
      <c r="G49" s="20">
        <v>36.97</v>
      </c>
      <c r="H49" s="20" t="s">
        <v>578</v>
      </c>
      <c r="I49" s="20" t="s">
        <v>579</v>
      </c>
      <c r="J49" s="21" t="s">
        <v>580</v>
      </c>
    </row>
    <row r="50" spans="2:10" x14ac:dyDescent="0.15"/>
  </sheetData>
  <sheetProtection algorithmName="SHA-512" hashValue="ez/QcziurnSypmNHgMGcZpMby/tBXtelVqGc+5CjDappA7acJvfO2aQ5pu1agk9JyspK7RppzG25inwGM/ezVg==" saltValue="4SUEamnaboRtaujvMv/8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2023-03-15T23:43:31Z</cp:lastPrinted>
  <dcterms:created xsi:type="dcterms:W3CDTF">2023-02-20T03:53:39Z</dcterms:created>
  <dcterms:modified xsi:type="dcterms:W3CDTF">2023-10-12T08:30:19Z</dcterms:modified>
  <cp:category/>
</cp:coreProperties>
</file>