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<sst xmlns="http://schemas.openxmlformats.org/spreadsheetml/2006/main" count="1102" uniqueCount="600">
  <si>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</si>
  <si>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</si>
  <si>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</si>
  <si>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</si>
  <si>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</si>
  <si>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</si>
  <si>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</si>
  <si>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</si>
  <si>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</si>
  <si>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</si>
  <si>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</si>
  <si>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</si>
  <si>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</si>
  <si>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</si>
  <si>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</si>
  <si>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</si>
  <si>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</si>
  <si>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</si>
  <si>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</si>
  <si>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</si>
  <si>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</si>
  <si>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</si>
  <si>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</si>
  <si>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</si>
  <si>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</si>
  <si>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</si>
  <si>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</si>
  <si>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</si>
  <si>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</si>
  <si>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</si>
  <si>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</si>
  <si>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</si>
  <si>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</si>
  <si>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</si>
  <si>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</si>
  <si>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</si>
  <si>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</si>
  <si>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</si>
  <si>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</si>
  <si>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</si>
  <si>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</si>
  <si>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</si>
  <si>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</si>
  <si>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</si>
  <si>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</si>
  <si>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</si>
  <si>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</si>
  <si>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</si>
  <si>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</si>
  <si>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</si>
  <si>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</si>
  <si>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</si>
  <si>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</si>
  <si>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</si>
  <si>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</si>
  <si>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</si>
  <si>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</si>
  <si>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</si>
  <si>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</si>
  <si>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</si>
  <si>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</si>
  <si>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</si>
  <si>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</si>
  <si>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</si>
  <si>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</si>
  <si>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</si>
  <si>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</si>
  <si>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</si>
  <si>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</si>
  <si>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</si>
  <si>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</si>
  <si>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</si>
  <si>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</si>
  <si>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</si>
  <si>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</si>
  <si>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</si>
  <si>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</si>
  <si>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</si>
  <si>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</si>
  <si>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</si>
  <si>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</si>
  <si>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</si>
  <si>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</si>
  <si>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</si>
  <si>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</si>
  <si>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</si>
  <si>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</si>
  <si>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</si>
  <si>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</si>
  <si>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</si>
  <si>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</si>
  <si>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</si>
  <si>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</si>
  <si>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</si>
  <si>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</si>
  <si>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</si>
  <si>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</si>
  <si>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</si>
  <si>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</si>
  <si>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</si>
  <si>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</si>
  <si>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</si>
  <si>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</si>
  <si>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</si>
  <si>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</si>
  <si>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</si>
  <si>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</si>
  <si>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</si>
  <si>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</si>
  <si>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</si>
  <si>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</si>
  <si>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</si>
  <si>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</si>
  <si>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</si>
  <si>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</si>
  <si>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</si>
  <si>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</si>
  <si>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</si>
  <si>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</si>
  <si>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</si>
  <si>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</si>
  <si>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</si>
  <si>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</si>
  <si>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</si>
  <si>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</si>
  <si>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</si>
  <si>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</si>
  <si>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</si>
  <si>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</si>
  <si>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</si>
  <si>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</si>
  <si>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</si>
  <si>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</si>
  <si>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</si>
  <si>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</si>
  <si>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</si>
  <si>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</si>
  <si>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</si>
  <si>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</si>
  <si>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</si>
  <si>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</si>
  <si>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</si>
  <si>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</si>
  <si>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</si>
  <si>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</si>
  <si>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</si>
  <si>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</si>
  <si>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</si>
  <si>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</si>
  <si>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</si>
  <si>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</si>
  <si>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</si>
  <si>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</si>
  <si>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</si>
  <si>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</si>
  <si>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</si>
  <si>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</si>
  <si>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</si>
  <si>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</si>
  <si>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</si>
  <si>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</si>
  <si>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</si>
  <si>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</si>
  <si>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</si>
  <si>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</si>
  <si>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</si>
  <si>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</si>
  <si>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</si>
  <si>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</si>
  <si>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</si>
  <si>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</si>
  <si>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</si>
  <si>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</si>
  <si>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</si>
  <si>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</si>
  <si>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</si>
  <si>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</si>
  <si>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</si>
  <si>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</si>
  <si>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</si>
  <si>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</si>
  <si>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</si>
  <si>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</si>
  <si>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</si>
  <si>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</si>
  <si>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</si>
  <si>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</si>
  <si>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</si>
  <si>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</si>
  <si>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</si>
  <si>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</si>
  <si>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</si>
  <si>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</si>
  <si>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</si>
  <si>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</si>
  <si>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</si>
  <si>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</si>
  <si>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</si>
  <si>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</si>
  <si>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</si>
  <si>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</si>
  <si>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</si>
  <si>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</si>
  <si>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</si>
  <si>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</si>
  <si>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</si>
  <si>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</si>
  <si>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</si>
  <si>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</si>
  <si>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</si>
  <si>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</si>
  <si>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</si>
  <si>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</si>
  <si>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</si>
  <si>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</si>
  <si>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</si>
  <si>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</si>
  <si>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</si>
  <si>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</si>
  <si>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</si>
  <si>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</si>
  <si>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</si>
  <si>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</si>
  <si>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</si>
  <si>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</si>
  <si>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</si>
  <si>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</si>
  <si>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</si>
  <si>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</si>
  <si>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</si>
  <si>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</si>
  <si>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</si>
  <si>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</si>
  <si>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</si>
  <si>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</si>
  <si>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</si>
  <si>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</si>
  <si>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</si>
  <si>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</si>
  <si>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</si>
  <si>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</si>
  <si>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</si>
  <si>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</si>
  <si>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</si>
  <si>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</si>
  <si>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</si>
  <si>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</si>
  <si>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</si>
  <si>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</si>
  <si>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</si>
  <si>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</si>
  <si>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</si>
  <si>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</si>
  <si>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</si>
  <si>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</si>
  <si>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</si>
  <si>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</si>
  <si>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</si>
  <si>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</si>
  <si>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</si>
  <si>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</si>
  <si>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</si>
  <si>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</si>
  <si>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</si>
  <si>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</si>
  <si>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</si>
  <si>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</si>
  <si>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</si>
  <si>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</si>
  <si>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</si>
  <si>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</si>
  <si>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</si>
  <si>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</si>
  <si>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</si>
  <si>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</si>
  <si>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</si>
  <si>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</si>
  <si>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</si>
  <si>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</si>
  <si>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</si>
  <si>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</si>
  <si>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</si>
  <si>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</si>
  <si>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</si>
  <si>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</si>
  <si>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</si>
  <si>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</si>
  <si>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</si>
  <si>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</si>
  <si>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</si>
  <si>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</si>
  <si>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</si>
  <si>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</si>
  <si>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</si>
  <si>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</si>
  <si>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</si>
  <si>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</si>
  <si>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</si>
  <si>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</si>
  <si>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</si>
  <si>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</si>
  <si>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</si>
  <si>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</si>
  <si>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</si>
  <si>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</si>
  <si>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</si>
  <si>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</si>
  <si>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</si>
  <si>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</si>
  <si>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</si>
  <si>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</si>
  <si>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</si>
  <si>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</si>
  <si>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</si>
  <si>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</si>
  <si>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</si>
  <si>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</si>
  <si>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</si>
  <si>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</si>
  <si>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</si>
  <si>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</si>
  <si>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</si>
  <si>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</si>
  <si>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</si>
  <si>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</si>
  <si>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</si>
  <si>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</si>
  <si>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</si>
  <si>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</si>
  <si>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</si>
  <si>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</si>
  <si>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</si>
  <si>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</si>
  <si>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</si>
  <si>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</si>
  <si>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</si>
  <si>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</si>
  <si>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</si>
  <si>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</si>
  <si>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</si>
  <si>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</si>
  <si>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</si>
  <si>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</si>
  <si>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</si>
  <si>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</si>
  <si>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</si>
  <si>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</si>
  <si>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</si>
  <si>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</si>
  <si>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</si>
  <si>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</si>
  <si>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</si>
  <si>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</si>
  <si>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</si>
  <si>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</si>
  <si>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</si>
  <si>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</si>
  <si>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</si>
  <si>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</si>
  <si>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</si>
  <si>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</si>
  <si>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</si>
  <si>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</si>
  <si>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</si>
  <si>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</si>
  <si>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</si>
  <si>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</si>
  <si>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</si>
  <si>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</si>
  <si>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</si>
  <si>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</si>
  <si>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</si>
  <si>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</si>
  <si>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</si>
  <si>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</si>
  <si>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</si>
  <si>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</si>
  <si>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</si>
  <si>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</si>
  <si>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</si>
  <si>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</si>
  <si>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</si>
  <si>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</si>
  <si>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</si>
  <si>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</si>
  <si>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</si>
  <si>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</si>
  <si>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</si>
  <si>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</si>
  <si>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</si>
  <si>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</si>
  <si>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</si>
  <si>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</si>
  <si>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</si>
  <si>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</si>
  <si>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</si>
  <si>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</si>
  <si>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</si>
  <si>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</si>
  <si>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</si>
  <si>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</si>
  <si>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</si>
  <si>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</si>
  <si>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</si>
  <si>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</si>
  <si>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</si>
  <si>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</si>
  <si>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</si>
  <si>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</si>
  <si>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</si>
  <si>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</si>
  <si>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</si>
  <si>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</si>
  <si>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</si>
  <si>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美里町水道事業会計</t>
    <phoneticPr fontId="5"/>
  </si>
  <si>
    <t>美里町病院事業会計</t>
    <phoneticPr fontId="5"/>
  </si>
  <si>
    <t>美里町下水道事業会計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</si>
  <si>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</si>
  <si>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</si>
  <si>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</si>
  <si>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</si>
  <si>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</si>
  <si>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</si>
  <si>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</si>
  <si>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</si>
  <si>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</si>
  <si>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</si>
  <si>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</si>
  <si>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</si>
  <si>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</si>
  <si>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</si>
  <si>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</si>
  <si>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</si>
  <si>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</si>
  <si>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</si>
  <si>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</si>
  <si>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</si>
  <si>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</si>
  <si>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</si>
  <si>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</si>
  <si>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</si>
  <si>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</si>
  <si>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</si>
  <si>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</si>
  <si>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</si>
  <si>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</si>
  <si>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</si>
  <si>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</si>
  <si>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</si>
  <si>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</si>
  <si>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</si>
  <si>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</si>
  <si>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</si>
  <si>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</si>
  <si>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</si>
  <si>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</si>
  <si>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</si>
  <si>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</si>
  <si>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</si>
  <si>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</si>
  <si>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</si>
  <si>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</si>
  <si>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</si>
  <si>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</si>
  <si>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</si>
  <si>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</si>
  <si>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</si>
  <si>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</si>
  <si>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</si>
  <si>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</si>
  <si>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</si>
  <si>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</si>
  <si>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</si>
  <si>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</si>
  <si>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</si>
  <si>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</si>
  <si>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美里町水道事業会計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</si>
  <si>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</si>
  <si>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</si>
  <si>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</si>
  <si>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</si>
  <si>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</si>
  <si>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</si>
  <si>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</si>
  <si>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</si>
  <si>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</si>
  <si>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</si>
  <si>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</si>
  <si>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</si>
  <si>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</si>
  <si>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</si>
  <si>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</si>
  <si>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</si>
  <si>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</si>
  <si>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</si>
  <si>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</si>
  <si>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</si>
  <si>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</si>
  <si>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</si>
  <si>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</si>
  <si>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</si>
  <si>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</si>
  <si>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</si>
  <si>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</si>
  <si>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</si>
  <si>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</si>
  <si>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</si>
  <si>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</si>
  <si>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</si>
  <si>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</si>
  <si>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</si>
  <si>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</si>
  <si>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</si>
  <si>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</si>
  <si>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</si>
  <si>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</si>
  <si>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</si>
  <si>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</si>
  <si>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</si>
  <si>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</si>
  <si>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</si>
  <si>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</si>
  <si>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</si>
  <si>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</si>
  <si>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</si>
  <si>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</si>
  <si>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</si>
  <si>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</si>
  <si>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</si>
  <si>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</si>
  <si>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</si>
  <si>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</si>
  <si>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</si>
  <si>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</si>
  <si>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</si>
  <si>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</si>
  <si>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</si>
  <si>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</si>
  <si>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</si>
  <si>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</si>
  <si>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</si>
  <si>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</si>
  <si>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</si>
  <si>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</si>
  <si>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</si>
  <si>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</si>
  <si>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</si>
  <si>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</si>
  <si>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</si>
  <si>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</si>
  <si>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</si>
  <si>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</si>
  <si>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</si>
  <si>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</si>
  <si>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</si>
  <si>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</si>
  <si>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</si>
  <si>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</si>
  <si>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</si>
  <si>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</si>
  <si>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</si>
  <si>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1.44</t>
  </si>
  <si>
    <t>▲ 2.40</t>
  </si>
  <si>
    <t>一般会計</t>
  </si>
  <si>
    <t>美里町水道事業会計</t>
  </si>
  <si>
    <t>美里町下水道事業会計</t>
  </si>
  <si>
    <t>美里町病院事業会計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</si>
  <si>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</si>
  <si>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</si>
  <si>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</si>
  <si>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</si>
  <si>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</si>
  <si>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</si>
  <si>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</si>
  <si>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</si>
  <si>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</si>
  <si>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</si>
  <si>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</si>
  <si>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</si>
  <si>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宮城県市町村職員退職手当組合</t>
  </si>
  <si>
    <t>宮城県市町村非常勤消防団員補償報償組合</t>
  </si>
  <si>
    <t>大崎地域広域行政事務組合</t>
  </si>
  <si>
    <t>宮城県市町村自治振興センター</t>
  </si>
  <si>
    <t>宮城県後期高齢者医療広域連合</t>
  </si>
  <si>
    <t>美里町合併振興基金</t>
    <rPh sb="0" eb="3">
      <t>ミサトマチ</t>
    </rPh>
    <rPh sb="3" eb="5">
      <t>ガッペイ</t>
    </rPh>
    <rPh sb="5" eb="7">
      <t>シンコウ</t>
    </rPh>
    <rPh sb="7" eb="9">
      <t>キキン</t>
    </rPh>
    <phoneticPr fontId="18"/>
  </si>
  <si>
    <t>美里町公共施設整備基金</t>
    <rPh sb="0" eb="3">
      <t>ミサトマチ</t>
    </rPh>
    <rPh sb="3" eb="5">
      <t>コウキョウ</t>
    </rPh>
    <rPh sb="5" eb="7">
      <t>シセツ</t>
    </rPh>
    <rPh sb="7" eb="9">
      <t>セイビ</t>
    </rPh>
    <rPh sb="9" eb="11">
      <t>キキン</t>
    </rPh>
    <phoneticPr fontId="11"/>
  </si>
  <si>
    <t>美里町ふるさと応援基金</t>
    <rPh sb="0" eb="3">
      <t>ミサトマチ</t>
    </rPh>
    <rPh sb="7" eb="9">
      <t>オウエン</t>
    </rPh>
    <rPh sb="9" eb="11">
      <t>キキン</t>
    </rPh>
    <phoneticPr fontId="5"/>
  </si>
  <si>
    <t>福祉基金</t>
    <rPh sb="0" eb="2">
      <t>フクシ</t>
    </rPh>
    <rPh sb="2" eb="4">
      <t>キキン</t>
    </rPh>
    <phoneticPr fontId="2"/>
  </si>
  <si>
    <t>町営住宅整備基金</t>
    <rPh sb="0" eb="2">
      <t>チョウエイ</t>
    </rPh>
    <rPh sb="2" eb="4">
      <t>ジュウタク</t>
    </rPh>
    <rPh sb="4" eb="6">
      <t>セイビ</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</si>
  <si>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</si>
  <si>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</si>
  <si>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元金ベースのプライマリーバランスの黒字化を徹底したことで地方債残高が減少し、将来負担比率は減少してきたが、令和4年度は公営企業債等繰入見込額が増加したことにより、類似団体と比較して18.2ポイント高い水準となっている。また、有形固定資産減価償却率は、前年度に引き続き類似団体よりもやや低い水準にあるものの上昇傾向が続いている。今後、新中学校整備に伴い地方債の発行額が増えることにより将来負比率は大幅に上昇すると見込んでいるものの、施設の老朽化も進んでいることから投資的経費のバランスも含めて施設の適正配置、長寿命化を進めていく。</t>
    <rPh sb="54" eb="56">
      <t>レイワ</t>
    </rPh>
    <rPh sb="57" eb="59">
      <t>ネンド</t>
    </rPh>
    <rPh sb="60" eb="64">
      <t>コウエイキギョウ</t>
    </rPh>
    <rPh sb="64" eb="65">
      <t>サイ</t>
    </rPh>
    <rPh sb="65" eb="66">
      <t>トウ</t>
    </rPh>
    <rPh sb="66" eb="68">
      <t>クリイ</t>
    </rPh>
    <rPh sb="68" eb="70">
      <t>ミコミ</t>
    </rPh>
    <rPh sb="70" eb="71">
      <t>ガク</t>
    </rPh>
    <rPh sb="72" eb="74">
      <t>ゾウカ</t>
    </rPh>
    <rPh sb="126" eb="129">
      <t>ゼンネンド</t>
    </rPh>
    <rPh sb="130" eb="131">
      <t>ヒ</t>
    </rPh>
    <rPh sb="132" eb="133">
      <t>ツヅ</t>
    </rPh>
    <rPh sb="158" eb="159">
      <t>ツヅ</t>
    </rPh>
    <rPh sb="198" eb="200">
      <t>オオハバ</t>
    </rPh>
    <rPh sb="259" eb="26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</si>
  <si>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</si>
  <si>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</si>
  <si>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</si>
  <si>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</si>
  <si>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</si>
  <si>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</si>
  <si>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元金ベースのプライマリーバランスの黒字化の徹底により地方債残高の減少に努めてきたことで改善してきたが、令和4年度は公営企業債等繰入見込額が増加したことに加え、学校施設エアコン設置の財源として発行した地方債の元金償還が開始されたことにより、比率はそれぞれ上昇した。また、類似団体と比較しても高い水準を維持しているため、今後、新中学校整備に伴い地方債の発行額が増えることから、これまで以上に公債費の適正化に取り組んでいく必要がある。</t>
    <rPh sb="95" eb="96">
      <t>クワ</t>
    </rPh>
    <rPh sb="98" eb="100">
      <t>ガッコウ</t>
    </rPh>
    <rPh sb="100" eb="102">
      <t>シセツ</t>
    </rPh>
    <rPh sb="106" eb="108">
      <t>セッチ</t>
    </rPh>
    <rPh sb="109" eb="111">
      <t>ザイゲン</t>
    </rPh>
    <rPh sb="114" eb="116">
      <t>ハッコウ</t>
    </rPh>
    <rPh sb="118" eb="121">
      <t>チホウサイ</t>
    </rPh>
    <rPh sb="122" eb="126">
      <t>ガンキンショウカン</t>
    </rPh>
    <rPh sb="127" eb="129">
      <t>カイシ</t>
    </rPh>
    <rPh sb="138" eb="140">
      <t>ヒリツ</t>
    </rPh>
    <rPh sb="145" eb="147">
      <t>ジョウショウ</t>
    </rPh>
    <rPh sb="168" eb="170">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</si>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</sst>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A82B-481D-9BF6-D834FDFD4A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37618</c:v>
                </c:pt>
                <c:pt idx="1">
                  <c:v>65307</c:v>
                </c:pt>
                <c:pt idx="2">
                  <c:v>65374</c:v>
                </c:pt>
                <c:pt idx="3">
                  <c:v>37879</c:v>
                </c:pt>
                <c:pt idx="4">
                  <c:v>48679</c:v>
                </c:pt>
              </c:numCache>
            </c:numRef>
          </c:val>
          <c:smooth val="0"/>
          <c:extLst>
            <c:ext xmlns:c16="http://schemas.microsoft.com/office/drawing/2014/chart" uri="{C3380CC4-5D6E-409C-BE32-E72D297353CC}">
              <c16:uniqueId val="{00000001-A82B-481D-9BF6-D834FDFD4A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1.99</c:v>
                </c:pt>
                <c:pt idx="1">
                  <c:v>2.4900000000000002</c:v>
                </c:pt>
                <c:pt idx="2">
                  <c:v>2.78</c:v>
                </c:pt>
                <c:pt idx="3">
                  <c:v>4.3899999999999997</c:v>
                </c:pt>
                <c:pt idx="4">
                  <c:v>4.92</c:v>
                </c:pt>
              </c:numCache>
            </c:numRef>
          </c:val>
          <c:extLst>
            <c:ext xmlns:c16="http://schemas.microsoft.com/office/drawing/2014/chart" uri="{C3380CC4-5D6E-409C-BE32-E72D297353CC}">
              <c16:uniqueId val="{00000000-69E3-440E-8939-0CD85D6976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15.93</c:v>
                </c:pt>
                <c:pt idx="1">
                  <c:v>21.48</c:v>
                </c:pt>
                <c:pt idx="2">
                  <c:v>22.21</c:v>
                </c:pt>
                <c:pt idx="3">
                  <c:v>22.53</c:v>
                </c:pt>
                <c:pt idx="4">
                  <c:v>23.04</c:v>
                </c:pt>
              </c:numCache>
            </c:numRef>
          </c:val>
          <c:extLst>
            <c:ext xmlns:c16="http://schemas.microsoft.com/office/drawing/2014/chart" uri="{C3380CC4-5D6E-409C-BE32-E72D297353CC}">
              <c16:uniqueId val="{00000001-69E3-440E-8939-0CD85D6976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-1.44</c:v>
                </c:pt>
                <c:pt idx="1">
                  <c:v>4.43</c:v>
                </c:pt>
                <c:pt idx="2">
                  <c:v>0.25</c:v>
                </c:pt>
                <c:pt idx="3">
                  <c:v>1.44</c:v>
                </c:pt>
                <c:pt idx="4">
                  <c:v>-2.4</c:v>
                </c:pt>
              </c:numCache>
            </c:numRef>
          </c:val>
          <c:smooth val="0"/>
          <c:extLst>
            <c:ext xmlns:c16="http://schemas.microsoft.com/office/drawing/2014/chart" uri="{C3380CC4-5D6E-409C-BE32-E72D297353CC}">
              <c16:uniqueId val="{00000002-69E3-440E-8939-0CD85D6976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1.1200000000000001</c:v>
                </c:pt>
                <c:pt idx="2">
                  <c:v>#N/A</c:v>
                </c:pt>
                <c:pt idx="3">
                  <c:v>0.06</c:v>
                </c:pt>
                <c:pt idx="4">
                  <c:v>0</c:v>
                </c:pt>
                <c:pt idx="5">
                  <c:v>0</c:v>
                </c:pt>
                <c:pt idx="6">
                  <c:v>0</c:v>
                </c:pt>
                <c:pt idx="7">
                  <c:v>0</c:v>
                </c:pt>
                <c:pt idx="8">
                  <c:v>0</c:v>
                </c:pt>
                <c:pt idx="9">
                  <c:v>0</c:v>
                </c:pt>
              </c:numCache>
            </c:numRef>
          </c:val>
          <c:extLst>
            <c:ext xmlns:c16="http://schemas.microsoft.com/office/drawing/2014/chart" uri="{C3380CC4-5D6E-409C-BE32-E72D297353CC}">
              <c16:uniqueId val="{00000000-93DC-4499-9CE8-D02B2AA6D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C-4499-9CE8-D02B2AA6DF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DC-4499-9CE8-D02B2AA6DF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93DC-4499-9CE8-D02B2AA6DFE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0.62</c:v>
                </c:pt>
                <c:pt idx="2">
                  <c:v>#N/A</c:v>
                </c:pt>
                <c:pt idx="3">
                  <c:v>0.45</c:v>
                </c:pt>
                <c:pt idx="4">
                  <c:v>#N/A</c:v>
                </c:pt>
                <c:pt idx="5">
                  <c:v>0.74</c:v>
                </c:pt>
                <c:pt idx="6">
                  <c:v>#N/A</c:v>
                </c:pt>
                <c:pt idx="7">
                  <c:v>0.28999999999999998</c:v>
                </c:pt>
                <c:pt idx="8">
                  <c:v>#N/A</c:v>
                </c:pt>
                <c:pt idx="9">
                  <c:v>0.14000000000000001</c:v>
                </c:pt>
              </c:numCache>
            </c:numRef>
          </c:val>
          <c:extLst>
            <c:ext xmlns:c16="http://schemas.microsoft.com/office/drawing/2014/chart" uri="{C3380CC4-5D6E-409C-BE32-E72D297353CC}">
              <c16:uniqueId val="{00000004-93DC-4499-9CE8-D02B2AA6DFE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c:v>
                </c:pt>
                <c:pt idx="2">
                  <c:v>#N/A</c:v>
                </c:pt>
                <c:pt idx="3">
                  <c:v>1.28</c:v>
                </c:pt>
                <c:pt idx="4">
                  <c:v>#N/A</c:v>
                </c:pt>
                <c:pt idx="5">
                  <c:v>1.78</c:v>
                </c:pt>
                <c:pt idx="6">
                  <c:v>#N/A</c:v>
                </c:pt>
                <c:pt idx="7">
                  <c:v>0.89</c:v>
                </c:pt>
                <c:pt idx="8">
                  <c:v>#N/A</c:v>
                </c:pt>
                <c:pt idx="9">
                  <c:v>1.2</c:v>
                </c:pt>
              </c:numCache>
            </c:numRef>
          </c:val>
          <c:extLst>
            <c:ext xmlns:c16="http://schemas.microsoft.com/office/drawing/2014/chart" uri="{C3380CC4-5D6E-409C-BE32-E72D297353CC}">
              <c16:uniqueId val="{00000005-93DC-4499-9CE8-D02B2AA6DFE5}"/>
            </c:ext>
          </c:extLst>
        </c:ser>
        <c:ser>
          <c:idx val="6"/>
          <c:order val="6"/>
          <c:tx>
            <c:strRef>
              <c:f>データシート!$A$33</c:f>
              <c:strCache>
                <c:ptCount val="1"/>
                <c:pt idx="0">
                  <c:v>美里町病院事業会計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3.05</c:v>
                </c:pt>
                <c:pt idx="2">
                  <c:v>#N/A</c:v>
                </c:pt>
                <c:pt idx="3">
                  <c:v>2.66</c:v>
                </c:pt>
                <c:pt idx="4">
                  <c:v>#N/A</c:v>
                </c:pt>
                <c:pt idx="5">
                  <c:v>1.47</c:v>
                </c:pt>
                <c:pt idx="6">
                  <c:v>#N/A</c:v>
                </c:pt>
                <c:pt idx="7">
                  <c:v>1.9</c:v>
                </c:pt>
                <c:pt idx="8">
                  <c:v>#N/A</c:v>
                </c:pt>
                <c:pt idx="9">
                  <c:v>2.31</c:v>
                </c:pt>
              </c:numCache>
            </c:numRef>
          </c:val>
          <c:extLst>
            <c:ext xmlns:c16="http://schemas.microsoft.com/office/drawing/2014/chart" uri="{C3380CC4-5D6E-409C-BE32-E72D297353CC}">
              <c16:uniqueId val="{00000006-93DC-4499-9CE8-D02B2AA6DFE5}"/>
            </c:ext>
          </c:extLst>
        </c:ser>
        <c:ser>
          <c:idx val="7"/>
          <c:order val="7"/>
          <c:tx>
            <c:strRef>
              <c:f>データシート!$A$34</c:f>
              <c:strCache>
                <c:ptCount val="1"/>
                <c:pt idx="0">
                  <c:v>美里町下水道事業会計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0.95</c:v>
                </c:pt>
                <c:pt idx="6">
                  <c:v>#N/A</c:v>
                </c:pt>
                <c:pt idx="7">
                  <c:v>5.19</c:v>
                </c:pt>
                <c:pt idx="8">
                  <c:v>#N/A</c:v>
                </c:pt>
                <c:pt idx="9">
                  <c:v>2.48</c:v>
                </c:pt>
              </c:numCache>
            </c:numRef>
          </c:val>
          <c:extLst>
            <c:ext xmlns:c16="http://schemas.microsoft.com/office/drawing/2014/chart" uri="{C3380CC4-5D6E-409C-BE32-E72D297353CC}">
              <c16:uniqueId val="{00000007-93DC-4499-9CE8-D02B2AA6DFE5}"/>
            </c:ext>
          </c:extLst>
        </c:ser>
        <c:ser>
          <c:idx val="8"/>
          <c:order val="8"/>
          <c:tx>
            <c:strRef>
              <c:f>データシート!$A$35</c:f>
              <c:strCache>
                <c:ptCount val="1"/>
                <c:pt idx="0">
                  <c:v>美里町水道事業会計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5.18</c:v>
                </c:pt>
                <c:pt idx="2">
                  <c:v>#N/A</c:v>
                </c:pt>
                <c:pt idx="3">
                  <c:v>4.83</c:v>
                </c:pt>
                <c:pt idx="4">
                  <c:v>#N/A</c:v>
                </c:pt>
                <c:pt idx="5">
                  <c:v>4.4000000000000004</c:v>
                </c:pt>
                <c:pt idx="6">
                  <c:v>#N/A</c:v>
                </c:pt>
                <c:pt idx="7">
                  <c:v>3.75</c:v>
                </c:pt>
                <c:pt idx="8">
                  <c:v>#N/A</c:v>
                </c:pt>
                <c:pt idx="9">
                  <c:v>3.12</c:v>
                </c:pt>
              </c:numCache>
            </c:numRef>
          </c:val>
          <c:extLst>
            <c:ext xmlns:c16="http://schemas.microsoft.com/office/drawing/2014/chart" uri="{C3380CC4-5D6E-409C-BE32-E72D297353CC}">
              <c16:uniqueId val="{00000008-93DC-4499-9CE8-D02B2AA6DF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1.98</c:v>
                </c:pt>
                <c:pt idx="2">
                  <c:v>#N/A</c:v>
                </c:pt>
                <c:pt idx="3">
                  <c:v>2.48</c:v>
                </c:pt>
                <c:pt idx="4">
                  <c:v>#N/A</c:v>
                </c:pt>
                <c:pt idx="5">
                  <c:v>2.78</c:v>
                </c:pt>
                <c:pt idx="6">
                  <c:v>#N/A</c:v>
                </c:pt>
                <c:pt idx="7">
                  <c:v>4.38</c:v>
                </c:pt>
                <c:pt idx="8">
                  <c:v>#N/A</c:v>
                </c:pt>
                <c:pt idx="9">
                  <c:v>4.92</c:v>
                </c:pt>
              </c:numCache>
            </c:numRef>
          </c:val>
          <c:extLst>
            <c:ext xmlns:c16="http://schemas.microsoft.com/office/drawing/2014/chart" uri="{C3380CC4-5D6E-409C-BE32-E72D297353CC}">
              <c16:uniqueId val="{00000009-93DC-4499-9CE8-D02B2AA6DF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1343</c:v>
                </c:pt>
                <c:pt idx="5">
                  <c:v>1318</c:v>
                </c:pt>
                <c:pt idx="8">
                  <c:v>1235</c:v>
                </c:pt>
                <c:pt idx="11">
                  <c:v>1163</c:v>
                </c:pt>
                <c:pt idx="14">
                  <c:v>1092</c:v>
                </c:pt>
              </c:numCache>
            </c:numRef>
          </c:val>
          <c:extLst>
            <c:ext xmlns:c16="http://schemas.microsoft.com/office/drawing/2014/chart" uri="{C3380CC4-5D6E-409C-BE32-E72D297353CC}">
              <c16:uniqueId val="{00000000-6BA1-4C17-8AD1-1BB383C36E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A1-4C17-8AD1-1BB383C36E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13</c:v>
                </c:pt>
                <c:pt idx="6">
                  <c:v>14</c:v>
                </c:pt>
                <c:pt idx="9">
                  <c:v>2</c:v>
                </c:pt>
                <c:pt idx="12">
                  <c:v>1</c:v>
                </c:pt>
              </c:numCache>
            </c:numRef>
          </c:val>
          <c:extLst>
            <c:ext xmlns:c16="http://schemas.microsoft.com/office/drawing/2014/chart" uri="{C3380CC4-5D6E-409C-BE32-E72D297353CC}">
              <c16:uniqueId val="{00000002-6BA1-4C17-8AD1-1BB383C36E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42</c:v>
                </c:pt>
                <c:pt idx="6">
                  <c:v>35</c:v>
                </c:pt>
                <c:pt idx="9">
                  <c:v>40</c:v>
                </c:pt>
                <c:pt idx="12">
                  <c:v>47</c:v>
                </c:pt>
              </c:numCache>
            </c:numRef>
          </c:val>
          <c:extLst>
            <c:ext xmlns:c16="http://schemas.microsoft.com/office/drawing/2014/chart" uri="{C3380CC4-5D6E-409C-BE32-E72D297353CC}">
              <c16:uniqueId val="{00000003-6BA1-4C17-8AD1-1BB383C36E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444</c:v>
                </c:pt>
                <c:pt idx="3">
                  <c:v>416</c:v>
                </c:pt>
                <c:pt idx="6">
                  <c:v>415</c:v>
                </c:pt>
                <c:pt idx="9">
                  <c:v>402</c:v>
                </c:pt>
                <c:pt idx="12">
                  <c:v>424</c:v>
                </c:pt>
              </c:numCache>
            </c:numRef>
          </c:val>
          <c:extLst>
            <c:ext xmlns:c16="http://schemas.microsoft.com/office/drawing/2014/chart" uri="{C3380CC4-5D6E-409C-BE32-E72D297353CC}">
              <c16:uniqueId val="{00000004-6BA1-4C17-8AD1-1BB383C36E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A1-4C17-8AD1-1BB383C36E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A1-4C17-8AD1-1BB383C36E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1324</c:v>
                </c:pt>
                <c:pt idx="3">
                  <c:v>1280</c:v>
                </c:pt>
                <c:pt idx="6">
                  <c:v>1184</c:v>
                </c:pt>
                <c:pt idx="9">
                  <c:v>1090</c:v>
                </c:pt>
                <c:pt idx="12">
                  <c:v>1148</c:v>
                </c:pt>
              </c:numCache>
            </c:numRef>
          </c:val>
          <c:extLst>
            <c:ext xmlns:c16="http://schemas.microsoft.com/office/drawing/2014/chart" uri="{C3380CC4-5D6E-409C-BE32-E72D297353CC}">
              <c16:uniqueId val="{00000007-6BA1-4C17-8AD1-1BB383C36E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472</c:v>
                </c:pt>
                <c:pt idx="2">
                  <c:v>#N/A</c:v>
                </c:pt>
                <c:pt idx="3">
                  <c:v>#N/A</c:v>
                </c:pt>
                <c:pt idx="4">
                  <c:v>433</c:v>
                </c:pt>
                <c:pt idx="5">
                  <c:v>#N/A</c:v>
                </c:pt>
                <c:pt idx="6">
                  <c:v>#N/A</c:v>
                </c:pt>
                <c:pt idx="7">
                  <c:v>413</c:v>
                </c:pt>
                <c:pt idx="8">
                  <c:v>#N/A</c:v>
                </c:pt>
                <c:pt idx="9">
                  <c:v>#N/A</c:v>
                </c:pt>
                <c:pt idx="10">
                  <c:v>371</c:v>
                </c:pt>
                <c:pt idx="11">
                  <c:v>#N/A</c:v>
                </c:pt>
                <c:pt idx="12">
                  <c:v>#N/A</c:v>
                </c:pt>
                <c:pt idx="13">
                  <c:v>528</c:v>
                </c:pt>
                <c:pt idx="14">
                  <c:v>#N/A</c:v>
                </c:pt>
              </c:numCache>
            </c:numRef>
          </c:val>
          <c:smooth val="0"/>
          <c:extLst>
            <c:ext xmlns:c16="http://schemas.microsoft.com/office/drawing/2014/chart" uri="{C3380CC4-5D6E-409C-BE32-E72D297353CC}">
              <c16:uniqueId val="{00000008-6BA1-4C17-8AD1-1BB383C36E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12438</c:v>
                </c:pt>
                <c:pt idx="5">
                  <c:v>11800</c:v>
                </c:pt>
                <c:pt idx="8">
                  <c:v>11615</c:v>
                </c:pt>
                <c:pt idx="11">
                  <c:v>11335</c:v>
                </c:pt>
                <c:pt idx="14">
                  <c:v>10850</c:v>
                </c:pt>
              </c:numCache>
            </c:numRef>
          </c:val>
          <c:extLst>
            <c:ext xmlns:c16="http://schemas.microsoft.com/office/drawing/2014/chart" uri="{C3380CC4-5D6E-409C-BE32-E72D297353CC}">
              <c16:uniqueId val="{00000000-C339-4EE3-A19A-46489B327F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2046</c:v>
                </c:pt>
                <c:pt idx="5">
                  <c:v>1795</c:v>
                </c:pt>
                <c:pt idx="8">
                  <c:v>2067</c:v>
                </c:pt>
                <c:pt idx="11">
                  <c:v>1991</c:v>
                </c:pt>
                <c:pt idx="14">
                  <c:v>2034</c:v>
                </c:pt>
              </c:numCache>
            </c:numRef>
          </c:val>
          <c:extLst>
            <c:ext xmlns:c16="http://schemas.microsoft.com/office/drawing/2014/chart" uri="{C3380CC4-5D6E-409C-BE32-E72D297353CC}">
              <c16:uniqueId val="{00000001-C339-4EE3-A19A-46489B327F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3140</c:v>
                </c:pt>
                <c:pt idx="5">
                  <c:v>3575</c:v>
                </c:pt>
                <c:pt idx="8">
                  <c:v>3637</c:v>
                </c:pt>
                <c:pt idx="11">
                  <c:v>4164</c:v>
                </c:pt>
                <c:pt idx="14">
                  <c:v>4280</c:v>
                </c:pt>
              </c:numCache>
            </c:numRef>
          </c:val>
          <c:extLst>
            <c:ext xmlns:c16="http://schemas.microsoft.com/office/drawing/2014/chart" uri="{C3380CC4-5D6E-409C-BE32-E72D297353CC}">
              <c16:uniqueId val="{00000002-C339-4EE3-A19A-46489B327F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39-4EE3-A19A-46489B327F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39-4EE3-A19A-46489B327F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39-4EE3-A19A-46489B327F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2053</c:v>
                </c:pt>
                <c:pt idx="3">
                  <c:v>1984</c:v>
                </c:pt>
                <c:pt idx="6">
                  <c:v>1904</c:v>
                </c:pt>
                <c:pt idx="9">
                  <c:v>1838</c:v>
                </c:pt>
                <c:pt idx="12">
                  <c:v>1778</c:v>
                </c:pt>
              </c:numCache>
            </c:numRef>
          </c:val>
          <c:extLst>
            <c:ext xmlns:c16="http://schemas.microsoft.com/office/drawing/2014/chart" uri="{C3380CC4-5D6E-409C-BE32-E72D297353CC}">
              <c16:uniqueId val="{00000006-C339-4EE3-A19A-46489B327F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167</c:v>
                </c:pt>
                <c:pt idx="3">
                  <c:v>213</c:v>
                </c:pt>
                <c:pt idx="6">
                  <c:v>250</c:v>
                </c:pt>
                <c:pt idx="9">
                  <c:v>288</c:v>
                </c:pt>
                <c:pt idx="12">
                  <c:v>290</c:v>
                </c:pt>
              </c:numCache>
            </c:numRef>
          </c:val>
          <c:extLst>
            <c:ext xmlns:c16="http://schemas.microsoft.com/office/drawing/2014/chart" uri="{C3380CC4-5D6E-409C-BE32-E72D297353CC}">
              <c16:uniqueId val="{00000007-C339-4EE3-A19A-46489B327F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6712</c:v>
                </c:pt>
                <c:pt idx="3">
                  <c:v>6219</c:v>
                </c:pt>
                <c:pt idx="6">
                  <c:v>6031</c:v>
                </c:pt>
                <c:pt idx="9">
                  <c:v>5775</c:v>
                </c:pt>
                <c:pt idx="12">
                  <c:v>6163</c:v>
                </c:pt>
              </c:numCache>
            </c:numRef>
          </c:val>
          <c:extLst>
            <c:ext xmlns:c16="http://schemas.microsoft.com/office/drawing/2014/chart" uri="{C3380CC4-5D6E-409C-BE32-E72D297353CC}">
              <c16:uniqueId val="{00000008-C339-4EE3-A19A-46489B327F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39-4EE3-A19A-46489B327F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11014</c:v>
                </c:pt>
                <c:pt idx="3">
                  <c:v>10919</c:v>
                </c:pt>
                <c:pt idx="6">
                  <c:v>10727</c:v>
                </c:pt>
                <c:pt idx="9">
                  <c:v>10488</c:v>
                </c:pt>
                <c:pt idx="12">
                  <c:v>10149</c:v>
                </c:pt>
              </c:numCache>
            </c:numRef>
          </c:val>
          <c:extLst>
            <c:ext xmlns:c16="http://schemas.microsoft.com/office/drawing/2014/chart" uri="{C3380CC4-5D6E-409C-BE32-E72D297353CC}">
              <c16:uniqueId val="{0000000A-C339-4EE3-A19A-46489B327F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2322</c:v>
                </c:pt>
                <c:pt idx="2">
                  <c:v>#N/A</c:v>
                </c:pt>
                <c:pt idx="3">
                  <c:v>#N/A</c:v>
                </c:pt>
                <c:pt idx="4">
                  <c:v>2165</c:v>
                </c:pt>
                <c:pt idx="5">
                  <c:v>#N/A</c:v>
                </c:pt>
                <c:pt idx="6">
                  <c:v>#N/A</c:v>
                </c:pt>
                <c:pt idx="7">
                  <c:v>1593</c:v>
                </c:pt>
                <c:pt idx="8">
                  <c:v>#N/A</c:v>
                </c:pt>
                <c:pt idx="9">
                  <c:v>#N/A</c:v>
                </c:pt>
                <c:pt idx="10">
                  <c:v>899</c:v>
                </c:pt>
                <c:pt idx="11">
                  <c:v>#N/A</c:v>
                </c:pt>
                <c:pt idx="12">
                  <c:v>#N/A</c:v>
                </c:pt>
                <c:pt idx="13">
                  <c:v>1215</c:v>
                </c:pt>
                <c:pt idx="14">
                  <c:v>#N/A</c:v>
                </c:pt>
              </c:numCache>
            </c:numRef>
          </c:val>
          <c:smooth val="0"/>
          <c:extLst>
            <c:ext xmlns:c16="http://schemas.microsoft.com/office/drawing/2014/chart" uri="{C3380CC4-5D6E-409C-BE32-E72D297353CC}">
              <c16:uniqueId val="{0000000B-C339-4EE3-A19A-46489B327F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1575</c:v>
                </c:pt>
                <c:pt idx="1">
                  <c:v>1660</c:v>
                </c:pt>
                <c:pt idx="2">
                  <c:v>1633</c:v>
                </c:pt>
              </c:numCache>
            </c:numRef>
          </c:val>
          <c:extLst>
            <c:ext xmlns:c16="http://schemas.microsoft.com/office/drawing/2014/chart" uri="{C3380CC4-5D6E-409C-BE32-E72D297353CC}">
              <c16:uniqueId val="{00000000-AE85-42AA-B79C-7A6F1B0A28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c:v>
                </c:pt>
                <c:pt idx="1">
                  <c:v>237</c:v>
                </c:pt>
                <c:pt idx="2">
                  <c:v>276</c:v>
                </c:pt>
              </c:numCache>
            </c:numRef>
          </c:val>
          <c:extLst>
            <c:ext xmlns:c16="http://schemas.microsoft.com/office/drawing/2014/chart" uri="{C3380CC4-5D6E-409C-BE32-E72D297353CC}">
              <c16:uniqueId val="{00000001-AE85-42AA-B79C-7A6F1B0A28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1260</c:v>
                </c:pt>
                <c:pt idx="1">
                  <c:v>1562</c:v>
                </c:pt>
                <c:pt idx="2">
                  <c:v>1637</c:v>
                </c:pt>
              </c:numCache>
            </c:numRef>
          </c:val>
          <c:extLst>
            <c:ext xmlns:c16="http://schemas.microsoft.com/office/drawing/2014/chart" uri="{C3380CC4-5D6E-409C-BE32-E72D297353CC}">
              <c16:uniqueId val="{00000002-AE85-42AA-B79C-7A6F1B0A28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{B7E05F79-EF14-433B-821B-DAA63C3C2AFB}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526-48BC-9190-57C333A1A9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{B4D02D4B-0F5D-4442-BAE4-215970B9A387}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6-48BC-9190-57C333A1A9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{3C5B8AD2-48B0-4A6C-9233-8B056A9C2FF7}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6-48BC-9190-57C333A1A9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{38142538-5826-4149-AB57-BD3A6ADF7441}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6-48BC-9190-57C333A1A9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{861ED101-6462-49F5-844F-39D8A2F83C25}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6-48BC-9190-57C333A1A9B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{F75BF839-0D91-4074-9105-183E2C1068C0}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526-48BC-9190-57C333A1A9B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{AEA8CEA2-2DEE-4C62-BB8A-5A40BA8C3466}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526-48BC-9190-57C333A1A9B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{271049AB-F869-47BF-A551-A7B9DCE20587}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526-48BC-9190-57C333A1A9B7}"/>
                </c:ext>
              </c:extLst>
            </c:dLbl>
            <c:dLbl>
              <c:idx val="32"/>
              <c:layout>
                <c:manualLayout>
                  <c:x val="-4.553866996644795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{14AE14E4-6C22-47A3-A7E7-73A7D104428C}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526-48BC-9190-57C333A1A9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56.1</c:v>
                </c:pt>
                <c:pt idx="16">
                  <c:v>57.3</c:v>
                </c:pt>
                <c:pt idx="24">
                  <c:v>58.8</c:v>
                </c:pt>
                <c:pt idx="32">
                  <c:v>60.3</c:v>
                </c:pt>
              </c:numCache>
            </c:numRef>
          </c:xVal>
          <c:yVal>
            <c:numRef>
              <c:f>公会計指標分析・財政指標組合せ分析表!$BP$51:$DC$51</c:f>
              <c:numCache>
                <c:formatCode>#,##0.0;"▲ "#,##0.0</c:formatCode>
                <c:ptCount val="40"/>
                <c:pt idx="0">
                  <c:v>40.1</c:v>
                </c:pt>
                <c:pt idx="8">
                  <c:v>37.700000000000003</c:v>
                </c:pt>
                <c:pt idx="16">
                  <c:v>26.5</c:v>
                </c:pt>
                <c:pt idx="24">
                  <c:v>14.1</c:v>
                </c:pt>
                <c:pt idx="32">
                  <c:v>19.8</c:v>
                </c:pt>
              </c:numCache>
            </c:numRef>
          </c:yVal>
          <c:smooth val="0"/>
          <c:extLst>
            <c:ext xmlns:c16="http://schemas.microsoft.com/office/drawing/2014/chart" uri="{C3380CC4-5D6E-409C-BE32-E72D297353CC}">
              <c16:uniqueId val="{00000009-C526-48BC-9190-57C333A1A9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{0569020E-8B64-49DF-8324-DC119722D88C}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526-48BC-9190-57C333A1A9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{19E1B083-3F74-4481-92F2-C9DF84788316}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6-48BC-9190-57C333A1A9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{BBE57A01-7301-4AAE-B299-3CBF467C6CC8}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6-48BC-9190-57C333A1A9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{6FBC9D75-E04A-4366-AB0B-BBA56067E342}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6-48BC-9190-57C333A1A9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{7FC9B0E2-9BB5-41B6-91CD-80E5E89EABA2}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6-48BC-9190-57C333A1A9B7}"/>
                </c:ext>
              </c:extLst>
            </c:dLbl>
            <c:dLbl>
              <c:idx val="8"/>
              <c:layout>
                <c:manualLayout>
                  <c:x val="-1.849283133402043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{0B39710D-BB66-4B27-B44C-29CDFFC48E91}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526-48BC-9190-57C333A1A9B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{E24C3F78-A687-4144-8488-584AD1B5144C}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526-48BC-9190-57C333A1A9B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{34830907-3B2F-4C73-83AD-CA91682DC1B8}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526-48BC-9190-57C333A1A9B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{D18D7EA9-CF0D-4155-BE7A-D0A4BAC803DC}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526-48BC-9190-57C333A1A9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526-48BC-9190-57C333A1A9B7}"/>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{CB900DEE-D74A-4C58-9D64-BD9E82E779CD}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6BC-473F-894D-870D0BE7DD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{6275ED82-6674-4E13-B431-EE6A444F049B}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C-473F-894D-870D0BE7DD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{ECCB33A9-4FC1-4607-B61E-018FE6DCDDF4}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C-473F-894D-870D0BE7DD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{618343E7-FBDB-42CC-8C55-4E81BADCB52B}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C-473F-894D-870D0BE7DD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{D8B716E9-9FB4-4C3C-B31D-64169E5D7EE5}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C-473F-894D-870D0BE7DD43}"/>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{168482AF-A8C5-4142-AB17-9824A75CA9E0}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6BC-473F-894D-870D0BE7DD4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{4552CEB6-21CB-4CA4-AFBC-D550F6E0167A}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6BC-473F-894D-870D0BE7DD43}"/>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{DEFEBED8-15E2-4664-A660-9FE81D8683D4}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6BC-473F-894D-870D0BE7DD43}"/>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{ED138508-24D3-46EA-9531-3545F491769D}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6BC-473F-894D-870D0BE7DD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8.3000000000000007</c:v>
                </c:pt>
                <c:pt idx="16">
                  <c:v>7.5</c:v>
                </c:pt>
                <c:pt idx="24">
                  <c:v>6.7</c:v>
                </c:pt>
                <c:pt idx="32">
                  <c:v>7.1</c:v>
                </c:pt>
              </c:numCache>
            </c:numRef>
          </c:xVal>
          <c:yVal>
            <c:numRef>
              <c:f>公会計指標分析・財政指標組合せ分析表!$BP$73:$DC$73</c:f>
              <c:numCache>
                <c:formatCode>#,##0.0;"▲ "#,##0.0</c:formatCode>
                <c:ptCount val="40"/>
                <c:pt idx="0">
                  <c:v>40.1</c:v>
                </c:pt>
                <c:pt idx="8">
                  <c:v>37.700000000000003</c:v>
                </c:pt>
                <c:pt idx="16">
                  <c:v>26.5</c:v>
                </c:pt>
                <c:pt idx="24">
                  <c:v>14.1</c:v>
                </c:pt>
                <c:pt idx="32">
                  <c:v>19.8</c:v>
                </c:pt>
              </c:numCache>
            </c:numRef>
          </c:yVal>
          <c:smooth val="0"/>
          <c:extLst>
            <c:ext xmlns:c16="http://schemas.microsoft.com/office/drawing/2014/chart" uri="{C3380CC4-5D6E-409C-BE32-E72D297353CC}">
              <c16:uniqueId val="{00000009-46BC-473F-894D-870D0BE7DD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{BFAB8315-0059-4251-A3E8-EF806A1F14BD}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6BC-473F-894D-870D0BE7DD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{7DA7BD51-5F86-4319-AA3A-25C6F15F4FB7}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C-473F-894D-870D0BE7DD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{C62F42D5-AB1B-41DA-A43C-CB896218E3E4}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C-473F-894D-870D0BE7DD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{EA9DB1EF-6CFD-4147-9C20-84F71FEBB9E4}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C-473F-894D-870D0BE7DD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{9835ACFB-ED53-4BD5-9570-E8D61A29D3C1}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C-473F-894D-870D0BE7DD43}"/>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{C3008EE7-CFF0-4C4F-9EE2-32726F936FF1}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6BC-473F-894D-870D0BE7DD43}"/>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{C21C241F-A823-498F-AD33-59046873B393}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6BC-473F-894D-870D0BE7DD43}"/>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{AE9EC7FB-807A-4AEF-A992-04122A423205}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6BC-473F-894D-870D0BE7DD43}"/>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{B2BB38D6-D6A7-4CAC-9E80-B2071C97458B}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6BC-473F-894D-870D0BE7DD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46BC-473F-894D-870D0BE7DD43}"/>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年度から減少傾向が続き、類似団体内でも低い順位となっている。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基準財政需要額については、個別算定経費のその他教育費で測定単位が減少したほか、包括算定経費の単位費用の引き下げ等により前年度と比べて減少した。基準財政収入額については、経済社会活動の一部持ち直しを背景に市町村民税所得割の単位額が増加したことにより前年度と比べて増加した。これにより財源不足額は縮小してい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年に策定した美里町総合計画・美里町総合戦略により、総合的かつ計画的なまちづくりに取り組み、財政基盤の強化に努めていく。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98072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47272</xdr:rowOff>
    </xdr:from>
    <xdr:to>
      <xdr:col>23</xdr:col>
      <xdr:colOff>184150</xdr:colOff>
      <xdr:row>44</xdr:row>
      <xdr:rowOff>148872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小中学校空調設備導入時の財源とした学校教育施設等整備事業債の元金償還開始を要因とした公債費、電気料金等による物件費で経常一般財源が増加したほか、普通交付税及び臨時財政対策債の大幅な減少により、前年度から</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主な要因は、前年度は普通交付税で臨時的な措置があり比率が一時的に減少していたことから財政構造が大幅に硬直したとは分析していない。しかしながら、弾力性のある財政運営を行うために今後も一般財源の確保に努めるとともに、事務事業の見直し等、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58674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569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32004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69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32004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期末手当や職員数の減少により前年度よりも微減となった。物件費について、新型コロナウイルス感染症の緊急対応に係る消耗品や施設の消毒業務で減少した反面、物価高騰等の影響により商品券発行業務をはじめ電気料金や給食用賄材料費で増加した。</a:t>
          </a:r>
        </a:p>
        <a:p>
          <a:r>
            <a:rPr kumimoji="1" lang="ja-JP" altLang="en-US" sz="1300">
              <a:latin typeface="ＭＳ Ｐゴシック" panose="020B0600070205080204" pitchFamily="50" charset="-128"/>
              <a:ea typeface="ＭＳ Ｐゴシック" panose="020B0600070205080204" pitchFamily="50" charset="-128"/>
            </a:rPr>
            <a:t>　このことにより、前年度と同水準を維持する結果となったが、今後も物価高騰等の影響が続くと見込まれており、依然として類似団体よりも高い水準であることから、多様な住民ニーズに対応するためにもコスト削減に向けた取り組み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167796</xdr:rowOff>
    </xdr:from>
    <xdr:to>
      <xdr:col>23</xdr:col>
      <xdr:colOff>133350</xdr:colOff>
      <xdr:row>83</xdr:row>
      <xdr:rowOff>171235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98146"/>
          <a:ext cx="8382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170504</xdr:rowOff>
    </xdr:from>
    <xdr:to>
      <xdr:col>19</xdr:col>
      <xdr:colOff>133350</xdr:colOff>
      <xdr:row>83</xdr:row>
      <xdr:rowOff>171235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0085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4918</xdr:rowOff>
    </xdr:from>
    <xdr:to>
      <xdr:col>15</xdr:col>
      <xdr:colOff>82550</xdr:colOff>
      <xdr:row>83</xdr:row>
      <xdr:rowOff>170504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35268"/>
          <a:ext cx="889000" cy="1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150416</xdr:rowOff>
    </xdr:from>
    <xdr:to>
      <xdr:col>11</xdr:col>
      <xdr:colOff>31750</xdr:colOff>
      <xdr:row>83</xdr:row>
      <xdr:rowOff>4918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09316"/>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116996</xdr:rowOff>
    </xdr:from>
    <xdr:to>
      <xdr:col>23</xdr:col>
      <xdr:colOff>184150</xdr:colOff>
      <xdr:row>84</xdr:row>
      <xdr:rowOff>47146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89073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120435</xdr:rowOff>
    </xdr:from>
    <xdr:to>
      <xdr:col>19</xdr:col>
      <xdr:colOff>184150</xdr:colOff>
      <xdr:row>84</xdr:row>
      <xdr:rowOff>50585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35362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3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119704</xdr:rowOff>
    </xdr:from>
    <xdr:to>
      <xdr:col>15</xdr:col>
      <xdr:colOff>133350</xdr:colOff>
      <xdr:row>84</xdr:row>
      <xdr:rowOff>49854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34631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3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125568</xdr:rowOff>
    </xdr:from>
    <xdr:to>
      <xdr:col>11</xdr:col>
      <xdr:colOff>82550</xdr:colOff>
      <xdr:row>83</xdr:row>
      <xdr:rowOff>55718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40495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99616</xdr:rowOff>
    </xdr:from>
    <xdr:to>
      <xdr:col>7</xdr:col>
      <xdr:colOff>31750</xdr:colOff>
      <xdr:row>83</xdr:row>
      <xdr:rowOff>29766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4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となった。同水準を維持する結果となったが、類似団体と比較すると依然として低い数値で推移している。引き続き給与適正化に努めていく。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115207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97971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81643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224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月に「美里町第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次定員適正化計画」を策定し、行政需要の多様化により増加する業務量に対し必要なマンパワーを確保することとしている。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の減少となったが、類似団体の中では低い順位となっている。現行のサービスの質を維持するには人件費の大幅な減額は困難であるが、最小の経費で最大の効果を発揮できるように、今後も民間事業者が担うことができる分野について検討し、引き続き外部委託、民営化等について検討し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111669</xdr:rowOff>
    </xdr:from>
    <xdr:to>
      <xdr:col>81</xdr:col>
      <xdr:colOff>44450</xdr:colOff>
      <xdr:row>62</xdr:row>
      <xdr:rowOff>153035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741569"/>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62</xdr:row>
      <xdr:rowOff>153035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0528"/>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130628</xdr:rowOff>
    </xdr:from>
    <xdr:to>
      <xdr:col>72</xdr:col>
      <xdr:colOff>203200</xdr:colOff>
      <xdr:row>62</xdr:row>
      <xdr:rowOff>139247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05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165916</xdr:rowOff>
    </xdr:from>
    <xdr:to>
      <xdr:col>68</xdr:col>
      <xdr:colOff>152400</xdr:colOff>
      <xdr:row>62</xdr:row>
      <xdr:rowOff>139247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436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60869</xdr:rowOff>
    </xdr:from>
    <xdr:to>
      <xdr:col>81</xdr:col>
      <xdr:colOff>95250</xdr:colOff>
      <xdr:row>62</xdr:row>
      <xdr:rowOff>162469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32946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6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88447</xdr:rowOff>
    </xdr:from>
    <xdr:to>
      <xdr:col>68</xdr:col>
      <xdr:colOff>203200</xdr:colOff>
      <xdr:row>63</xdr:row>
      <xdr:rowOff>18597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115116</xdr:rowOff>
    </xdr:from>
    <xdr:to>
      <xdr:col>64</xdr:col>
      <xdr:colOff>152400</xdr:colOff>
      <xdr:row>62</xdr:row>
      <xdr:rowOff>45266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30043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元利償還金について、主な要因として令和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小中学校空調設備導入時の財源として発行した学校教育施設等整備事業債の元金償還開始により増加した。普通交付税措置額については、前年度臨時的な措置による追加交付分がなくなったことにより減少した。</a:t>
          </a:r>
        </a:p>
        <a:p>
          <a:r>
            <a:rPr kumimoji="1" lang="ja-JP" altLang="en-US" sz="1300">
              <a:latin typeface="ＭＳ Ｐゴシック" panose="020B0600070205080204" pitchFamily="50" charset="-128"/>
              <a:ea typeface="ＭＳ Ｐゴシック" panose="020B0600070205080204" pitchFamily="50" charset="-128"/>
            </a:rPr>
            <a:t>　このことにより、これまで元金ベースのプライマリーベースの黒字化に努めてきたことで続いていた比率の減少が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ポイントの増加に転じた。</a:t>
          </a:r>
        </a:p>
        <a:p>
          <a:r>
            <a:rPr kumimoji="1" lang="ja-JP" altLang="en-US" sz="1300">
              <a:latin typeface="ＭＳ Ｐゴシック" panose="020B0600070205080204" pitchFamily="50" charset="-128"/>
              <a:ea typeface="ＭＳ Ｐゴシック" panose="020B0600070205080204" pitchFamily="50" charset="-128"/>
            </a:rPr>
            <a:t>　今後も大型投資事業を取捨選択をしながら、世代間負担の公平化に努める。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99423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298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98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10704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015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20700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46281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将来負担額について、公営企業債等繰入見込額のうち下水道事業会計分の繰入見込額が</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百万円増加した。また、標準的な収入の普通交付税では前年度臨時的な措置による追加交付分がなくなったことによる減少が大きく影響し、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社会情勢が不安定で将来見通しが困難な中でも適切な事業実施を図り、財政の健全化に向けて努めていく。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74930</xdr:rowOff>
    </xdr:from>
    <xdr:to>
      <xdr:col>81</xdr:col>
      <xdr:colOff>44450</xdr:colOff>
      <xdr:row>14</xdr:row>
      <xdr:rowOff>140426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475230"/>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74930</xdr:rowOff>
    </xdr:from>
    <xdr:to>
      <xdr:col>77</xdr:col>
      <xdr:colOff>44450</xdr:colOff>
      <xdr:row>15</xdr:row>
      <xdr:rowOff>45962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75230"/>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45962</xdr:rowOff>
    </xdr:from>
    <xdr:to>
      <xdr:col>72</xdr:col>
      <xdr:colOff>203200</xdr:colOff>
      <xdr:row>16</xdr:row>
      <xdr:rowOff>3205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177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3205</xdr:rowOff>
    </xdr:from>
    <xdr:to>
      <xdr:col>68</xdr:col>
      <xdr:colOff>152400</xdr:colOff>
      <xdr:row>16</xdr:row>
      <xdr:rowOff>30782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4640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89626</xdr:rowOff>
    </xdr:from>
    <xdr:to>
      <xdr:col>81</xdr:col>
      <xdr:colOff>95250</xdr:colOff>
      <xdr:row>15</xdr:row>
      <xdr:rowOff>19776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61703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6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110507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1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166612</xdr:rowOff>
    </xdr:from>
    <xdr:to>
      <xdr:col>73</xdr:col>
      <xdr:colOff>44450</xdr:colOff>
      <xdr:row>15</xdr:row>
      <xdr:rowOff>96762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6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81539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5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123855</xdr:rowOff>
    </xdr:from>
    <xdr:to>
      <xdr:col>68</xdr:col>
      <xdr:colOff>203200</xdr:colOff>
      <xdr:row>16</xdr:row>
      <xdr:rowOff>54005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38782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151432</xdr:rowOff>
    </xdr:from>
    <xdr:to>
      <xdr:col>64</xdr:col>
      <xdr:colOff>152400</xdr:colOff>
      <xdr:row>16</xdr:row>
      <xdr:rowOff>81582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66359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職員数の減少、若年層職員採用による給料等単価差のほか、人事院勧告による期末手当の支給月数引き下げにより正規職員の職員給では約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億円の減少となったが、会計年度任用職員や一部事務組合の人件費で増加となったため、前年度より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今後も、美里町第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次定員適正化計画に基づく給与の適正化、組織機構の見直しや職員の適正な配置に努めていく。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新型コロナウイルス感染症の影響により、例年行っている事業の中止で一部の経費では減少した反面、物価高騰等の影響により電気料金や燃料費、給食用賄材料費で増加となったことで、前年度より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今後も物価高騰に伴う民間賃上げの動向に注視し、民間委託化との比較検討をしながら、経常経費の削減に努めていく。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120142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95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54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101854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4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101854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新型コロナウイルス感染症の影響に加え、物価高騰等の生活支援対策として、令和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年度に実施した子育て世帯や住民税非課税世帯への給付金が大幅な減少となったが、障害者福祉費や子ども医療費は増加傾向が続いているため、前年度より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社会情勢が不安定な中で、国の施策に対応しながら各種制度の適切な運営を行い、財政圧迫の要因とならないように努める。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22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下水道事業の法適化に伴う繰出金の減少により、令和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年度は類似団体との差は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ポイントまで縮小したが、今年度は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ポイントになり拡大に転じた。繰出金の経常一般財源の増加が要因と考えられる。　</a:t>
          </a:r>
        </a:p>
        <a:p>
          <a:r>
            <a:rPr kumimoji="1" lang="ja-JP" altLang="en-US" sz="1300">
              <a:latin typeface="ＭＳ Ｐゴシック" panose="020B0600070205080204" pitchFamily="50" charset="-128"/>
              <a:ea typeface="ＭＳ Ｐゴシック" panose="020B0600070205080204" pitchFamily="50" charset="-128"/>
            </a:rPr>
            <a:t>　高齢者人口の増加に伴い、後期高齢者医療特別会計及び介護保険特別会計への繰出金が増加傾向であることから歳入の確保に努め、財政の健全化を図る。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45357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新型コロナウイルス感染症の影響により、例年行っている事業の中止で一部の経費では減少した反面、一部事務組合への負担金の経常経費で大幅に増加したことから、前年度より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類似団体と比べて低い水準で推移していることから、補助金交付団体の決算状況の確認や交付基準を見直し等により、必要なところに必要な予算が届くよう健全な財政運営に努める。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912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91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643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年度に小中学校空調設備導入時の財源として発行した学校教育施設等整備事業債の元金償還開始により、元金経常一般財源で前年度より</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百万円増加した。これまで元金ベースのプライマリーベースの黒字化に努めてきたことによる減少傾向が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ポイントの増加に転じた。</a:t>
          </a:r>
        </a:p>
        <a:p>
          <a:r>
            <a:rPr kumimoji="1" lang="ja-JP" altLang="en-US" sz="1300">
              <a:latin typeface="ＭＳ Ｐゴシック" panose="020B0600070205080204" pitchFamily="50" charset="-128"/>
              <a:ea typeface="ＭＳ Ｐゴシック" panose="020B0600070205080204" pitchFamily="50" charset="-128"/>
            </a:rPr>
            <a:t>　今後も大規模事業を取捨選択し、世代間負担の公平化に努める。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57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40132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補助費等の経常一般財源の増加が主な要因で前年度より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今後も歳入確保及び歳出抑制に努める。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943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01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134816</xdr:rowOff>
    </xdr:from>
    <xdr:to>
      <xdr:col>29</xdr:col>
      <xdr:colOff>127000</xdr:colOff>
      <xdr:row>15</xdr:row>
      <xdr:rowOff>26753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2741"/>
          <a:ext cx="647700" cy="63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19879</xdr:rowOff>
    </xdr:from>
    <xdr:to>
      <xdr:col>26</xdr:col>
      <xdr:colOff>50800</xdr:colOff>
      <xdr:row>15</xdr:row>
      <xdr:rowOff>26753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39254"/>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19879</xdr:rowOff>
    </xdr:from>
    <xdr:to>
      <xdr:col>22</xdr:col>
      <xdr:colOff>114300</xdr:colOff>
      <xdr:row>15</xdr:row>
      <xdr:rowOff>128464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9254"/>
          <a:ext cx="698500" cy="10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128464</xdr:rowOff>
    </xdr:from>
    <xdr:to>
      <xdr:col>18</xdr:col>
      <xdr:colOff>177800</xdr:colOff>
      <xdr:row>15</xdr:row>
      <xdr:rowOff>129395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7839"/>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84016</xdr:rowOff>
    </xdr:from>
    <xdr:to>
      <xdr:col>29</xdr:col>
      <xdr:colOff>177800</xdr:colOff>
      <xdr:row>15</xdr:row>
      <xdr:rowOff>14166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3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100543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147403</xdr:rowOff>
    </xdr:from>
    <xdr:to>
      <xdr:col>26</xdr:col>
      <xdr:colOff>101600</xdr:colOff>
      <xdr:row>15</xdr:row>
      <xdr:rowOff>77553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87730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140529</xdr:rowOff>
    </xdr:from>
    <xdr:to>
      <xdr:col>22</xdr:col>
      <xdr:colOff>165100</xdr:colOff>
      <xdr:row>15</xdr:row>
      <xdr:rowOff>70679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8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77664</xdr:rowOff>
    </xdr:from>
    <xdr:to>
      <xdr:col>19</xdr:col>
      <xdr:colOff>38100</xdr:colOff>
      <xdr:row>16</xdr:row>
      <xdr:rowOff>7814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78595</xdr:rowOff>
    </xdr:from>
    <xdr:to>
      <xdr:col>15</xdr:col>
      <xdr:colOff>101600</xdr:colOff>
      <xdr:row>16</xdr:row>
      <xdr:rowOff>8745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18922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137496</xdr:rowOff>
    </xdr:from>
    <xdr:to>
      <xdr:col>29</xdr:col>
      <xdr:colOff>127000</xdr:colOff>
      <xdr:row>35</xdr:row>
      <xdr:rowOff>267684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47846"/>
          <a:ext cx="647700" cy="13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240443</xdr:rowOff>
    </xdr:from>
    <xdr:to>
      <xdr:col>26</xdr:col>
      <xdr:colOff>50800</xdr:colOff>
      <xdr:row>35</xdr:row>
      <xdr:rowOff>267684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50793"/>
          <a:ext cx="698500" cy="27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225146</xdr:rowOff>
    </xdr:from>
    <xdr:to>
      <xdr:col>22</xdr:col>
      <xdr:colOff>114300</xdr:colOff>
      <xdr:row>35</xdr:row>
      <xdr:rowOff>240443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5496"/>
          <a:ext cx="698500" cy="15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199904</xdr:rowOff>
    </xdr:from>
    <xdr:to>
      <xdr:col>18</xdr:col>
      <xdr:colOff>177800</xdr:colOff>
      <xdr:row>35</xdr:row>
      <xdr:rowOff>225146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0254"/>
          <a:ext cx="698500" cy="2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86696</xdr:rowOff>
    </xdr:from>
    <xdr:to>
      <xdr:col>29</xdr:col>
      <xdr:colOff>177800</xdr:colOff>
      <xdr:row>35</xdr:row>
      <xdr:rowOff>188296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274673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216884</xdr:rowOff>
    </xdr:from>
    <xdr:to>
      <xdr:col>26</xdr:col>
      <xdr:colOff>101600</xdr:colOff>
      <xdr:row>35</xdr:row>
      <xdr:rowOff>318484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328661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189643</xdr:rowOff>
    </xdr:from>
    <xdr:to>
      <xdr:col>22</xdr:col>
      <xdr:colOff>165100</xdr:colOff>
      <xdr:row>35</xdr:row>
      <xdr:rowOff>291243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174346</xdr:rowOff>
    </xdr:from>
    <xdr:to>
      <xdr:col>19</xdr:col>
      <xdr:colOff>38100</xdr:colOff>
      <xdr:row>35</xdr:row>
      <xdr:rowOff>275946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286123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149104</xdr:rowOff>
    </xdr:from>
    <xdr:to>
      <xdr:col>15</xdr:col>
      <xdr:colOff>101600</xdr:colOff>
      <xdr:row>35</xdr:row>
      <xdr:rowOff>250704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260881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2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105658</xdr:rowOff>
    </xdr:from>
    <xdr:to>
      <xdr:col>24</xdr:col>
      <xdr:colOff>63500</xdr:colOff>
      <xdr:row>33</xdr:row>
      <xdr:rowOff>114497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3508"/>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105658</xdr:rowOff>
    </xdr:from>
    <xdr:to>
      <xdr:col>19</xdr:col>
      <xdr:colOff>177800</xdr:colOff>
      <xdr:row>33</xdr:row>
      <xdr:rowOff>127356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63508"/>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127356</xdr:rowOff>
    </xdr:from>
    <xdr:to>
      <xdr:col>15</xdr:col>
      <xdr:colOff>50800</xdr:colOff>
      <xdr:row>36</xdr:row>
      <xdr:rowOff>2768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5206"/>
          <a:ext cx="889000" cy="38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116821</xdr:rowOff>
    </xdr:from>
    <xdr:to>
      <xdr:col>10</xdr:col>
      <xdr:colOff>114300</xdr:colOff>
      <xdr:row>36</xdr:row>
      <xdr:rowOff>2768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17571"/>
          <a:ext cx="889000" cy="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63697</xdr:rowOff>
    </xdr:from>
    <xdr:to>
      <xdr:col>24</xdr:col>
      <xdr:colOff>114300</xdr:colOff>
      <xdr:row>33</xdr:row>
      <xdr:rowOff>165297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86574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54858</xdr:rowOff>
    </xdr:from>
    <xdr:to>
      <xdr:col>20</xdr:col>
      <xdr:colOff>38100</xdr:colOff>
      <xdr:row>33</xdr:row>
      <xdr:rowOff>156458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76556</xdr:rowOff>
    </xdr:from>
    <xdr:to>
      <xdr:col>15</xdr:col>
      <xdr:colOff>101600</xdr:colOff>
      <xdr:row>34</xdr:row>
      <xdr:rowOff>6706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23233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123418</xdr:rowOff>
    </xdr:from>
    <xdr:to>
      <xdr:col>10</xdr:col>
      <xdr:colOff>165100</xdr:colOff>
      <xdr:row>36</xdr:row>
      <xdr:rowOff>53568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70095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66021</xdr:rowOff>
    </xdr:from>
    <xdr:to>
      <xdr:col>6</xdr:col>
      <xdr:colOff>38100</xdr:colOff>
      <xdr:row>35</xdr:row>
      <xdr:rowOff>167621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18961</xdr:rowOff>
    </xdr:from>
    <xdr:to>
      <xdr:col>24</xdr:col>
      <xdr:colOff>63500</xdr:colOff>
      <xdr:row>58</xdr:row>
      <xdr:rowOff>24912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3061"/>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6891</xdr:rowOff>
    </xdr:from>
    <xdr:to>
      <xdr:col>19</xdr:col>
      <xdr:colOff>177800</xdr:colOff>
      <xdr:row>58</xdr:row>
      <xdr:rowOff>24912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0991"/>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6891</xdr:rowOff>
    </xdr:from>
    <xdr:to>
      <xdr:col>15</xdr:col>
      <xdr:colOff>50800</xdr:colOff>
      <xdr:row>58</xdr:row>
      <xdr:rowOff>59119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0991"/>
          <a:ext cx="889000" cy="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59119</xdr:rowOff>
    </xdr:from>
    <xdr:to>
      <xdr:col>10</xdr:col>
      <xdr:colOff>114300</xdr:colOff>
      <xdr:row>58</xdr:row>
      <xdr:rowOff>92342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3219"/>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139611</xdr:rowOff>
    </xdr:from>
    <xdr:to>
      <xdr:col>24</xdr:col>
      <xdr:colOff>114300</xdr:colOff>
      <xdr:row>58</xdr:row>
      <xdr:rowOff>69761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162488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145562</xdr:rowOff>
    </xdr:from>
    <xdr:to>
      <xdr:col>20</xdr:col>
      <xdr:colOff>38100</xdr:colOff>
      <xdr:row>58</xdr:row>
      <xdr:rowOff>75712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92239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127541</xdr:rowOff>
    </xdr:from>
    <xdr:to>
      <xdr:col>15</xdr:col>
      <xdr:colOff>101600</xdr:colOff>
      <xdr:row>58</xdr:row>
      <xdr:rowOff>57691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8319</xdr:rowOff>
    </xdr:from>
    <xdr:to>
      <xdr:col>10</xdr:col>
      <xdr:colOff>165100</xdr:colOff>
      <xdr:row>58</xdr:row>
      <xdr:rowOff>109919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126446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41542</xdr:rowOff>
    </xdr:from>
    <xdr:to>
      <xdr:col>6</xdr:col>
      <xdr:colOff>38100</xdr:colOff>
      <xdr:row>58</xdr:row>
      <xdr:rowOff>143142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159669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14793</xdr:rowOff>
    </xdr:from>
    <xdr:to>
      <xdr:col>24</xdr:col>
      <xdr:colOff>63500</xdr:colOff>
      <xdr:row>77</xdr:row>
      <xdr:rowOff>51688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6443"/>
          <a:ext cx="8382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14793</xdr:rowOff>
    </xdr:from>
    <xdr:to>
      <xdr:col>19</xdr:col>
      <xdr:colOff>177800</xdr:colOff>
      <xdr:row>77</xdr:row>
      <xdr:rowOff>47620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6443"/>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47620</xdr:rowOff>
    </xdr:from>
    <xdr:to>
      <xdr:col>15</xdr:col>
      <xdr:colOff>50800</xdr:colOff>
      <xdr:row>77</xdr:row>
      <xdr:rowOff>64491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9270"/>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42408</xdr:rowOff>
    </xdr:from>
    <xdr:to>
      <xdr:col>10</xdr:col>
      <xdr:colOff>114300</xdr:colOff>
      <xdr:row>77</xdr:row>
      <xdr:rowOff>64491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44058"/>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888</xdr:rowOff>
    </xdr:from>
    <xdr:to>
      <xdr:col>24</xdr:col>
      <xdr:colOff>114300</xdr:colOff>
      <xdr:row>77</xdr:row>
      <xdr:rowOff>102488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23765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135443</xdr:rowOff>
    </xdr:from>
    <xdr:to>
      <xdr:col>20</xdr:col>
      <xdr:colOff>38100</xdr:colOff>
      <xdr:row>77</xdr:row>
      <xdr:rowOff>65593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82120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4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168270</xdr:rowOff>
    </xdr:from>
    <xdr:to>
      <xdr:col>15</xdr:col>
      <xdr:colOff>101600</xdr:colOff>
      <xdr:row>77</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114947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13691</xdr:rowOff>
    </xdr:from>
    <xdr:to>
      <xdr:col>10</xdr:col>
      <xdr:colOff>165100</xdr:colOff>
      <xdr:row>77</xdr:row>
      <xdr:rowOff>115291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131818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109734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15712</xdr:rowOff>
    </xdr:from>
    <xdr:to>
      <xdr:col>24</xdr:col>
      <xdr:colOff>63500</xdr:colOff>
      <xdr:row>97</xdr:row>
      <xdr:rowOff>169125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46362"/>
          <a:ext cx="8382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15712</xdr:rowOff>
    </xdr:from>
    <xdr:to>
      <xdr:col>19</xdr:col>
      <xdr:colOff>177800</xdr:colOff>
      <xdr:row>98</xdr:row>
      <xdr:rowOff>92064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46362"/>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47966</xdr:rowOff>
    </xdr:from>
    <xdr:to>
      <xdr:col>15</xdr:col>
      <xdr:colOff>50800</xdr:colOff>
      <xdr:row>98</xdr:row>
      <xdr:rowOff>92064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50066"/>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47966</xdr:rowOff>
    </xdr:from>
    <xdr:to>
      <xdr:col>10</xdr:col>
      <xdr:colOff>114300</xdr:colOff>
      <xdr:row>98</xdr:row>
      <xdr:rowOff>57796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06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118325</xdr:rowOff>
    </xdr:from>
    <xdr:to>
      <xdr:col>24</xdr:col>
      <xdr:colOff>114300</xdr:colOff>
      <xdr:row>98</xdr:row>
      <xdr:rowOff>48475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33252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136362</xdr:rowOff>
    </xdr:from>
    <xdr:to>
      <xdr:col>20</xdr:col>
      <xdr:colOff>38100</xdr:colOff>
      <xdr:row>97</xdr:row>
      <xdr:rowOff>66512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57639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41264</xdr:rowOff>
    </xdr:from>
    <xdr:to>
      <xdr:col>15</xdr:col>
      <xdr:colOff>101600</xdr:colOff>
      <xdr:row>98</xdr:row>
      <xdr:rowOff>142864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133991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168616</xdr:rowOff>
    </xdr:from>
    <xdr:to>
      <xdr:col>10</xdr:col>
      <xdr:colOff>165100</xdr:colOff>
      <xdr:row>98</xdr:row>
      <xdr:rowOff>98766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6996</xdr:rowOff>
    </xdr:from>
    <xdr:to>
      <xdr:col>6</xdr:col>
      <xdr:colOff>38100</xdr:colOff>
      <xdr:row>98</xdr:row>
      <xdr:rowOff>108596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99723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121915</xdr:rowOff>
    </xdr:from>
    <xdr:to>
      <xdr:col>54</xdr:col>
      <xdr:colOff>189865</xdr:colOff>
      <xdr:row>38</xdr:row>
      <xdr:rowOff>41631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608315"/>
          <a:ext cx="1270" cy="948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45458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41631</xdr:rowOff>
    </xdr:from>
    <xdr:to>
      <xdr:col>55</xdr:col>
      <xdr:colOff>88900</xdr:colOff>
      <xdr:row>38</xdr:row>
      <xdr:rowOff>41631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68592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8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121915</xdr:rowOff>
    </xdr:from>
    <xdr:to>
      <xdr:col>55</xdr:col>
      <xdr:colOff>88900</xdr:colOff>
      <xdr:row>32</xdr:row>
      <xdr:rowOff>121915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60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17780</xdr:rowOff>
    </xdr:from>
    <xdr:to>
      <xdr:col>55</xdr:col>
      <xdr:colOff>0</xdr:colOff>
      <xdr:row>34</xdr:row>
      <xdr:rowOff>77384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47080"/>
          <a:ext cx="838200" cy="5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41610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63183</xdr:rowOff>
    </xdr:from>
    <xdr:to>
      <xdr:col>55</xdr:col>
      <xdr:colOff>50800</xdr:colOff>
      <xdr:row>36</xdr:row>
      <xdr:rowOff>164783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147137</xdr:rowOff>
    </xdr:from>
    <xdr:to>
      <xdr:col>50</xdr:col>
      <xdr:colOff>114300</xdr:colOff>
      <xdr:row>34</xdr:row>
      <xdr:rowOff>17780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19187"/>
          <a:ext cx="889000" cy="7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92680</xdr:rowOff>
    </xdr:from>
    <xdr:to>
      <xdr:col>50</xdr:col>
      <xdr:colOff>165100</xdr:colOff>
      <xdr:row>37</xdr:row>
      <xdr:rowOff>22830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13957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147137</xdr:rowOff>
    </xdr:from>
    <xdr:to>
      <xdr:col>45</xdr:col>
      <xdr:colOff>177800</xdr:colOff>
      <xdr:row>35</xdr:row>
      <xdr:rowOff>68864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19187"/>
          <a:ext cx="889000" cy="9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17935</xdr:rowOff>
    </xdr:from>
    <xdr:to>
      <xdr:col>46</xdr:col>
      <xdr:colOff>38100</xdr:colOff>
      <xdr:row>32</xdr:row>
      <xdr:rowOff>119535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110662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64231</xdr:rowOff>
    </xdr:from>
    <xdr:to>
      <xdr:col>41</xdr:col>
      <xdr:colOff>50800</xdr:colOff>
      <xdr:row>35</xdr:row>
      <xdr:rowOff>68864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93531"/>
          <a:ext cx="889000" cy="17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161099</xdr:rowOff>
    </xdr:from>
    <xdr:to>
      <xdr:col>41</xdr:col>
      <xdr:colOff>101600</xdr:colOff>
      <xdr:row>37</xdr:row>
      <xdr:rowOff>91249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165199</xdr:rowOff>
    </xdr:from>
    <xdr:to>
      <xdr:col>36</xdr:col>
      <xdr:colOff>165100</xdr:colOff>
      <xdr:row>37</xdr:row>
      <xdr:rowOff>95349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86476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26584</xdr:rowOff>
    </xdr:from>
    <xdr:to>
      <xdr:col>55</xdr:col>
      <xdr:colOff>50800</xdr:colOff>
      <xdr:row>34</xdr:row>
      <xdr:rowOff>128184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49461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0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138430</xdr:rowOff>
    </xdr:from>
    <xdr:to>
      <xdr:col>50</xdr:col>
      <xdr:colOff>165100</xdr:colOff>
      <xdr:row>34</xdr:row>
      <xdr:rowOff>68580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85107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7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96337</xdr:rowOff>
    </xdr:from>
    <xdr:to>
      <xdr:col>46</xdr:col>
      <xdr:colOff>38100</xdr:colOff>
      <xdr:row>30</xdr:row>
      <xdr:rowOff>26487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0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43014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84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18064</xdr:rowOff>
    </xdr:from>
    <xdr:to>
      <xdr:col>41</xdr:col>
      <xdr:colOff>101600</xdr:colOff>
      <xdr:row>35</xdr:row>
      <xdr:rowOff>119664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136191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13431</xdr:rowOff>
    </xdr:from>
    <xdr:to>
      <xdr:col>36</xdr:col>
      <xdr:colOff>165100</xdr:colOff>
      <xdr:row>34</xdr:row>
      <xdr:rowOff>115031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131558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1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16416</xdr:rowOff>
    </xdr:from>
    <xdr:to>
      <xdr:col>55</xdr:col>
      <xdr:colOff>0</xdr:colOff>
      <xdr:row>57</xdr:row>
      <xdr:rowOff>98712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890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60650</xdr:rowOff>
    </xdr:from>
    <xdr:to>
      <xdr:col>50</xdr:col>
      <xdr:colOff>114300</xdr:colOff>
      <xdr:row>57</xdr:row>
      <xdr:rowOff>98712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1850"/>
          <a:ext cx="889000" cy="20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60650</xdr:rowOff>
    </xdr:from>
    <xdr:to>
      <xdr:col>45</xdr:col>
      <xdr:colOff>177800</xdr:colOff>
      <xdr:row>56</xdr:row>
      <xdr:rowOff>61161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1850"/>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61161</xdr:rowOff>
    </xdr:from>
    <xdr:to>
      <xdr:col>41</xdr:col>
      <xdr:colOff>50800</xdr:colOff>
      <xdr:row>57</xdr:row>
      <xdr:rowOff>100701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62361"/>
          <a:ext cx="889000" cy="2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137066</xdr:rowOff>
    </xdr:from>
    <xdr:to>
      <xdr:col>55</xdr:col>
      <xdr:colOff>50800</xdr:colOff>
      <xdr:row>57</xdr:row>
      <xdr:rowOff>67216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159943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47912</xdr:rowOff>
    </xdr:from>
    <xdr:to>
      <xdr:col>50</xdr:col>
      <xdr:colOff>165100</xdr:colOff>
      <xdr:row>57</xdr:row>
      <xdr:rowOff>149512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140639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9850</xdr:rowOff>
    </xdr:from>
    <xdr:to>
      <xdr:col>46</xdr:col>
      <xdr:colOff>38100</xdr:colOff>
      <xdr:row>56</xdr:row>
      <xdr:rowOff>111450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127977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10361</xdr:rowOff>
    </xdr:from>
    <xdr:to>
      <xdr:col>41</xdr:col>
      <xdr:colOff>101600</xdr:colOff>
      <xdr:row>56</xdr:row>
      <xdr:rowOff>111961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49901</xdr:rowOff>
    </xdr:from>
    <xdr:to>
      <xdr:col>36</xdr:col>
      <xdr:colOff>165100</xdr:colOff>
      <xdr:row>57</xdr:row>
      <xdr:rowOff>151501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142628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103085</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6185"/>
          <a:ext cx="8382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103085</xdr:rowOff>
    </xdr:from>
    <xdr:to>
      <xdr:col>50</xdr:col>
      <xdr:colOff>114300</xdr:colOff>
      <xdr:row>79</xdr:row>
      <xdr:rowOff>18790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6185"/>
          <a:ext cx="889000" cy="8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18790</xdr:rowOff>
    </xdr:from>
    <xdr:to>
      <xdr:col>45</xdr:col>
      <xdr:colOff>177800</xdr:colOff>
      <xdr:row>79</xdr:row>
      <xdr:rowOff>20371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6334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20371</xdr:rowOff>
    </xdr:from>
    <xdr:to>
      <xdr:col>41</xdr:col>
      <xdr:colOff>50800</xdr:colOff>
      <xdr:row>79</xdr:row>
      <xdr:rowOff>26867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6492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52285</xdr:rowOff>
    </xdr:from>
    <xdr:to>
      <xdr:col>50</xdr:col>
      <xdr:colOff>165100</xdr:colOff>
      <xdr:row>78</xdr:row>
      <xdr:rowOff>153885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145012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139440</xdr:rowOff>
    </xdr:from>
    <xdr:to>
      <xdr:col>46</xdr:col>
      <xdr:colOff>38100</xdr:colOff>
      <xdr:row>79</xdr:row>
      <xdr:rowOff>69590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141021</xdr:rowOff>
    </xdr:from>
    <xdr:to>
      <xdr:col>41</xdr:col>
      <xdr:colOff>101600</xdr:colOff>
      <xdr:row>79</xdr:row>
      <xdr:rowOff>71171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62298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147517</xdr:rowOff>
    </xdr:from>
    <xdr:to>
      <xdr:col>36</xdr:col>
      <xdr:colOff>165100</xdr:colOff>
      <xdr:row>79</xdr:row>
      <xdr:rowOff>77667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68794</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56997</xdr:rowOff>
    </xdr:from>
    <xdr:to>
      <xdr:col>55</xdr:col>
      <xdr:colOff>0</xdr:colOff>
      <xdr:row>97</xdr:row>
      <xdr:rowOff>57339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44747"/>
          <a:ext cx="838200" cy="34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1282</xdr:rowOff>
    </xdr:from>
    <xdr:to>
      <xdr:col>50</xdr:col>
      <xdr:colOff>114300</xdr:colOff>
      <xdr:row>97</xdr:row>
      <xdr:rowOff>57339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117582"/>
          <a:ext cx="889000" cy="5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1282</xdr:rowOff>
    </xdr:from>
    <xdr:to>
      <xdr:col>45</xdr:col>
      <xdr:colOff>177800</xdr:colOff>
      <xdr:row>94</xdr:row>
      <xdr:rowOff>156355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17582"/>
          <a:ext cx="889000" cy="1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156355</xdr:rowOff>
    </xdr:from>
    <xdr:to>
      <xdr:col>41</xdr:col>
      <xdr:colOff>50800</xdr:colOff>
      <xdr:row>96</xdr:row>
      <xdr:rowOff>151833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72655"/>
          <a:ext cx="889000" cy="3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6197</xdr:rowOff>
    </xdr:from>
    <xdr:to>
      <xdr:col>55</xdr:col>
      <xdr:colOff>50800</xdr:colOff>
      <xdr:row>95</xdr:row>
      <xdr:rowOff>107797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29074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6539</xdr:rowOff>
    </xdr:from>
    <xdr:to>
      <xdr:col>50</xdr:col>
      <xdr:colOff>165100</xdr:colOff>
      <xdr:row>97</xdr:row>
      <xdr:rowOff>108139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121932</xdr:rowOff>
    </xdr:from>
    <xdr:to>
      <xdr:col>46</xdr:col>
      <xdr:colOff>38100</xdr:colOff>
      <xdr:row>94</xdr:row>
      <xdr:rowOff>52082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68609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105555</xdr:rowOff>
    </xdr:from>
    <xdr:to>
      <xdr:col>41</xdr:col>
      <xdr:colOff>101600</xdr:colOff>
      <xdr:row>95</xdr:row>
      <xdr:rowOff>35705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52232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101033</xdr:rowOff>
    </xdr:from>
    <xdr:to>
      <xdr:col>36</xdr:col>
      <xdr:colOff>165100</xdr:colOff>
      <xdr:row>97</xdr:row>
      <xdr:rowOff>31183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47710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3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69046</xdr:rowOff>
    </xdr:from>
    <xdr:to>
      <xdr:col>85</xdr:col>
      <xdr:colOff>127000</xdr:colOff>
      <xdr:row>39</xdr:row>
      <xdr:rowOff>98682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55596"/>
          <a:ext cx="8382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169446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68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96544</xdr:rowOff>
    </xdr:from>
    <xdr:to>
      <xdr:col>81</xdr:col>
      <xdr:colOff>50800</xdr:colOff>
      <xdr:row>39</xdr:row>
      <xdr:rowOff>98682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3094"/>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94993</xdr:rowOff>
    </xdr:from>
    <xdr:to>
      <xdr:col>76</xdr:col>
      <xdr:colOff>114300</xdr:colOff>
      <xdr:row>39</xdr:row>
      <xdr:rowOff>96544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1543"/>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94993</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1543"/>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18246</xdr:rowOff>
    </xdr:from>
    <xdr:to>
      <xdr:col>85</xdr:col>
      <xdr:colOff>177800</xdr:colOff>
      <xdr:row>39</xdr:row>
      <xdr:rowOff>119846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149073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47882</xdr:rowOff>
    </xdr:from>
    <xdr:to>
      <xdr:col>81</xdr:col>
      <xdr:colOff>101600</xdr:colOff>
      <xdr:row>39</xdr:row>
      <xdr:rowOff>149482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140609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7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45744</xdr:rowOff>
    </xdr:from>
    <xdr:to>
      <xdr:col>76</xdr:col>
      <xdr:colOff>165100</xdr:colOff>
      <xdr:row>39</xdr:row>
      <xdr:rowOff>147344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138471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82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44193</xdr:rowOff>
    </xdr:from>
    <xdr:to>
      <xdr:col>72</xdr:col>
      <xdr:colOff>38100</xdr:colOff>
      <xdr:row>39</xdr:row>
      <xdr:rowOff>145793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136920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157711</xdr:rowOff>
    </xdr:from>
    <xdr:to>
      <xdr:col>85</xdr:col>
      <xdr:colOff>127000</xdr:colOff>
      <xdr:row>75</xdr:row>
      <xdr:rowOff>37957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45011"/>
          <a:ext cx="8382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157662</xdr:rowOff>
    </xdr:from>
    <xdr:to>
      <xdr:col>81</xdr:col>
      <xdr:colOff>50800</xdr:colOff>
      <xdr:row>75</xdr:row>
      <xdr:rowOff>37957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44962"/>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99401</xdr:rowOff>
    </xdr:from>
    <xdr:to>
      <xdr:col>76</xdr:col>
      <xdr:colOff>114300</xdr:colOff>
      <xdr:row>74</xdr:row>
      <xdr:rowOff>157662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86701"/>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77390</xdr:rowOff>
    </xdr:from>
    <xdr:to>
      <xdr:col>71</xdr:col>
      <xdr:colOff>177800</xdr:colOff>
      <xdr:row>74</xdr:row>
      <xdr:rowOff>99401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6469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106911</xdr:rowOff>
    </xdr:from>
    <xdr:to>
      <xdr:col>85</xdr:col>
      <xdr:colOff>177800</xdr:colOff>
      <xdr:row>75</xdr:row>
      <xdr:rowOff>37061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129788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4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158607</xdr:rowOff>
    </xdr:from>
    <xdr:to>
      <xdr:col>81</xdr:col>
      <xdr:colOff>101600</xdr:colOff>
      <xdr:row>75</xdr:row>
      <xdr:rowOff>88757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105284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106862</xdr:rowOff>
    </xdr:from>
    <xdr:to>
      <xdr:col>76</xdr:col>
      <xdr:colOff>165100</xdr:colOff>
      <xdr:row>75</xdr:row>
      <xdr:rowOff>37012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53539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48601</xdr:rowOff>
    </xdr:from>
    <xdr:to>
      <xdr:col>72</xdr:col>
      <xdr:colOff>38100</xdr:colOff>
      <xdr:row>74</xdr:row>
      <xdr:rowOff>150201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166728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26590</xdr:rowOff>
    </xdr:from>
    <xdr:to>
      <xdr:col>67</xdr:col>
      <xdr:colOff>101600</xdr:colOff>
      <xdr:row>74</xdr:row>
      <xdr:rowOff>128190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144717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35820</xdr:rowOff>
    </xdr:from>
    <xdr:to>
      <xdr:col>85</xdr:col>
      <xdr:colOff>127000</xdr:colOff>
      <xdr:row>98</xdr:row>
      <xdr:rowOff>95100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7920"/>
          <a:ext cx="838200" cy="5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35820</xdr:rowOff>
    </xdr:from>
    <xdr:to>
      <xdr:col>81</xdr:col>
      <xdr:colOff>50800</xdr:colOff>
      <xdr:row>98</xdr:row>
      <xdr:rowOff>128119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7920"/>
          <a:ext cx="889000"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73099</xdr:rowOff>
    </xdr:from>
    <xdr:to>
      <xdr:col>76</xdr:col>
      <xdr:colOff>114300</xdr:colOff>
      <xdr:row>98</xdr:row>
      <xdr:rowOff>128119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75199"/>
          <a:ext cx="889000" cy="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73099</xdr:rowOff>
    </xdr:from>
    <xdr:to>
      <xdr:col>71</xdr:col>
      <xdr:colOff>177800</xdr:colOff>
      <xdr:row>98</xdr:row>
      <xdr:rowOff>110527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5199"/>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44300</xdr:rowOff>
    </xdr:from>
    <xdr:to>
      <xdr:col>85</xdr:col>
      <xdr:colOff>177800</xdr:colOff>
      <xdr:row>98</xdr:row>
      <xdr:rowOff>145900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130677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156470</xdr:rowOff>
    </xdr:from>
    <xdr:to>
      <xdr:col>81</xdr:col>
      <xdr:colOff>101600</xdr:colOff>
      <xdr:row>98</xdr:row>
      <xdr:rowOff>86620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77747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77319</xdr:rowOff>
    </xdr:from>
    <xdr:to>
      <xdr:col>76</xdr:col>
      <xdr:colOff>165100</xdr:colOff>
      <xdr:row>99</xdr:row>
      <xdr:rowOff>7469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170046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22299</xdr:rowOff>
    </xdr:from>
    <xdr:to>
      <xdr:col>72</xdr:col>
      <xdr:colOff>38100</xdr:colOff>
      <xdr:row>98</xdr:row>
      <xdr:rowOff>123899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140426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59727</xdr:rowOff>
    </xdr:from>
    <xdr:to>
      <xdr:col>67</xdr:col>
      <xdr:colOff>101600</xdr:colOff>
      <xdr:row>98</xdr:row>
      <xdr:rowOff>161327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152454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57404</xdr:rowOff>
    </xdr:from>
    <xdr:to>
      <xdr:col>116</xdr:col>
      <xdr:colOff>63500</xdr:colOff>
      <xdr:row>38</xdr:row>
      <xdr:rowOff>135220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01054"/>
          <a:ext cx="838200" cy="2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71668</xdr:rowOff>
    </xdr:from>
    <xdr:to>
      <xdr:col>111</xdr:col>
      <xdr:colOff>177800</xdr:colOff>
      <xdr:row>38</xdr:row>
      <xdr:rowOff>135220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86768"/>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71668</xdr:rowOff>
    </xdr:from>
    <xdr:to>
      <xdr:col>107</xdr:col>
      <xdr:colOff>50800</xdr:colOff>
      <xdr:row>38</xdr:row>
      <xdr:rowOff>72217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8676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72217</xdr:rowOff>
    </xdr:from>
    <xdr:to>
      <xdr:col>102</xdr:col>
      <xdr:colOff>114300</xdr:colOff>
      <xdr:row>38</xdr:row>
      <xdr:rowOff>121778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87317"/>
          <a:ext cx="889000" cy="4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6604</xdr:rowOff>
    </xdr:from>
    <xdr:to>
      <xdr:col>116</xdr:col>
      <xdr:colOff>114300</xdr:colOff>
      <xdr:row>37</xdr:row>
      <xdr:rowOff>108204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29481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84420</xdr:rowOff>
    </xdr:from>
    <xdr:to>
      <xdr:col>112</xdr:col>
      <xdr:colOff>38100</xdr:colOff>
      <xdr:row>39</xdr:row>
      <xdr:rowOff>14570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5697</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20868</xdr:rowOff>
    </xdr:from>
    <xdr:to>
      <xdr:col>107</xdr:col>
      <xdr:colOff>101600</xdr:colOff>
      <xdr:row>38</xdr:row>
      <xdr:rowOff>122468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113595</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2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21417</xdr:rowOff>
    </xdr:from>
    <xdr:to>
      <xdr:col>102</xdr:col>
      <xdr:colOff>165100</xdr:colOff>
      <xdr:row>38</xdr:row>
      <xdr:rowOff>123017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114144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2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70978</xdr:rowOff>
    </xdr:from>
    <xdr:to>
      <xdr:col>98</xdr:col>
      <xdr:colOff>38100</xdr:colOff>
      <xdr:row>39</xdr:row>
      <xdr:rowOff>1128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163705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7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35534</xdr:rowOff>
    </xdr:from>
    <xdr:to>
      <xdr:col>116</xdr:col>
      <xdr:colOff>63500</xdr:colOff>
      <xdr:row>58</xdr:row>
      <xdr:rowOff>37059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79634"/>
          <a:ext cx="8382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105714</xdr:rowOff>
    </xdr:from>
    <xdr:to>
      <xdr:col>111</xdr:col>
      <xdr:colOff>177800</xdr:colOff>
      <xdr:row>58</xdr:row>
      <xdr:rowOff>37059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364014"/>
          <a:ext cx="889000" cy="6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105714</xdr:rowOff>
    </xdr:from>
    <xdr:to>
      <xdr:col>107</xdr:col>
      <xdr:colOff>50800</xdr:colOff>
      <xdr:row>58</xdr:row>
      <xdr:rowOff>23952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64014"/>
          <a:ext cx="889000" cy="6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23952</xdr:rowOff>
    </xdr:from>
    <xdr:to>
      <xdr:col>102</xdr:col>
      <xdr:colOff>114300</xdr:colOff>
      <xdr:row>58</xdr:row>
      <xdr:rowOff>29210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6805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156184</xdr:rowOff>
    </xdr:from>
    <xdr:to>
      <xdr:col>116</xdr:col>
      <xdr:colOff>114300</xdr:colOff>
      <xdr:row>58</xdr:row>
      <xdr:rowOff>86334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7611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157709</xdr:rowOff>
    </xdr:from>
    <xdr:to>
      <xdr:col>112</xdr:col>
      <xdr:colOff>38100</xdr:colOff>
      <xdr:row>58</xdr:row>
      <xdr:rowOff>87859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104386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0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54914</xdr:rowOff>
    </xdr:from>
    <xdr:to>
      <xdr:col>107</xdr:col>
      <xdr:colOff>101600</xdr:colOff>
      <xdr:row>54</xdr:row>
      <xdr:rowOff>156514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1591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144602</xdr:rowOff>
    </xdr:from>
    <xdr:to>
      <xdr:col>102</xdr:col>
      <xdr:colOff>165100</xdr:colOff>
      <xdr:row>58</xdr:row>
      <xdr:rowOff>74752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91279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149860</xdr:rowOff>
    </xdr:from>
    <xdr:to>
      <xdr:col>98</xdr:col>
      <xdr:colOff>38100</xdr:colOff>
      <xdr:row>58</xdr:row>
      <xdr:rowOff>80010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96537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9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16427</xdr:rowOff>
    </xdr:from>
    <xdr:to>
      <xdr:col>116</xdr:col>
      <xdr:colOff>63500</xdr:colOff>
      <xdr:row>77</xdr:row>
      <xdr:rowOff>29953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8077"/>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29953</xdr:rowOff>
    </xdr:from>
    <xdr:to>
      <xdr:col>111</xdr:col>
      <xdr:colOff>177800</xdr:colOff>
      <xdr:row>77</xdr:row>
      <xdr:rowOff>32962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3160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32962</xdr:rowOff>
    </xdr:from>
    <xdr:to>
      <xdr:col>107</xdr:col>
      <xdr:colOff>50800</xdr:colOff>
      <xdr:row>77</xdr:row>
      <xdr:rowOff>46870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4612"/>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46870</xdr:rowOff>
    </xdr:from>
    <xdr:to>
      <xdr:col>102</xdr:col>
      <xdr:colOff>114300</xdr:colOff>
      <xdr:row>77</xdr:row>
      <xdr:rowOff>71368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48520"/>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137077</xdr:rowOff>
    </xdr:from>
    <xdr:to>
      <xdr:col>116</xdr:col>
      <xdr:colOff>114300</xdr:colOff>
      <xdr:row>77</xdr:row>
      <xdr:rowOff>67227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159954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150603</xdr:rowOff>
    </xdr:from>
    <xdr:to>
      <xdr:col>112</xdr:col>
      <xdr:colOff>38100</xdr:colOff>
      <xdr:row>77</xdr:row>
      <xdr:rowOff>80753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97280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153612</xdr:rowOff>
    </xdr:from>
    <xdr:to>
      <xdr:col>107</xdr:col>
      <xdr:colOff>101600</xdr:colOff>
      <xdr:row>77</xdr:row>
      <xdr:rowOff>83762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100290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167520</xdr:rowOff>
    </xdr:from>
    <xdr:to>
      <xdr:col>102</xdr:col>
      <xdr:colOff>165100</xdr:colOff>
      <xdr:row>77</xdr:row>
      <xdr:rowOff>97670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88797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20568</xdr:rowOff>
    </xdr:from>
    <xdr:to>
      <xdr:col>98</xdr:col>
      <xdr:colOff>38100</xdr:colOff>
      <xdr:row>77</xdr:row>
      <xdr:rowOff>122168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113295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人件費について、類似団体平均よりも</a:t>
          </a:r>
          <a:r>
            <a:rPr kumimoji="1" lang="en-US" altLang="ja-JP" sz="1300">
              <a:latin typeface="ＭＳ Ｐゴシック" panose="020B0600070205080204" pitchFamily="50" charset="-128"/>
              <a:ea typeface="ＭＳ Ｐゴシック" panose="020B0600070205080204" pitchFamily="50" charset="-128"/>
            </a:rPr>
            <a:t>24,770</a:t>
          </a:r>
          <a:r>
            <a:rPr kumimoji="1" lang="ja-JP" altLang="en-US" sz="1300">
              <a:latin typeface="ＭＳ Ｐゴシック" panose="020B0600070205080204" pitchFamily="50" charset="-128"/>
              <a:ea typeface="ＭＳ Ｐゴシック" panose="020B0600070205080204" pitchFamily="50" charset="-128"/>
            </a:rPr>
            <a:t>円高く非常に高い水準にある。令和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年度の会計年度任用職員制度施行で他団体よりも会計年度任用職員への依存度が高いことから、最小の経費で最大の効果を発揮できるように、組織機構の見直しや職員の適正な配置に努めていく。</a:t>
          </a:r>
        </a:p>
        <a:p>
          <a:r>
            <a:rPr kumimoji="1" lang="ja-JP" altLang="en-US" sz="1300">
              <a:latin typeface="ＭＳ Ｐゴシック" panose="020B0600070205080204" pitchFamily="50" charset="-128"/>
              <a:ea typeface="ＭＳ Ｐゴシック" panose="020B0600070205080204" pitchFamily="50" charset="-128"/>
            </a:rPr>
            <a:t>　扶助費について、類似団体平均よりも</a:t>
          </a:r>
          <a:r>
            <a:rPr kumimoji="1" lang="en-US" altLang="ja-JP" sz="1300">
              <a:latin typeface="ＭＳ Ｐゴシック" panose="020B0600070205080204" pitchFamily="50" charset="-128"/>
              <a:ea typeface="ＭＳ Ｐゴシック" panose="020B0600070205080204" pitchFamily="50" charset="-128"/>
            </a:rPr>
            <a:t>33,668</a:t>
          </a:r>
          <a:r>
            <a:rPr kumimoji="1" lang="ja-JP" altLang="en-US" sz="1300">
              <a:latin typeface="ＭＳ Ｐゴシック" panose="020B0600070205080204" pitchFamily="50" charset="-128"/>
              <a:ea typeface="ＭＳ Ｐゴシック" panose="020B0600070205080204" pitchFamily="50" charset="-128"/>
            </a:rPr>
            <a:t>円低く、前年度よりも差額が拡大し非常に低い水準を推移している。新型コロナウイルス感染症の影響が収束傾向にあり、停滞していた行政サービスの正常利用が想定されるため、財政圧迫の要因にならないよう適切な財政運営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普通建設事業費（うち更新整備）について、新中学校の整備が本格化し、土地造成工事に着手したことで前年度より</a:t>
          </a:r>
          <a:r>
            <a:rPr kumimoji="1" lang="en-US" altLang="ja-JP" sz="1300">
              <a:latin typeface="ＭＳ Ｐゴシック" panose="020B0600070205080204" pitchFamily="50" charset="-128"/>
              <a:ea typeface="ＭＳ Ｐゴシック" panose="020B0600070205080204" pitchFamily="50" charset="-128"/>
            </a:rPr>
            <a:t>21,021</a:t>
          </a:r>
          <a:r>
            <a:rPr kumimoji="1" lang="ja-JP" altLang="en-US" sz="1300">
              <a:latin typeface="ＭＳ Ｐゴシック" panose="020B0600070205080204" pitchFamily="50" charset="-128"/>
              <a:ea typeface="ＭＳ Ｐゴシック" panose="020B0600070205080204" pitchFamily="50" charset="-128"/>
            </a:rPr>
            <a:t>円の増加となった。今後は建物の建設工事が予定されていることから、他事業の事業規模や実施時期を見直すことで財政負担の平準化に努めていく。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50927</xdr:rowOff>
    </xdr:from>
    <xdr:to>
      <xdr:col>24</xdr:col>
      <xdr:colOff>63500</xdr:colOff>
      <xdr:row>35</xdr:row>
      <xdr:rowOff>25781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80227"/>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37592</xdr:rowOff>
    </xdr:from>
    <xdr:to>
      <xdr:col>19</xdr:col>
      <xdr:colOff>177800</xdr:colOff>
      <xdr:row>34</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689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4445</xdr:rowOff>
    </xdr:from>
    <xdr:to>
      <xdr:col>15</xdr:col>
      <xdr:colOff>50800</xdr:colOff>
      <xdr:row>34</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37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xdr:rowOff>
    </xdr:from>
    <xdr:to>
      <xdr:col>10</xdr:col>
      <xdr:colOff>114300</xdr:colOff>
      <xdr:row>34</xdr:row>
      <xdr:rowOff>6350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3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146431</xdr:rowOff>
    </xdr:from>
    <xdr:to>
      <xdr:col>24</xdr:col>
      <xdr:colOff>114300</xdr:colOff>
      <xdr:row>35</xdr:row>
      <xdr:rowOff>76581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169308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127</xdr:rowOff>
    </xdr:from>
    <xdr:to>
      <xdr:col>20</xdr:col>
      <xdr:colOff>38100</xdr:colOff>
      <xdr:row>34</xdr:row>
      <xdr:rowOff>101727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118254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158242</xdr:rowOff>
    </xdr:from>
    <xdr:to>
      <xdr:col>15</xdr:col>
      <xdr:colOff>101600</xdr:colOff>
      <xdr:row>34</xdr:row>
      <xdr:rowOff>88392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125095</xdr:rowOff>
    </xdr:from>
    <xdr:to>
      <xdr:col>10</xdr:col>
      <xdr:colOff>165100</xdr:colOff>
      <xdr:row>34</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127000</xdr:rowOff>
    </xdr:from>
    <xdr:to>
      <xdr:col>6</xdr:col>
      <xdr:colOff>38100</xdr:colOff>
      <xdr:row>34</xdr:row>
      <xdr:rowOff>57150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73677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109281</xdr:rowOff>
    </xdr:from>
    <xdr:to>
      <xdr:col>24</xdr:col>
      <xdr:colOff>63500</xdr:colOff>
      <xdr:row>57</xdr:row>
      <xdr:rowOff>127436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1931"/>
          <a:ext cx="8382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121854</xdr:rowOff>
    </xdr:from>
    <xdr:to>
      <xdr:col>19</xdr:col>
      <xdr:colOff>177800</xdr:colOff>
      <xdr:row>57</xdr:row>
      <xdr:rowOff>109281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51604"/>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121854</xdr:rowOff>
    </xdr:from>
    <xdr:to>
      <xdr:col>15</xdr:col>
      <xdr:colOff>50800</xdr:colOff>
      <xdr:row>57</xdr:row>
      <xdr:rowOff>135757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51604"/>
          <a:ext cx="889000" cy="3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135757</xdr:rowOff>
    </xdr:from>
    <xdr:to>
      <xdr:col>10</xdr:col>
      <xdr:colOff>114300</xdr:colOff>
      <xdr:row>57</xdr:row>
      <xdr:rowOff>164793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8407"/>
          <a:ext cx="8890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76636</xdr:rowOff>
    </xdr:from>
    <xdr:to>
      <xdr:col>24</xdr:col>
      <xdr:colOff>114300</xdr:colOff>
      <xdr:row>58</xdr:row>
      <xdr:rowOff>6786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55063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58481</xdr:rowOff>
    </xdr:from>
    <xdr:to>
      <xdr:col>20</xdr:col>
      <xdr:colOff>38100</xdr:colOff>
      <xdr:row>57</xdr:row>
      <xdr:rowOff>160081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5158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71054</xdr:rowOff>
    </xdr:from>
    <xdr:to>
      <xdr:col>15</xdr:col>
      <xdr:colOff>101600</xdr:colOff>
      <xdr:row>56</xdr:row>
      <xdr:rowOff>1204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163781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9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84957</xdr:rowOff>
    </xdr:from>
    <xdr:to>
      <xdr:col>10</xdr:col>
      <xdr:colOff>165100</xdr:colOff>
      <xdr:row>58</xdr:row>
      <xdr:rowOff>15107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113993</xdr:rowOff>
    </xdr:from>
    <xdr:to>
      <xdr:col>6</xdr:col>
      <xdr:colOff>38100</xdr:colOff>
      <xdr:row>58</xdr:row>
      <xdr:rowOff>44143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160792</xdr:rowOff>
    </xdr:from>
    <xdr:to>
      <xdr:col>24</xdr:col>
      <xdr:colOff>63500</xdr:colOff>
      <xdr:row>77</xdr:row>
      <xdr:rowOff>47482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0992"/>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160792</xdr:rowOff>
    </xdr:from>
    <xdr:to>
      <xdr:col>19</xdr:col>
      <xdr:colOff>177800</xdr:colOff>
      <xdr:row>77</xdr:row>
      <xdr:rowOff>151998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0992"/>
          <a:ext cx="889000" cy="16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151998</xdr:rowOff>
    </xdr:from>
    <xdr:to>
      <xdr:col>15</xdr:col>
      <xdr:colOff>50800</xdr:colOff>
      <xdr:row>77</xdr:row>
      <xdr:rowOff>165219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364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165219</xdr:rowOff>
    </xdr:from>
    <xdr:to>
      <xdr:col>10</xdr:col>
      <xdr:colOff>114300</xdr:colOff>
      <xdr:row>78</xdr:row>
      <xdr:rowOff>102857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6869"/>
          <a:ext cx="889000" cy="10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168132</xdr:rowOff>
    </xdr:from>
    <xdr:to>
      <xdr:col>24</xdr:col>
      <xdr:colOff>114300</xdr:colOff>
      <xdr:row>77</xdr:row>
      <xdr:rowOff>98282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109992</xdr:rowOff>
    </xdr:from>
    <xdr:to>
      <xdr:col>20</xdr:col>
      <xdr:colOff>38100</xdr:colOff>
      <xdr:row>77</xdr:row>
      <xdr:rowOff>40142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31269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101198</xdr:rowOff>
    </xdr:from>
    <xdr:to>
      <xdr:col>15</xdr:col>
      <xdr:colOff>101600</xdr:colOff>
      <xdr:row>78</xdr:row>
      <xdr:rowOff>31348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114419</xdr:rowOff>
    </xdr:from>
    <xdr:to>
      <xdr:col>10</xdr:col>
      <xdr:colOff>165100</xdr:colOff>
      <xdr:row>78</xdr:row>
      <xdr:rowOff>44569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52057</xdr:rowOff>
    </xdr:from>
    <xdr:to>
      <xdr:col>6</xdr:col>
      <xdr:colOff>38100</xdr:colOff>
      <xdr:row>78</xdr:row>
      <xdr:rowOff>153657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144784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51738</xdr:rowOff>
    </xdr:from>
    <xdr:to>
      <xdr:col>24</xdr:col>
      <xdr:colOff>63500</xdr:colOff>
      <xdr:row>96</xdr:row>
      <xdr:rowOff>143587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39488"/>
          <a:ext cx="838200" cy="2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62726</xdr:rowOff>
    </xdr:from>
    <xdr:to>
      <xdr:col>19</xdr:col>
      <xdr:colOff>177800</xdr:colOff>
      <xdr:row>95</xdr:row>
      <xdr:rowOff>51738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79026"/>
          <a:ext cx="889000" cy="16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62726</xdr:rowOff>
    </xdr:from>
    <xdr:to>
      <xdr:col>15</xdr:col>
      <xdr:colOff>50800</xdr:colOff>
      <xdr:row>97</xdr:row>
      <xdr:rowOff>40390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79026"/>
          <a:ext cx="889000" cy="49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54090</xdr:rowOff>
    </xdr:from>
    <xdr:to>
      <xdr:col>10</xdr:col>
      <xdr:colOff>114300</xdr:colOff>
      <xdr:row>97</xdr:row>
      <xdr:rowOff>40390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13290"/>
          <a:ext cx="889000" cy="1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92787</xdr:rowOff>
    </xdr:from>
    <xdr:to>
      <xdr:col>24</xdr:col>
      <xdr:colOff>114300</xdr:colOff>
      <xdr:row>97</xdr:row>
      <xdr:rowOff>22937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938</xdr:rowOff>
    </xdr:from>
    <xdr:to>
      <xdr:col>20</xdr:col>
      <xdr:colOff>38100</xdr:colOff>
      <xdr:row>95</xdr:row>
      <xdr:rowOff>102538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119065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11926</xdr:rowOff>
    </xdr:from>
    <xdr:to>
      <xdr:col>15</xdr:col>
      <xdr:colOff>101600</xdr:colOff>
      <xdr:row>94</xdr:row>
      <xdr:rowOff>113526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130053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161040</xdr:rowOff>
    </xdr:from>
    <xdr:to>
      <xdr:col>10</xdr:col>
      <xdr:colOff>165100</xdr:colOff>
      <xdr:row>97</xdr:row>
      <xdr:rowOff>91190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3290</xdr:rowOff>
    </xdr:from>
    <xdr:to>
      <xdr:col>6</xdr:col>
      <xdr:colOff>38100</xdr:colOff>
      <xdr:row>96</xdr:row>
      <xdr:rowOff>104890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121417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126311</xdr:rowOff>
    </xdr:from>
    <xdr:to>
      <xdr:col>55</xdr:col>
      <xdr:colOff>0</xdr:colOff>
      <xdr:row>38</xdr:row>
      <xdr:rowOff>128270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141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130556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3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130556</xdr:rowOff>
    </xdr:from>
    <xdr:to>
      <xdr:col>45</xdr:col>
      <xdr:colOff>177800</xdr:colOff>
      <xdr:row>38</xdr:row>
      <xdr:rowOff>131535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565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132842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663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75511</xdr:rowOff>
    </xdr:from>
    <xdr:to>
      <xdr:col>55</xdr:col>
      <xdr:colOff>50800</xdr:colOff>
      <xdr:row>39</xdr:row>
      <xdr:rowOff>5661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98388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24147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79756</xdr:rowOff>
    </xdr:from>
    <xdr:to>
      <xdr:col>46</xdr:col>
      <xdr:colOff>38100</xdr:colOff>
      <xdr:row>39</xdr:row>
      <xdr:rowOff>9906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26433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28719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72883</xdr:rowOff>
    </xdr:from>
    <xdr:to>
      <xdr:col>55</xdr:col>
      <xdr:colOff>0</xdr:colOff>
      <xdr:row>56</xdr:row>
      <xdr:rowOff>88951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674083"/>
          <a:ext cx="8382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72883</xdr:rowOff>
    </xdr:from>
    <xdr:to>
      <xdr:col>50</xdr:col>
      <xdr:colOff>114300</xdr:colOff>
      <xdr:row>56</xdr:row>
      <xdr:rowOff>106194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74083"/>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106194</xdr:rowOff>
    </xdr:from>
    <xdr:to>
      <xdr:col>45</xdr:col>
      <xdr:colOff>177800</xdr:colOff>
      <xdr:row>57</xdr:row>
      <xdr:rowOff>15129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707394"/>
          <a:ext cx="889000" cy="8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15129</xdr:rowOff>
    </xdr:from>
    <xdr:to>
      <xdr:col>41</xdr:col>
      <xdr:colOff>50800</xdr:colOff>
      <xdr:row>57</xdr:row>
      <xdr:rowOff>21465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787779"/>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38151</xdr:rowOff>
    </xdr:from>
    <xdr:to>
      <xdr:col>55</xdr:col>
      <xdr:colOff>50800</xdr:colOff>
      <xdr:row>56</xdr:row>
      <xdr:rowOff>139751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61028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22083</xdr:rowOff>
    </xdr:from>
    <xdr:to>
      <xdr:col>50</xdr:col>
      <xdr:colOff>165100</xdr:colOff>
      <xdr:row>56</xdr:row>
      <xdr:rowOff>123683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140210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55394</xdr:rowOff>
    </xdr:from>
    <xdr:to>
      <xdr:col>46</xdr:col>
      <xdr:colOff>38100</xdr:colOff>
      <xdr:row>56</xdr:row>
      <xdr:rowOff>156994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135779</xdr:rowOff>
    </xdr:from>
    <xdr:to>
      <xdr:col>41</xdr:col>
      <xdr:colOff>101600</xdr:colOff>
      <xdr:row>57</xdr:row>
      <xdr:rowOff>65929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82456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142115</xdr:rowOff>
    </xdr:from>
    <xdr:to>
      <xdr:col>36</xdr:col>
      <xdr:colOff>165100</xdr:colOff>
      <xdr:row>57</xdr:row>
      <xdr:rowOff>72265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88792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19876</xdr:rowOff>
    </xdr:from>
    <xdr:to>
      <xdr:col>55</xdr:col>
      <xdr:colOff>0</xdr:colOff>
      <xdr:row>76</xdr:row>
      <xdr:rowOff>78817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78626"/>
          <a:ext cx="838200" cy="2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19876</xdr:rowOff>
    </xdr:from>
    <xdr:to>
      <xdr:col>50</xdr:col>
      <xdr:colOff>114300</xdr:colOff>
      <xdr:row>77</xdr:row>
      <xdr:rowOff>21476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878626"/>
          <a:ext cx="889000" cy="3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93197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21476</xdr:rowOff>
    </xdr:from>
    <xdr:to>
      <xdr:col>45</xdr:col>
      <xdr:colOff>177800</xdr:colOff>
      <xdr:row>78</xdr:row>
      <xdr:rowOff>11912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23126"/>
          <a:ext cx="889000" cy="1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7035</xdr:rowOff>
    </xdr:from>
    <xdr:to>
      <xdr:col>41</xdr:col>
      <xdr:colOff>50800</xdr:colOff>
      <xdr:row>78</xdr:row>
      <xdr:rowOff>11912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8013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28017</xdr:rowOff>
    </xdr:from>
    <xdr:to>
      <xdr:col>55</xdr:col>
      <xdr:colOff>50800</xdr:colOff>
      <xdr:row>76</xdr:row>
      <xdr:rowOff>129617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50893</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140526</xdr:rowOff>
    </xdr:from>
    <xdr:to>
      <xdr:col>50</xdr:col>
      <xdr:colOff>165100</xdr:colOff>
      <xdr:row>75</xdr:row>
      <xdr:rowOff>70676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87203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6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142126</xdr:rowOff>
    </xdr:from>
    <xdr:to>
      <xdr:col>46</xdr:col>
      <xdr:colOff>38100</xdr:colOff>
      <xdr:row>77</xdr:row>
      <xdr:rowOff>72276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63403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132562</xdr:rowOff>
    </xdr:from>
    <xdr:to>
      <xdr:col>41</xdr:col>
      <xdr:colOff>101600</xdr:colOff>
      <xdr:row>78</xdr:row>
      <xdr:rowOff>62712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53839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127685</xdr:rowOff>
    </xdr:from>
    <xdr:to>
      <xdr:col>36</xdr:col>
      <xdr:colOff>165100</xdr:colOff>
      <xdr:row>78</xdr:row>
      <xdr:rowOff>57835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48962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4163</xdr:rowOff>
    </xdr:from>
    <xdr:to>
      <xdr:col>55</xdr:col>
      <xdr:colOff>0</xdr:colOff>
      <xdr:row>97</xdr:row>
      <xdr:rowOff>76160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34813"/>
          <a:ext cx="838200" cy="7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983</xdr:rowOff>
    </xdr:from>
    <xdr:to>
      <xdr:col>50</xdr:col>
      <xdr:colOff>114300</xdr:colOff>
      <xdr:row>97</xdr:row>
      <xdr:rowOff>76160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60183"/>
          <a:ext cx="889000" cy="24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983</xdr:rowOff>
    </xdr:from>
    <xdr:to>
      <xdr:col>45</xdr:col>
      <xdr:colOff>177800</xdr:colOff>
      <xdr:row>97</xdr:row>
      <xdr:rowOff>33434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60183"/>
          <a:ext cx="889000" cy="20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149671</xdr:rowOff>
    </xdr:from>
    <xdr:to>
      <xdr:col>41</xdr:col>
      <xdr:colOff>50800</xdr:colOff>
      <xdr:row>97</xdr:row>
      <xdr:rowOff>33434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8871"/>
          <a:ext cx="8890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124813</xdr:rowOff>
    </xdr:from>
    <xdr:to>
      <xdr:col>55</xdr:col>
      <xdr:colOff>50800</xdr:colOff>
      <xdr:row>97</xdr:row>
      <xdr:rowOff>54963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103240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6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25360</xdr:rowOff>
    </xdr:from>
    <xdr:to>
      <xdr:col>50</xdr:col>
      <xdr:colOff>165100</xdr:colOff>
      <xdr:row>97</xdr:row>
      <xdr:rowOff>126960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118087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121633</xdr:rowOff>
    </xdr:from>
    <xdr:to>
      <xdr:col>46</xdr:col>
      <xdr:colOff>38100</xdr:colOff>
      <xdr:row>96</xdr:row>
      <xdr:rowOff>51783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68310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154084</xdr:rowOff>
    </xdr:from>
    <xdr:to>
      <xdr:col>41</xdr:col>
      <xdr:colOff>101600</xdr:colOff>
      <xdr:row>97</xdr:row>
      <xdr:rowOff>84234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75361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98871</xdr:rowOff>
    </xdr:from>
    <xdr:to>
      <xdr:col>36</xdr:col>
      <xdr:colOff>165100</xdr:colOff>
      <xdr:row>97</xdr:row>
      <xdr:rowOff>29021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45548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54737</xdr:rowOff>
    </xdr:from>
    <xdr:to>
      <xdr:col>85</xdr:col>
      <xdr:colOff>127000</xdr:colOff>
      <xdr:row>37</xdr:row>
      <xdr:rowOff>107162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98387"/>
          <a:ext cx="8382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35649</xdr:rowOff>
    </xdr:from>
    <xdr:to>
      <xdr:col>81</xdr:col>
      <xdr:colOff>50800</xdr:colOff>
      <xdr:row>37</xdr:row>
      <xdr:rowOff>107162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79299"/>
          <a:ext cx="8890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35649</xdr:rowOff>
    </xdr:from>
    <xdr:to>
      <xdr:col>76</xdr:col>
      <xdr:colOff>114300</xdr:colOff>
      <xdr:row>37</xdr:row>
      <xdr:rowOff>133414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79299"/>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147625</xdr:rowOff>
    </xdr:from>
    <xdr:to>
      <xdr:col>71</xdr:col>
      <xdr:colOff>177800</xdr:colOff>
      <xdr:row>37</xdr:row>
      <xdr:rowOff>133414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976925"/>
          <a:ext cx="889000" cy="5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3937</xdr:rowOff>
    </xdr:from>
    <xdr:to>
      <xdr:col>85</xdr:col>
      <xdr:colOff>177800</xdr:colOff>
      <xdr:row>37</xdr:row>
      <xdr:rowOff>105537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26814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56362</xdr:rowOff>
    </xdr:from>
    <xdr:to>
      <xdr:col>81</xdr:col>
      <xdr:colOff>101600</xdr:colOff>
      <xdr:row>37</xdr:row>
      <xdr:rowOff>157962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156299</xdr:rowOff>
    </xdr:from>
    <xdr:to>
      <xdr:col>76</xdr:col>
      <xdr:colOff>165100</xdr:colOff>
      <xdr:row>37</xdr:row>
      <xdr:rowOff>86449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102976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82614</xdr:rowOff>
    </xdr:from>
    <xdr:to>
      <xdr:col>72</xdr:col>
      <xdr:colOff>38100</xdr:colOff>
      <xdr:row>38</xdr:row>
      <xdr:rowOff>12764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96825</xdr:rowOff>
    </xdr:from>
    <xdr:to>
      <xdr:col>67</xdr:col>
      <xdr:colOff>101600</xdr:colOff>
      <xdr:row>35</xdr:row>
      <xdr:rowOff>26975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43502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162527</xdr:rowOff>
    </xdr:from>
    <xdr:to>
      <xdr:col>85</xdr:col>
      <xdr:colOff>127000</xdr:colOff>
      <xdr:row>55</xdr:row>
      <xdr:rowOff>102454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420827"/>
          <a:ext cx="838200" cy="1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93408</xdr:rowOff>
    </xdr:from>
    <xdr:to>
      <xdr:col>81</xdr:col>
      <xdr:colOff>50800</xdr:colOff>
      <xdr:row>55</xdr:row>
      <xdr:rowOff>102454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52315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87808</xdr:rowOff>
    </xdr:from>
    <xdr:to>
      <xdr:col>76</xdr:col>
      <xdr:colOff>114300</xdr:colOff>
      <xdr:row>55</xdr:row>
      <xdr:rowOff>93408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346108"/>
          <a:ext cx="889000" cy="1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87808</xdr:rowOff>
    </xdr:from>
    <xdr:to>
      <xdr:col>71</xdr:col>
      <xdr:colOff>177800</xdr:colOff>
      <xdr:row>56</xdr:row>
      <xdr:rowOff>105541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346108"/>
          <a:ext cx="889000" cy="36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111727</xdr:rowOff>
    </xdr:from>
    <xdr:to>
      <xdr:col>85</xdr:col>
      <xdr:colOff>177800</xdr:colOff>
      <xdr:row>55</xdr:row>
      <xdr:rowOff>41877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3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134604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2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51654</xdr:rowOff>
    </xdr:from>
    <xdr:to>
      <xdr:col>81</xdr:col>
      <xdr:colOff>101600</xdr:colOff>
      <xdr:row>55</xdr:row>
      <xdr:rowOff>153254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169781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42608</xdr:rowOff>
    </xdr:from>
    <xdr:to>
      <xdr:col>76</xdr:col>
      <xdr:colOff>165100</xdr:colOff>
      <xdr:row>55</xdr:row>
      <xdr:rowOff>144208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160735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37008</xdr:rowOff>
    </xdr:from>
    <xdr:to>
      <xdr:col>72</xdr:col>
      <xdr:colOff>38100</xdr:colOff>
      <xdr:row>54</xdr:row>
      <xdr:rowOff>138608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155135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0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54741</xdr:rowOff>
    </xdr:from>
    <xdr:to>
      <xdr:col>67</xdr:col>
      <xdr:colOff>101600</xdr:colOff>
      <xdr:row>56</xdr:row>
      <xdr:rowOff>156341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3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69047</xdr:rowOff>
    </xdr:from>
    <xdr:to>
      <xdr:col>85</xdr:col>
      <xdr:colOff>127000</xdr:colOff>
      <xdr:row>79</xdr:row>
      <xdr:rowOff>98682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13597"/>
          <a:ext cx="838200" cy="2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54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96543</xdr:rowOff>
    </xdr:from>
    <xdr:to>
      <xdr:col>81</xdr:col>
      <xdr:colOff>50800</xdr:colOff>
      <xdr:row>79</xdr:row>
      <xdr:rowOff>98682</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1093"/>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94993</xdr:rowOff>
    </xdr:from>
    <xdr:to>
      <xdr:col>76</xdr:col>
      <xdr:colOff>114300</xdr:colOff>
      <xdr:row>79</xdr:row>
      <xdr:rowOff>96543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954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94993</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63954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18247</xdr:rowOff>
    </xdr:from>
    <xdr:to>
      <xdr:col>85</xdr:col>
      <xdr:colOff>177800</xdr:colOff>
      <xdr:row>79</xdr:row>
      <xdr:rowOff>119847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149074</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3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47882</xdr:rowOff>
    </xdr:from>
    <xdr:to>
      <xdr:col>81</xdr:col>
      <xdr:colOff>101600</xdr:colOff>
      <xdr:row>79</xdr:row>
      <xdr:rowOff>149482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140609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45743</xdr:rowOff>
    </xdr:from>
    <xdr:to>
      <xdr:col>76</xdr:col>
      <xdr:colOff>165100</xdr:colOff>
      <xdr:row>79</xdr:row>
      <xdr:rowOff>147343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138470</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8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44193</xdr:rowOff>
    </xdr:from>
    <xdr:to>
      <xdr:col>72</xdr:col>
      <xdr:colOff>38100</xdr:colOff>
      <xdr:row>79</xdr:row>
      <xdr:rowOff>145793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136920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157710</xdr:rowOff>
    </xdr:from>
    <xdr:to>
      <xdr:col>85</xdr:col>
      <xdr:colOff>127000</xdr:colOff>
      <xdr:row>95</xdr:row>
      <xdr:rowOff>37957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274010"/>
          <a:ext cx="8382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157662</xdr:rowOff>
    </xdr:from>
    <xdr:to>
      <xdr:col>81</xdr:col>
      <xdr:colOff>50800</xdr:colOff>
      <xdr:row>95</xdr:row>
      <xdr:rowOff>37957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273962"/>
          <a:ext cx="8890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99402</xdr:rowOff>
    </xdr:from>
    <xdr:to>
      <xdr:col>76</xdr:col>
      <xdr:colOff>114300</xdr:colOff>
      <xdr:row>94</xdr:row>
      <xdr:rowOff>157662</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215702"/>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77391</xdr:rowOff>
    </xdr:from>
    <xdr:to>
      <xdr:col>71</xdr:col>
      <xdr:colOff>177800</xdr:colOff>
      <xdr:row>94</xdr:row>
      <xdr:rowOff>99402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193691"/>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106910</xdr:rowOff>
    </xdr:from>
    <xdr:to>
      <xdr:col>85</xdr:col>
      <xdr:colOff>177800</xdr:colOff>
      <xdr:row>95</xdr:row>
      <xdr:rowOff>37060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2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129787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0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158607</xdr:rowOff>
    </xdr:from>
    <xdr:to>
      <xdr:col>81</xdr:col>
      <xdr:colOff>101600</xdr:colOff>
      <xdr:row>95</xdr:row>
      <xdr:rowOff>88757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105284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0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106862</xdr:rowOff>
    </xdr:from>
    <xdr:to>
      <xdr:col>76</xdr:col>
      <xdr:colOff>165100</xdr:colOff>
      <xdr:row>95</xdr:row>
      <xdr:rowOff>37012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2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53539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5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48602</xdr:rowOff>
    </xdr:from>
    <xdr:to>
      <xdr:col>72</xdr:col>
      <xdr:colOff>38100</xdr:colOff>
      <xdr:row>94</xdr:row>
      <xdr:rowOff>150202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166729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5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26591</xdr:rowOff>
    </xdr:from>
    <xdr:to>
      <xdr:col>67</xdr:col>
      <xdr:colOff>101600</xdr:colOff>
      <xdr:row>94</xdr:row>
      <xdr:rowOff>128191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1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144718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59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衛生費について、一部事務組合のごみ処理施設整備事業終了に伴う負担金の減少が主な要因で前年度より</a:t>
          </a:r>
          <a:r>
            <a:rPr kumimoji="1" lang="en-US" altLang="ja-JP" sz="1300">
              <a:latin typeface="ＭＳ Ｐゴシック" panose="020B0600070205080204" pitchFamily="50" charset="-128"/>
              <a:ea typeface="ＭＳ Ｐゴシック" panose="020B0600070205080204" pitchFamily="50" charset="-128"/>
            </a:rPr>
            <a:t>16,125</a:t>
          </a:r>
          <a:r>
            <a:rPr kumimoji="1" lang="ja-JP" altLang="en-US" sz="1300">
              <a:latin typeface="ＭＳ Ｐゴシック" panose="020B0600070205080204" pitchFamily="50" charset="-128"/>
              <a:ea typeface="ＭＳ Ｐゴシック" panose="020B0600070205080204" pitchFamily="50" charset="-128"/>
            </a:rPr>
            <a:t>円減少した。しかしながら、今後も一部事務組合で大規模な長寿命化改修事業等に伴う負担金の増加が予定されていることから、財政負担の増加が懸念されている。</a:t>
          </a:r>
        </a:p>
        <a:p>
          <a:r>
            <a:rPr kumimoji="1" lang="ja-JP" altLang="en-US" sz="1300">
              <a:latin typeface="ＭＳ Ｐゴシック" panose="020B0600070205080204" pitchFamily="50" charset="-128"/>
              <a:ea typeface="ＭＳ Ｐゴシック" panose="020B0600070205080204" pitchFamily="50" charset="-128"/>
            </a:rPr>
            <a:t>　教育費について、新中学校の整備が本格化し、土地造成工事に着手したことで前年度より</a:t>
          </a:r>
          <a:r>
            <a:rPr kumimoji="1" lang="en-US" altLang="ja-JP" sz="1300">
              <a:latin typeface="ＭＳ Ｐゴシック" panose="020B0600070205080204" pitchFamily="50" charset="-128"/>
              <a:ea typeface="ＭＳ Ｐゴシック" panose="020B0600070205080204" pitchFamily="50" charset="-128"/>
            </a:rPr>
            <a:t>6,821</a:t>
          </a:r>
          <a:r>
            <a:rPr kumimoji="1" lang="ja-JP" altLang="en-US" sz="1300">
              <a:latin typeface="ＭＳ Ｐゴシック" panose="020B0600070205080204" pitchFamily="50" charset="-128"/>
              <a:ea typeface="ＭＳ Ｐゴシック" panose="020B0600070205080204" pitchFamily="50" charset="-128"/>
            </a:rPr>
            <a:t>円の増加となった。今後は建物の建設工事が予定されており類似団体よりもさらに高い水準を推移する見込みであることから、新中学校整備費用以外の教育費も精査しながら、健全な財政運営に努めていく。</a:t>
          </a:r>
        </a:p>
        <a:p>
          <a:r>
            <a:rPr kumimoji="1" lang="ja-JP" altLang="en-US" sz="1300">
              <a:latin typeface="ＭＳ Ｐゴシック" panose="020B0600070205080204" pitchFamily="50" charset="-128"/>
              <a:ea typeface="ＭＳ Ｐゴシック" panose="020B0600070205080204" pitchFamily="50" charset="-128"/>
            </a:rPr>
            <a:t>　公債費について、住民１人当たりのコストが</a:t>
          </a:r>
          <a:r>
            <a:rPr kumimoji="1" lang="en-US" altLang="ja-JP" sz="1300">
              <a:latin typeface="ＭＳ Ｐゴシック" panose="020B0600070205080204" pitchFamily="50" charset="-128"/>
              <a:ea typeface="ＭＳ Ｐゴシック" panose="020B0600070205080204" pitchFamily="50" charset="-128"/>
            </a:rPr>
            <a:t>48,897</a:t>
          </a:r>
          <a:r>
            <a:rPr kumimoji="1" lang="ja-JP" altLang="en-US" sz="1300">
              <a:latin typeface="ＭＳ Ｐゴシック" panose="020B0600070205080204" pitchFamily="50" charset="-128"/>
              <a:ea typeface="ＭＳ Ｐゴシック" panose="020B0600070205080204" pitchFamily="50" charset="-128"/>
            </a:rPr>
            <a:t>円（前年度対比</a:t>
          </a:r>
          <a:r>
            <a:rPr kumimoji="1" lang="en-US" altLang="ja-JP" sz="1300">
              <a:latin typeface="ＭＳ Ｐゴシック" panose="020B0600070205080204" pitchFamily="50" charset="-128"/>
              <a:ea typeface="ＭＳ Ｐゴシック" panose="020B0600070205080204" pitchFamily="50" charset="-128"/>
            </a:rPr>
            <a:t>3,166</a:t>
          </a:r>
          <a:r>
            <a:rPr kumimoji="1" lang="ja-JP" altLang="en-US" sz="1300">
              <a:latin typeface="ＭＳ Ｐゴシック" panose="020B0600070205080204" pitchFamily="50" charset="-128"/>
              <a:ea typeface="ＭＳ Ｐゴシック" panose="020B0600070205080204" pitchFamily="50" charset="-128"/>
            </a:rPr>
            <a:t>円の増）、類似団体と比較して</a:t>
          </a:r>
          <a:r>
            <a:rPr kumimoji="1" lang="en-US" altLang="ja-JP" sz="1300">
              <a:latin typeface="ＭＳ Ｐゴシック" panose="020B0600070205080204" pitchFamily="50" charset="-128"/>
              <a:ea typeface="ＭＳ Ｐゴシック" panose="020B0600070205080204" pitchFamily="50" charset="-128"/>
            </a:rPr>
            <a:t>15,379</a:t>
          </a:r>
          <a:r>
            <a:rPr kumimoji="1" lang="ja-JP" altLang="en-US" sz="1300">
              <a:latin typeface="ＭＳ Ｐゴシック" panose="020B0600070205080204" pitchFamily="50" charset="-128"/>
              <a:ea typeface="ＭＳ Ｐゴシック" panose="020B0600070205080204" pitchFamily="50" charset="-128"/>
            </a:rPr>
            <a:t>円上回っている。合併特例事業債の償還満了により減少傾向が続いていたが、令和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小中学校空調設備導入時の財源として発行した学校教育施設等整備事業債の元金償還開始が増加の主な要因である。また、新中学校整備が本格化し、さらに公債費が増加する見通しであるため、将来にわたる負担ことことが平準化されるように各事業の事業規模及び実施時期の見直し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実質収支額について、標準財政規模に占める割合が前年度と比較して</a:t>
          </a:r>
          <a:r>
            <a:rPr kumimoji="1" lang="en-US" altLang="ja-JP" sz="1400">
              <a:latin typeface="ＭＳ ゴシック" pitchFamily="49" charset="-128"/>
              <a:ea typeface="ＭＳ ゴシック" pitchFamily="49" charset="-128"/>
            </a:rPr>
            <a:t>0.53</a:t>
          </a:r>
          <a:r>
            <a:rPr kumimoji="1" lang="ja-JP" altLang="en-US" sz="1400">
              <a:latin typeface="ＭＳ ゴシック" pitchFamily="49" charset="-128"/>
              <a:ea typeface="ＭＳ ゴシック" pitchFamily="49" charset="-128"/>
            </a:rPr>
            <a:t>ポイント増加したものの、実質単年度収支では前年度と比較して</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普通交付税において、令和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年度の臨時的な措置として追加交付された臨時財政対策債償還基金造成分がなくなり大幅に減少したことが主な要因である。</a:t>
          </a:r>
        </a:p>
        <a:p>
          <a:r>
            <a:rPr kumimoji="1" lang="ja-JP" altLang="en-US" sz="1400">
              <a:latin typeface="ＭＳ ゴシック" pitchFamily="49" charset="-128"/>
              <a:ea typeface="ＭＳ ゴシック" pitchFamily="49" charset="-128"/>
            </a:rPr>
            <a:t>　今後も歳出の抑制を図り、健全な行財政運営に努めていく。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過去のいずれにおいても、黒字となり赤字はない。</a:t>
          </a:r>
        </a:p>
        <a:p>
          <a:r>
            <a:rPr kumimoji="1" lang="ja-JP" altLang="en-US" sz="1400">
              <a:latin typeface="ＭＳ ゴシック" pitchFamily="49" charset="-128"/>
              <a:ea typeface="ＭＳ ゴシック" pitchFamily="49" charset="-128"/>
            </a:rPr>
            <a:t>　今後とも健全な財政運営を行っていく。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算定の分子である地方債元利償還金は、小中学校空調設備で発行した学校教育施設等整備事業債の元金償還開始で増加したものの、分母である普通交付税措置額では前年度の臨時的な措置である追加交付分がなくなったことで減少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ポイントの増加となった。</a:t>
          </a:r>
        </a:p>
        <a:p>
          <a:r>
            <a:rPr kumimoji="1" lang="ja-JP" altLang="en-US" sz="1400">
              <a:latin typeface="ＭＳ ゴシック" pitchFamily="49" charset="-128"/>
              <a:ea typeface="ＭＳ ゴシック" pitchFamily="49" charset="-128"/>
            </a:rPr>
            <a:t>　新中学校整備が本格化し、公債費の増加が見込まれているため、財政負担が平準化されるように各事業の事業規模及び実施時期の見直しを行っていく。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の下水事業会計分で増加したものの、合併特例事業債償還満了に伴う一般会計等に係る地方債の現在高では減少したため同額程度となっている。充当可能財源等は、前年度よりも</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百万円減少したため、将来負担比率の分子は</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百万円の増加になっている。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新中学校整備や公共施設の長寿命化改修に備えて公共施設整備基金に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百万円を積み立てしたこと、新型コロナウイルス感染症の影響による事業の中止や抑制で特定目的基金の取り崩し額が減少したことにより、基金全体の残高は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により造成した合併振興基金を財源として町民の連帯強化又は地域振興を行ってきたが、今後はふるさと納税制度を活用したふるさと応援基金により活力に満ちた地域づくりを行えるように歳入の確保策を検討している。また、公共施設総合管理計画に基づく施設整備の財源として公共施設整備基金への計画的な積み立てを検討しているほか、活用見込みのない基金は廃止するなど、基金全体の見直しを進め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・美里町合併振興基金：町民の連帯強化又は地域振興事業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・美里町公共施設整備基金：公共施設整備事業の円滑な執行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・美里町ふるさと応援基金：町の将来の発展及び住みよい豊かなまちづくりの推進（福祉関連事業、教育関連事業、青少年育成関連事業、文化振興関連事業、地域振興関連事業等）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・美里町合併振興基金：スクールバス事業や地域イベント交流事業の財源として取り崩したことによる減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・美里町公共施設整備基金：新中学校整備や公共施設の長寿命化改修に備えて積み立てしたことによる増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・美里町ふるさと応援基金：各事業への財源として取り崩した額よりも寄附金の積み立てが上回ったことによる増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・美里町合併振興基金：利子以外の積み立て予定はなく、引き続き町民の連帯強化又は地域振興の事業費用に充当していくため、基金残高の減少傾向が続く予定である。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新中学校整備に係る財源として取り崩しを予定している。また、公共施設の老朽化が進んでいるため、今後見込まれる公共施設の長寿命化改修経費の財源として計画的に積み立てること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・美里町ふるさと応援基金：活力に満ちた地域づくりの財源としたいことから、返礼品の商品開発に力を入れるほか、企業版ふるさと納税も有効活用するなど、歳入の確保策を検討している。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年度決算に伴う剰余金の積み立ては前年度より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百万円となったが、要因としては新型コロナウイルス感染症の影響により例年行っている事業の中止や抑制のほか、国の施策による給付金等で未執行額が生じたためである。また、令和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年度に実施した新型コロナウイルス感染症対策や物価高騰対策による国庫補助事業の精算返還金を財政調整基金の取り崩しで対応したことにより、取り崩し額が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百万円と大幅に増加したことが基金残高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当初予算編成時の財政調整基金取り崩しが続いており、恒常的な収支不足による基金残高の減少が懸念されるが、不測の事態における支出にも対応可能な財政状況を維持するため、財政調整基金残高を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億円以上を維持できるように取り組んでいく。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将来の財源対策債の償還分として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新中学校整備事業において、令和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年度に多額の地方債を発行する予定であることから、将来にわたる健全な財政運営のために計画的な基金運用に取り組む。</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％以上削減するという目標を掲げ、老朽化した施設の集約化・複合化や除却の検討を進めている。有形固定資産減価償却率については、前年度から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ポイント上昇したが、令和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月開校予定の新中学校整備により指標の改善を見込んでいる。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8932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93534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20320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921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47413</xdr:rowOff>
    </xdr:from>
    <xdr:to>
      <xdr:col>7</xdr:col>
      <xdr:colOff>187325</xdr:colOff>
      <xdr:row>29</xdr:row>
      <xdr:rowOff>149013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98213</xdr:rowOff>
    </xdr:from>
    <xdr:to>
      <xdr:col>11</xdr:col>
      <xdr:colOff>136525</xdr:colOff>
      <xdr:row>29</xdr:row>
      <xdr:rowOff>148590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4178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165540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年度に整備した学校教育施設エアコン設置に係る地方債の元金償還が開始され、経常経費充当財源等のうち元金償還額が対前年度比</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百万円の増となったことが主な要因で、前年度と比べて</a:t>
          </a:r>
          <a:r>
            <a:rPr kumimoji="1" lang="en-US" altLang="ja-JP" sz="1100">
              <a:latin typeface="ＭＳ Ｐゴシック" panose="020B0600070205080204" pitchFamily="50" charset="-128"/>
              <a:ea typeface="ＭＳ Ｐゴシック" panose="020B0600070205080204" pitchFamily="50" charset="-128"/>
            </a:rPr>
            <a:t>78.8</a:t>
          </a:r>
          <a:r>
            <a:rPr kumimoji="1" lang="ja-JP" altLang="en-US" sz="1100">
              <a:latin typeface="ＭＳ Ｐゴシック" panose="020B0600070205080204" pitchFamily="50" charset="-128"/>
              <a:ea typeface="ＭＳ Ｐゴシック" panose="020B0600070205080204" pitchFamily="50" charset="-128"/>
            </a:rPr>
            <a:t>ポイント増加した。引き続き、元金ベースのプライマリーバランスの黒字化による地方債の発行抑制及び事務事業の見直しにより経常経費の縮減に努める。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5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160761</xdr:rowOff>
    </xdr:from>
    <xdr:to>
      <xdr:col>76</xdr:col>
      <xdr:colOff>73025</xdr:colOff>
      <xdr:row>30</xdr:row>
      <xdr:rowOff>90911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139188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88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66245</xdr:rowOff>
    </xdr:from>
    <xdr:to>
      <xdr:col>72</xdr:col>
      <xdr:colOff>123825</xdr:colOff>
      <xdr:row>29</xdr:row>
      <xdr:rowOff>167845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117045</xdr:rowOff>
    </xdr:from>
    <xdr:to>
      <xdr:col>76</xdr:col>
      <xdr:colOff>22225</xdr:colOff>
      <xdr:row>30</xdr:row>
      <xdr:rowOff>40111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860620"/>
          <a:ext cx="711200" cy="9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44366</xdr:rowOff>
    </xdr:from>
    <xdr:to>
      <xdr:col>68</xdr:col>
      <xdr:colOff>123825</xdr:colOff>
      <xdr:row>30</xdr:row>
      <xdr:rowOff>145966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117045</xdr:rowOff>
    </xdr:from>
    <xdr:to>
      <xdr:col>72</xdr:col>
      <xdr:colOff>73025</xdr:colOff>
      <xdr:row>30</xdr:row>
      <xdr:rowOff>95166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60620"/>
          <a:ext cx="762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137562</xdr:rowOff>
    </xdr:from>
    <xdr:to>
      <xdr:col>64</xdr:col>
      <xdr:colOff>123825</xdr:colOff>
      <xdr:row>31</xdr:row>
      <xdr:rowOff>67712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95166</xdr:rowOff>
    </xdr:from>
    <xdr:to>
      <xdr:col>68</xdr:col>
      <xdr:colOff>73025</xdr:colOff>
      <xdr:row>31</xdr:row>
      <xdr:rowOff>16912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10191"/>
          <a:ext cx="762000" cy="9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127607</xdr:rowOff>
    </xdr:from>
    <xdr:to>
      <xdr:col>60</xdr:col>
      <xdr:colOff>123825</xdr:colOff>
      <xdr:row>31</xdr:row>
      <xdr:rowOff>57757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6957</xdr:rowOff>
    </xdr:from>
    <xdr:to>
      <xdr:col>64</xdr:col>
      <xdr:colOff>73025</xdr:colOff>
      <xdr:row>31</xdr:row>
      <xdr:rowOff>16912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93432"/>
          <a:ext cx="762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158972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137093</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58839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4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48884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1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28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59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87630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2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xdr:rowOff>
    </xdr:from>
    <xdr:to>
      <xdr:col>55</xdr:col>
      <xdr:colOff>50800</xdr:colOff>
      <xdr:row>37</xdr:row>
      <xdr:rowOff>114427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35704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25476</xdr:rowOff>
    </xdr:from>
    <xdr:to>
      <xdr:col>50</xdr:col>
      <xdr:colOff>165100</xdr:colOff>
      <xdr:row>37</xdr:row>
      <xdr:rowOff>127076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3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63627</xdr:rowOff>
    </xdr:from>
    <xdr:to>
      <xdr:col>55</xdr:col>
      <xdr:colOff>0</xdr:colOff>
      <xdr:row>37</xdr:row>
      <xdr:rowOff>76276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07277"/>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34849</xdr:rowOff>
    </xdr:from>
    <xdr:to>
      <xdr:col>46</xdr:col>
      <xdr:colOff>38100</xdr:colOff>
      <xdr:row>37</xdr:row>
      <xdr:rowOff>136449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76276</xdr:rowOff>
    </xdr:from>
    <xdr:to>
      <xdr:col>50</xdr:col>
      <xdr:colOff>114300</xdr:colOff>
      <xdr:row>37</xdr:row>
      <xdr:rowOff>85649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1992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41135</xdr:rowOff>
    </xdr:from>
    <xdr:to>
      <xdr:col>41</xdr:col>
      <xdr:colOff>101600</xdr:colOff>
      <xdr:row>37</xdr:row>
      <xdr:rowOff>142735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85649</xdr:rowOff>
    </xdr:from>
    <xdr:to>
      <xdr:col>45</xdr:col>
      <xdr:colOff>177800</xdr:colOff>
      <xdr:row>37</xdr:row>
      <xdr:rowOff>91935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2929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47803</xdr:rowOff>
    </xdr:from>
    <xdr:to>
      <xdr:col>36</xdr:col>
      <xdr:colOff>165100</xdr:colOff>
      <xdr:row>37</xdr:row>
      <xdr:rowOff>149403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3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91935</xdr:rowOff>
    </xdr:from>
    <xdr:to>
      <xdr:col>41</xdr:col>
      <xdr:colOff>50800</xdr:colOff>
      <xdr:row>37</xdr:row>
      <xdr:rowOff>98603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3558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143603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152976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5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159262</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165930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35923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829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24493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7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13063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5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164919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168603</xdr:rowOff>
    </xdr:from>
    <xdr:to>
      <xdr:col>55</xdr:col>
      <xdr:colOff>50800</xdr:colOff>
      <xdr:row>61</xdr:row>
      <xdr:rowOff>98753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4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20030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30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10726</xdr:rowOff>
    </xdr:from>
    <xdr:to>
      <xdr:col>50</xdr:col>
      <xdr:colOff>165100</xdr:colOff>
      <xdr:row>61</xdr:row>
      <xdr:rowOff>112326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4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47953</xdr:rowOff>
    </xdr:from>
    <xdr:to>
      <xdr:col>55</xdr:col>
      <xdr:colOff>0</xdr:colOff>
      <xdr:row>61</xdr:row>
      <xdr:rowOff>61526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506403"/>
          <a:ext cx="8382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24106</xdr:rowOff>
    </xdr:from>
    <xdr:to>
      <xdr:col>46</xdr:col>
      <xdr:colOff>38100</xdr:colOff>
      <xdr:row>61</xdr:row>
      <xdr:rowOff>125706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61526</xdr:rowOff>
    </xdr:from>
    <xdr:to>
      <xdr:col>50</xdr:col>
      <xdr:colOff>114300</xdr:colOff>
      <xdr:row>61</xdr:row>
      <xdr:rowOff>74906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519976"/>
          <a:ext cx="889000" cy="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31543</xdr:rowOff>
    </xdr:from>
    <xdr:to>
      <xdr:col>41</xdr:col>
      <xdr:colOff>101600</xdr:colOff>
      <xdr:row>61</xdr:row>
      <xdr:rowOff>133143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4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74906</xdr:rowOff>
    </xdr:from>
    <xdr:to>
      <xdr:col>45</xdr:col>
      <xdr:colOff>177800</xdr:colOff>
      <xdr:row>61</xdr:row>
      <xdr:rowOff>82343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533356"/>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37350</xdr:rowOff>
    </xdr:from>
    <xdr:to>
      <xdr:col>36</xdr:col>
      <xdr:colOff>165100</xdr:colOff>
      <xdr:row>61</xdr:row>
      <xdr:rowOff>138950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4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82343</xdr:rowOff>
    </xdr:from>
    <xdr:to>
      <xdr:col>41</xdr:col>
      <xdr:colOff>50800</xdr:colOff>
      <xdr:row>61</xdr:row>
      <xdr:rowOff>88150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5407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128853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24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142233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25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149670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2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155477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27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140970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30763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77288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635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68943</xdr:rowOff>
    </xdr:from>
    <xdr:to>
      <xdr:col>10</xdr:col>
      <xdr:colOff>165100</xdr:colOff>
      <xdr:row>83</xdr:row>
      <xdr:rowOff>170543</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33201</xdr:rowOff>
    </xdr:from>
    <xdr:to>
      <xdr:col>15</xdr:col>
      <xdr:colOff>50800</xdr:colOff>
      <xdr:row>83</xdr:row>
      <xdr:rowOff>119743</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2635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119743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3092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161670</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7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141851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120574</xdr:rowOff>
    </xdr:from>
    <xdr:to>
      <xdr:col>50</xdr:col>
      <xdr:colOff>165100</xdr:colOff>
      <xdr:row>85</xdr:row>
      <xdr:rowOff>50724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169774</xdr:rowOff>
    </xdr:from>
    <xdr:to>
      <xdr:col>55</xdr:col>
      <xdr:colOff>0</xdr:colOff>
      <xdr:row>84</xdr:row>
      <xdr:rowOff>171374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57157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123774</xdr:rowOff>
    </xdr:from>
    <xdr:to>
      <xdr:col>46</xdr:col>
      <xdr:colOff>38100</xdr:colOff>
      <xdr:row>85</xdr:row>
      <xdr:rowOff>53924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171374</xdr:rowOff>
    </xdr:from>
    <xdr:to>
      <xdr:col>50</xdr:col>
      <xdr:colOff>114300</xdr:colOff>
      <xdr:row>85</xdr:row>
      <xdr:rowOff>3124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57317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xdr:rowOff>
    </xdr:from>
    <xdr:to>
      <xdr:col>45</xdr:col>
      <xdr:colOff>177800</xdr:colOff>
      <xdr:row>85</xdr:row>
      <xdr:rowOff>15239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57637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137491</xdr:rowOff>
    </xdr:from>
    <xdr:to>
      <xdr:col>36</xdr:col>
      <xdr:colOff>165100</xdr:colOff>
      <xdr:row>85</xdr:row>
      <xdr:rowOff>67641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15239</xdr:rowOff>
    </xdr:from>
    <xdr:to>
      <xdr:col>41</xdr:col>
      <xdr:colOff>50800</xdr:colOff>
      <xdr:row>85</xdr:row>
      <xdr:rowOff>16841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58848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120718</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113174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67251</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2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70451</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84168</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1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64589</xdr:rowOff>
    </xdr:from>
    <xdr:to>
      <xdr:col>81</xdr:col>
      <xdr:colOff>101600</xdr:colOff>
      <xdr:row>37</xdr:row>
      <xdr:rowOff>166188</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115389</xdr:rowOff>
    </xdr:from>
    <xdr:to>
      <xdr:col>85</xdr:col>
      <xdr:colOff>127000</xdr:colOff>
      <xdr:row>37</xdr:row>
      <xdr:rowOff>157843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45903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115389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41985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147864</xdr:rowOff>
    </xdr:from>
    <xdr:to>
      <xdr:col>72</xdr:col>
      <xdr:colOff>38100</xdr:colOff>
      <xdr:row>37</xdr:row>
      <xdr:rowOff>78014</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27214</xdr:rowOff>
    </xdr:from>
    <xdr:to>
      <xdr:col>76</xdr:col>
      <xdr:colOff>114300</xdr:colOff>
      <xdr:row>37</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637086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121739</xdr:rowOff>
    </xdr:from>
    <xdr:to>
      <xdr:col>67</xdr:col>
      <xdr:colOff>101600</xdr:colOff>
      <xdr:row>37</xdr:row>
      <xdr:rowOff>51889</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1089</xdr:rowOff>
    </xdr:from>
    <xdr:to>
      <xdr:col>71</xdr:col>
      <xdr:colOff>177800</xdr:colOff>
      <xdr:row>37</xdr:row>
      <xdr:rowOff>27214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34473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11266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94541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123698</xdr:rowOff>
    </xdr:from>
    <xdr:to>
      <xdr:col>112</xdr:col>
      <xdr:colOff>38100</xdr:colOff>
      <xdr:row>37</xdr:row>
      <xdr:rowOff>53848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163068</xdr:rowOff>
    </xdr:from>
    <xdr:to>
      <xdr:col>116</xdr:col>
      <xdr:colOff>63500</xdr:colOff>
      <xdr:row>37</xdr:row>
      <xdr:rowOff>3048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3352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135128</xdr:rowOff>
    </xdr:from>
    <xdr:to>
      <xdr:col>107</xdr:col>
      <xdr:colOff>101600</xdr:colOff>
      <xdr:row>37</xdr:row>
      <xdr:rowOff>65278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xdr:rowOff>
    </xdr:from>
    <xdr:to>
      <xdr:col>111</xdr:col>
      <xdr:colOff>177800</xdr:colOff>
      <xdr:row>37</xdr:row>
      <xdr:rowOff>14478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3466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141986</xdr:rowOff>
    </xdr:from>
    <xdr:to>
      <xdr:col>102</xdr:col>
      <xdr:colOff>165100</xdr:colOff>
      <xdr:row>37</xdr:row>
      <xdr:rowOff>72136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14478</xdr:rowOff>
    </xdr:from>
    <xdr:to>
      <xdr:col>107</xdr:col>
      <xdr:colOff>50800</xdr:colOff>
      <xdr:row>37</xdr:row>
      <xdr:rowOff>21336</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3581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148844</xdr:rowOff>
    </xdr:from>
    <xdr:to>
      <xdr:col>98</xdr:col>
      <xdr:colOff>38100</xdr:colOff>
      <xdr:row>37</xdr:row>
      <xdr:rowOff>78994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21336</xdr:rowOff>
    </xdr:from>
    <xdr:to>
      <xdr:col>102</xdr:col>
      <xdr:colOff>114300</xdr:colOff>
      <xdr:row>37</xdr:row>
      <xdr:rowOff>28194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3649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70375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81805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88663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95521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49784</xdr:rowOff>
    </xdr:from>
    <xdr:to>
      <xdr:col>85</xdr:col>
      <xdr:colOff>177800</xdr:colOff>
      <xdr:row>61</xdr:row>
      <xdr:rowOff>151384</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28211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xdr:rowOff>
    </xdr:from>
    <xdr:to>
      <xdr:col>81</xdr:col>
      <xdr:colOff>101600</xdr:colOff>
      <xdr:row>61</xdr:row>
      <xdr:rowOff>112522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61722</xdr:rowOff>
    </xdr:from>
    <xdr:to>
      <xdr:col>85</xdr:col>
      <xdr:colOff>127000</xdr:colOff>
      <xdr:row>61</xdr:row>
      <xdr:rowOff>100584</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5201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161798</xdr:rowOff>
    </xdr:from>
    <xdr:to>
      <xdr:col>76</xdr:col>
      <xdr:colOff>165100</xdr:colOff>
      <xdr:row>61</xdr:row>
      <xdr:rowOff>91948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41148</xdr:rowOff>
    </xdr:from>
    <xdr:to>
      <xdr:col>81</xdr:col>
      <xdr:colOff>50800</xdr:colOff>
      <xdr:row>61</xdr:row>
      <xdr:rowOff>61722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4995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41148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4698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45720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46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103649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83075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55880</xdr:rowOff>
    </xdr:from>
    <xdr:to>
      <xdr:col>116</xdr:col>
      <xdr:colOff>114300</xdr:colOff>
      <xdr:row>59</xdr:row>
      <xdr:rowOff>157480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78757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80264</xdr:rowOff>
    </xdr:from>
    <xdr:to>
      <xdr:col>112</xdr:col>
      <xdr:colOff>38100</xdr:colOff>
      <xdr:row>60</xdr:row>
      <xdr:rowOff>10414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106680</xdr:rowOff>
    </xdr:from>
    <xdr:to>
      <xdr:col>116</xdr:col>
      <xdr:colOff>63500</xdr:colOff>
      <xdr:row>59</xdr:row>
      <xdr:rowOff>131064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22223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100076</xdr:rowOff>
    </xdr:from>
    <xdr:to>
      <xdr:col>107</xdr:col>
      <xdr:colOff>101600</xdr:colOff>
      <xdr:row>60</xdr:row>
      <xdr:rowOff>30226</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131064</xdr:rowOff>
    </xdr:from>
    <xdr:to>
      <xdr:col>111</xdr:col>
      <xdr:colOff>177800</xdr:colOff>
      <xdr:row>59</xdr:row>
      <xdr:rowOff>150876</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24661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150876</xdr:rowOff>
    </xdr:from>
    <xdr:to>
      <xdr:col>107</xdr:col>
      <xdr:colOff>50800</xdr:colOff>
      <xdr:row>60</xdr:row>
      <xdr:rowOff>19050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6642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19050</xdr:rowOff>
    </xdr:from>
    <xdr:to>
      <xdr:col>102</xdr:col>
      <xdr:colOff>114300</xdr:colOff>
      <xdr:row>60</xdr:row>
      <xdr:rowOff>22860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306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26941</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46753</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82</xdr:row>
      <xdr:rowOff>124642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5481300" y="13927182"/>
          <a:ext cx="838200" cy="2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144055</xdr:rowOff>
    </xdr:from>
    <xdr:to>
      <xdr:col>76</xdr:col>
      <xdr:colOff>165100</xdr:colOff>
      <xdr:row>86</xdr:row>
      <xdr:rowOff>74205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86</xdr:row>
      <xdr:rowOff>23405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4592300" y="14183542"/>
          <a:ext cx="889000" cy="58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23405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95069</xdr:rowOff>
    </xdr:from>
    <xdr:to>
      <xdr:col>67</xdr:col>
      <xdr:colOff>101600</xdr:colOff>
      <xdr:row>86</xdr:row>
      <xdr:rowOff>25219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145869</xdr:rowOff>
    </xdr:from>
    <xdr:to>
      <xdr:col>71</xdr:col>
      <xdr:colOff>177800</xdr:colOff>
      <xdr:row>85</xdr:row>
      <xdr:rowOff>170362</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7191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166569</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16346</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143527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107950</xdr:rowOff>
    </xdr:from>
    <xdr:to>
      <xdr:col>116</xdr:col>
      <xdr:colOff>63500</xdr:colOff>
      <xdr:row>79</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1323300" y="133096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127000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0434300" y="1367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88900</xdr:rowOff>
    </xdr:from>
    <xdr:to>
      <xdr:col>102</xdr:col>
      <xdr:colOff>165100</xdr:colOff>
      <xdr:row>81</xdr:row>
      <xdr:rowOff>19050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127000</xdr:rowOff>
    </xdr:from>
    <xdr:to>
      <xdr:col>107</xdr:col>
      <xdr:colOff>50800</xdr:colOff>
      <xdr:row>80</xdr:row>
      <xdr:rowOff>139700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9545300" y="1384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88900</xdr:rowOff>
    </xdr:from>
    <xdr:to>
      <xdr:col>98</xdr:col>
      <xdr:colOff>38100</xdr:colOff>
      <xdr:row>81</xdr:row>
      <xdr:rowOff>19050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139700</xdr:rowOff>
    </xdr:from>
    <xdr:to>
      <xdr:col>102</xdr:col>
      <xdr:colOff>114300</xdr:colOff>
      <xdr:row>80</xdr:row>
      <xdr:rowOff>139700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385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35577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35577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該当する前年度と比較して有形固定資産減価償却率が高くなっている施設は、道路、橋りょう・トンネル、公営住宅、認定こども園・幼稚園・保育所、学校施設、図書館、体育館・プール、福祉施設、市民会館、庁舎であり、同水準又は低くなっている施設は、児童館、消防施設である。</a:t>
          </a:r>
        </a:p>
        <a:p>
          <a:r>
            <a:rPr kumimoji="1" lang="ja-JP" altLang="en-US" sz="1300">
              <a:latin typeface="ＭＳ Ｐゴシック" panose="020B0600070205080204" pitchFamily="50" charset="-128"/>
              <a:ea typeface="ＭＳ Ｐゴシック" panose="020B0600070205080204" pitchFamily="50" charset="-128"/>
            </a:rPr>
            <a:t>　特に児童館では、住民ニーズに対応した子育て支援に係る組織改編により、児童館を集約し、放課後児童クラブ専用の施設を設置したことが主な要因で、前年度と比較して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％になり類似団体平均を下回った。該当する施設のうち、児童館を除いて類似団体よりも低い水準となっている。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が進んでおり施設の更新計画は喫緊の課題であるが、新中学校整備など大規模事業を計画しているため、施設の更新経費の平準化及び維持管理経費の削減に努め健全な財政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23,483
23,395
74.99
11,856,124
11,479,381
348,991
7,088,160
10,194,685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69142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136616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6321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136616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3212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0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97807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8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41</xdr:row>
      <xdr:rowOff>19050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837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128815</xdr:rowOff>
    </xdr:from>
    <xdr:to>
      <xdr:col>24</xdr:col>
      <xdr:colOff>114300</xdr:colOff>
      <xdr:row>64</xdr:row>
      <xdr:rowOff>58965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43742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4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102688</xdr:rowOff>
    </xdr:from>
    <xdr:to>
      <xdr:col>20</xdr:col>
      <xdr:colOff>38100</xdr:colOff>
      <xdr:row>64</xdr:row>
      <xdr:rowOff>32838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153488</xdr:rowOff>
    </xdr:from>
    <xdr:to>
      <xdr:col>24</xdr:col>
      <xdr:colOff>63500</xdr:colOff>
      <xdr:row>64</xdr:row>
      <xdr:rowOff>8165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9548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58601</xdr:rowOff>
    </xdr:from>
    <xdr:to>
      <xdr:col>15</xdr:col>
      <xdr:colOff>101600</xdr:colOff>
      <xdr:row>63</xdr:row>
      <xdr:rowOff>160201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109401</xdr:rowOff>
    </xdr:from>
    <xdr:to>
      <xdr:col>19</xdr:col>
      <xdr:colOff>177800</xdr:colOff>
      <xdr:row>63</xdr:row>
      <xdr:rowOff>153488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9107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14515</xdr:rowOff>
    </xdr:from>
    <xdr:to>
      <xdr:col>10</xdr:col>
      <xdr:colOff>165100</xdr:colOff>
      <xdr:row>63</xdr:row>
      <xdr:rowOff>116115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65315</xdr:rowOff>
    </xdr:from>
    <xdr:to>
      <xdr:col>15</xdr:col>
      <xdr:colOff>50800</xdr:colOff>
      <xdr:row>63</xdr:row>
      <xdr:rowOff>109401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8666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141877</xdr:rowOff>
    </xdr:from>
    <xdr:to>
      <xdr:col>6</xdr:col>
      <xdr:colOff>38100</xdr:colOff>
      <xdr:row>63</xdr:row>
      <xdr:rowOff>72027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21227</xdr:rowOff>
    </xdr:from>
    <xdr:to>
      <xdr:col>10</xdr:col>
      <xdr:colOff>114300</xdr:colOff>
      <xdr:row>63</xdr:row>
      <xdr:rowOff>65315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82257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23965</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151328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95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107242</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63154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xdr:rowOff>
    </xdr:from>
    <xdr:to>
      <xdr:col>50</xdr:col>
      <xdr:colOff>165100</xdr:colOff>
      <xdr:row>60</xdr:row>
      <xdr:rowOff>115570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64770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3498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64770</xdr:rowOff>
    </xdr:from>
    <xdr:to>
      <xdr:col>50</xdr:col>
      <xdr:colOff>114300</xdr:colOff>
      <xdr:row>61</xdr:row>
      <xdr:rowOff>34290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35177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xdr:rowOff>
    </xdr:from>
    <xdr:to>
      <xdr:col>41</xdr:col>
      <xdr:colOff>101600</xdr:colOff>
      <xdr:row>61</xdr:row>
      <xdr:rowOff>117475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34290</xdr:rowOff>
    </xdr:from>
    <xdr:to>
      <xdr:col>45</xdr:col>
      <xdr:colOff>177800</xdr:colOff>
      <xdr:row>61</xdr:row>
      <xdr:rowOff>66675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92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66675</xdr:rowOff>
    </xdr:from>
    <xdr:to>
      <xdr:col>41</xdr:col>
      <xdr:colOff>50800</xdr:colOff>
      <xdr:row>61</xdr:row>
      <xdr:rowOff>70485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525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132097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101617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134002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24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51436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7923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47625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4786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019300" y="14786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156972</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161544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166115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166115</xdr:rowOff>
    </xdr:from>
    <xdr:to>
      <xdr:col>41</xdr:col>
      <xdr:colOff>50800</xdr:colOff>
      <xdr:row>84</xdr:row>
      <xdr:rowOff>166115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2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2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200-000096010000}"/>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200-000098010000}"/>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67855</xdr:rowOff>
    </xdr:from>
    <xdr:to>
      <xdr:col>24</xdr:col>
      <xdr:colOff>114300</xdr:colOff>
      <xdr:row>107</xdr:row>
      <xdr:rowOff>169455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4584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46282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200-0000A4010000}"/>
            </a:ext>
          </a:extLst>
        </xdr:cNvPr>
        <xdr:cNvSpPr txBox="1"/>
      </xdr:nvSpPr>
      <xdr:spPr>
        <a:xfrm>
          <a:off x="4673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30299</xdr:rowOff>
    </xdr:from>
    <xdr:to>
      <xdr:col>20</xdr:col>
      <xdr:colOff>38100</xdr:colOff>
      <xdr:row>107</xdr:row>
      <xdr:rowOff>131899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3746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81099</xdr:rowOff>
    </xdr:from>
    <xdr:to>
      <xdr:col>24</xdr:col>
      <xdr:colOff>63500</xdr:colOff>
      <xdr:row>107</xdr:row>
      <xdr:rowOff>118655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3797300" y="1842624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165826</xdr:rowOff>
    </xdr:from>
    <xdr:to>
      <xdr:col>15</xdr:col>
      <xdr:colOff>101600</xdr:colOff>
      <xdr:row>107</xdr:row>
      <xdr:rowOff>95976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2857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45176</xdr:rowOff>
    </xdr:from>
    <xdr:to>
      <xdr:col>19</xdr:col>
      <xdr:colOff>177800</xdr:colOff>
      <xdr:row>107</xdr:row>
      <xdr:rowOff>81099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908300" y="183903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45176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019300" y="183527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118473</xdr:rowOff>
    </xdr:from>
    <xdr:to>
      <xdr:col>6</xdr:col>
      <xdr:colOff>38100</xdr:colOff>
      <xdr:row>107</xdr:row>
      <xdr:rowOff>48623</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079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169273</xdr:rowOff>
    </xdr:from>
    <xdr:to>
      <xdr:col>10</xdr:col>
      <xdr:colOff>114300</xdr:colOff>
      <xdr:row>107</xdr:row>
      <xdr:rowOff>7620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130300" y="183429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123026</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200-0000B1010000}"/>
            </a:ext>
          </a:extLst>
        </xdr:cNvPr>
        <xdr:cNvSpPr txBox="1"/>
      </xdr:nvSpPr>
      <xdr:spPr>
        <a:xfrm>
          <a:off x="3582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87103</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200-0000B2010000}"/>
            </a:ext>
          </a:extLst>
        </xdr:cNvPr>
        <xdr:cNvSpPr txBox="1"/>
      </xdr:nvSpPr>
      <xdr:spPr>
        <a:xfrm>
          <a:off x="2705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49547</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200-0000B301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39750</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200-0000B4010000}"/>
            </a:ext>
          </a:extLst>
        </xdr:cNvPr>
        <xdr:cNvSpPr txBox="1"/>
      </xdr:nvSpPr>
      <xdr:spPr>
        <a:xfrm>
          <a:off x="927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2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200-0000CD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200-0000CF010000}"/>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200-0000D1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22877</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200-0000DD010000}"/>
            </a:ext>
          </a:extLst>
        </xdr:cNvPr>
        <xdr:cNvSpPr txBox="1"/>
      </xdr:nvSpPr>
      <xdr:spPr>
        <a:xfrm>
          <a:off x="10515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99061</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9639300" y="18440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8699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100964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8750300" y="184442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100964</xdr:rowOff>
    </xdr:from>
    <xdr:to>
      <xdr:col>45</xdr:col>
      <xdr:colOff>177800</xdr:colOff>
      <xdr:row>107</xdr:row>
      <xdr:rowOff>102870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7861300" y="184461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102870</xdr:rowOff>
    </xdr:from>
    <xdr:to>
      <xdr:col>41</xdr:col>
      <xdr:colOff>50800</xdr:colOff>
      <xdr:row>107</xdr:row>
      <xdr:rowOff>104775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6972300" y="1844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00000000-0008-0000-0200-0000E6010000}"/>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00000000-0008-0000-0200-0000E7010000}"/>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00000000-0008-0000-0200-0000E8010000}"/>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00000000-0008-0000-0200-0000E9010000}"/>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90" name="n_1mainValue【市民会館】&#10;一人当たり面積">
          <a:extLst>
            <a:ext uri="{FF2B5EF4-FFF2-40B4-BE49-F238E27FC236}">
              <a16:creationId xmlns:a16="http://schemas.microsoft.com/office/drawing/2014/main" id="{00000000-0008-0000-0200-0000EA010000}"/>
            </a:ext>
          </a:extLst>
        </xdr:cNvPr>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142891</xdr:rowOff>
    </xdr:from>
    <xdr:ext cx="469744" cy="259045"/>
    <xdr:sp macro="" textlink="">
      <xdr:nvSpPr>
        <xdr:cNvPr id="491" name="n_2mainValue【市民会館】&#10;一人当たり面積">
          <a:extLst>
            <a:ext uri="{FF2B5EF4-FFF2-40B4-BE49-F238E27FC236}">
              <a16:creationId xmlns:a16="http://schemas.microsoft.com/office/drawing/2014/main" id="{00000000-0008-0000-0200-0000EB010000}"/>
            </a:ext>
          </a:extLst>
        </xdr:cNvPr>
        <xdr:cNvSpPr txBox="1"/>
      </xdr:nvSpPr>
      <xdr:spPr>
        <a:xfrm>
          <a:off x="8515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92" name="n_3mainValue【市民会館】&#10;一人当たり面積">
          <a:extLst>
            <a:ext uri="{FF2B5EF4-FFF2-40B4-BE49-F238E27FC236}">
              <a16:creationId xmlns:a16="http://schemas.microsoft.com/office/drawing/2014/main" id="{00000000-0008-0000-0200-0000EC010000}"/>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93" name="n_4mainValue【市民会館】&#10;一人当たり面積">
          <a:extLst>
            <a:ext uri="{FF2B5EF4-FFF2-40B4-BE49-F238E27FC236}">
              <a16:creationId xmlns:a16="http://schemas.microsoft.com/office/drawing/2014/main" id="{00000000-0008-0000-0200-0000ED010000}"/>
            </a:ext>
          </a:extLst>
        </xdr:cNvPr>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xdr:rowOff>
    </xdr:from>
    <xdr:to>
      <xdr:col>81</xdr:col>
      <xdr:colOff>101600</xdr:colOff>
      <xdr:row>85</xdr:row>
      <xdr:rowOff>108494</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57694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15481300" y="146227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85</xdr:row>
      <xdr:rowOff>57694</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4592300" y="1452317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59145</xdr:rowOff>
    </xdr:from>
    <xdr:to>
      <xdr:col>72</xdr:col>
      <xdr:colOff>38100</xdr:colOff>
      <xdr:row>84</xdr:row>
      <xdr:rowOff>160745</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109945</xdr:rowOff>
    </xdr:from>
    <xdr:to>
      <xdr:col>76</xdr:col>
      <xdr:colOff>114300</xdr:colOff>
      <xdr:row>84</xdr:row>
      <xdr:rowOff>121376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703300" y="145117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153851</xdr:rowOff>
    </xdr:from>
    <xdr:to>
      <xdr:col>67</xdr:col>
      <xdr:colOff>101600</xdr:colOff>
      <xdr:row>84</xdr:row>
      <xdr:rowOff>84001</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33201</xdr:rowOff>
    </xdr:from>
    <xdr:to>
      <xdr:col>71</xdr:col>
      <xdr:colOff>177800</xdr:colOff>
      <xdr:row>84</xdr:row>
      <xdr:rowOff>109945</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814300" y="1443500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99621</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75128</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63246</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81535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0434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81535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9545300" y="145953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22098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656300" y="1459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64770</xdr:rowOff>
    </xdr:from>
    <xdr:to>
      <xdr:col>85</xdr:col>
      <xdr:colOff>177800</xdr:colOff>
      <xdr:row>105</xdr:row>
      <xdr:rowOff>166370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43197</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115570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5481300" y="180898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8889</xdr:rowOff>
    </xdr:from>
    <xdr:to>
      <xdr:col>76</xdr:col>
      <xdr:colOff>165100</xdr:colOff>
      <xdr:row>105</xdr:row>
      <xdr:rowOff>110489</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59689</xdr:rowOff>
    </xdr:from>
    <xdr:to>
      <xdr:col>81</xdr:col>
      <xdr:colOff>50800</xdr:colOff>
      <xdr:row>105</xdr:row>
      <xdr:rowOff>87630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4592300" y="18061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50800</xdr:rowOff>
    </xdr:from>
    <xdr:to>
      <xdr:col>72</xdr:col>
      <xdr:colOff>38100</xdr:colOff>
      <xdr:row>105</xdr:row>
      <xdr:rowOff>152400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59689</xdr:rowOff>
    </xdr:from>
    <xdr:to>
      <xdr:col>76</xdr:col>
      <xdr:colOff>114300</xdr:colOff>
      <xdr:row>105</xdr:row>
      <xdr:rowOff>101600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3703300" y="18061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101600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14300" y="18078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101616</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143527</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00000000-0008-0000-02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00000000-0008-0000-0200-0000D4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6" name="【庁舎】&#10;一人当たり面積最大値テキスト">
          <a:extLst>
            <a:ext uri="{FF2B5EF4-FFF2-40B4-BE49-F238E27FC236}">
              <a16:creationId xmlns:a16="http://schemas.microsoft.com/office/drawing/2014/main" id="{00000000-0008-0000-0200-0000D6020000}"/>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28" name="【庁舎】&#10;一人当たり面積平均値テキスト">
          <a:extLst>
            <a:ext uri="{FF2B5EF4-FFF2-40B4-BE49-F238E27FC236}">
              <a16:creationId xmlns:a16="http://schemas.microsoft.com/office/drawing/2014/main" id="{00000000-0008-0000-0200-0000D802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31931</xdr:rowOff>
    </xdr:from>
    <xdr:to>
      <xdr:col>116</xdr:col>
      <xdr:colOff>114300</xdr:colOff>
      <xdr:row>104</xdr:row>
      <xdr:rowOff>133531</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2110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54808</xdr:rowOff>
    </xdr:from>
    <xdr:ext cx="469744" cy="259045"/>
    <xdr:sp macro="" textlink="">
      <xdr:nvSpPr>
        <xdr:cNvPr id="740" name="【庁舎】&#10;一人当たり面積該当値テキスト">
          <a:extLst>
            <a:ext uri="{FF2B5EF4-FFF2-40B4-BE49-F238E27FC236}">
              <a16:creationId xmlns:a16="http://schemas.microsoft.com/office/drawing/2014/main" id="{00000000-0008-0000-0200-0000E4020000}"/>
            </a:ext>
          </a:extLst>
        </xdr:cNvPr>
        <xdr:cNvSpPr txBox="1"/>
      </xdr:nvSpPr>
      <xdr:spPr>
        <a:xfrm>
          <a:off x="22199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82731</xdr:rowOff>
    </xdr:from>
    <xdr:to>
      <xdr:col>116</xdr:col>
      <xdr:colOff>63500</xdr:colOff>
      <xdr:row>104</xdr:row>
      <xdr:rowOff>144780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21323300" y="179135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112123</xdr:rowOff>
    </xdr:from>
    <xdr:to>
      <xdr:col>111</xdr:col>
      <xdr:colOff>177800</xdr:colOff>
      <xdr:row>104</xdr:row>
      <xdr:rowOff>144780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0434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105</xdr:row>
      <xdr:rowOff>94162</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9545300" y="1794292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100693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8656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749" name="n_1aveValue【庁舎】&#10;一人当たり面積">
          <a:extLst>
            <a:ext uri="{FF2B5EF4-FFF2-40B4-BE49-F238E27FC236}">
              <a16:creationId xmlns:a16="http://schemas.microsoft.com/office/drawing/2014/main" id="{00000000-0008-0000-0200-0000ED020000}"/>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0" name="n_2aveValue【庁舎】&#10;一人当たり面積">
          <a:extLst>
            <a:ext uri="{FF2B5EF4-FFF2-40B4-BE49-F238E27FC236}">
              <a16:creationId xmlns:a16="http://schemas.microsoft.com/office/drawing/2014/main" id="{00000000-0008-0000-0200-0000EE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1" name="n_3aveValue【庁舎】&#10;一人当たり面積">
          <a:extLst>
            <a:ext uri="{FF2B5EF4-FFF2-40B4-BE49-F238E27FC236}">
              <a16:creationId xmlns:a16="http://schemas.microsoft.com/office/drawing/2014/main" id="{00000000-0008-0000-0200-0000EF02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752" name="n_4aveValue【庁舎】&#10;一人当たり面積">
          <a:extLst>
            <a:ext uri="{FF2B5EF4-FFF2-40B4-BE49-F238E27FC236}">
              <a16:creationId xmlns:a16="http://schemas.microsoft.com/office/drawing/2014/main" id="{00000000-0008-0000-0200-0000F002000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53" name="n_1mainValue【庁舎】&#10;一人当たり面積">
          <a:extLst>
            <a:ext uri="{FF2B5EF4-FFF2-40B4-BE49-F238E27FC236}">
              <a16:creationId xmlns:a16="http://schemas.microsoft.com/office/drawing/2014/main" id="{00000000-0008-0000-0200-0000F102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754" name="n_2mainValue【庁舎】&#10;一人当たり面積">
          <a:extLst>
            <a:ext uri="{FF2B5EF4-FFF2-40B4-BE49-F238E27FC236}">
              <a16:creationId xmlns:a16="http://schemas.microsoft.com/office/drawing/2014/main" id="{00000000-0008-0000-0200-0000F2020000}"/>
            </a:ext>
          </a:extLst>
        </xdr:cNvPr>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755" name="n_3mainValue【庁舎】&#10;一人当たり面積">
          <a:extLst>
            <a:ext uri="{FF2B5EF4-FFF2-40B4-BE49-F238E27FC236}">
              <a16:creationId xmlns:a16="http://schemas.microsoft.com/office/drawing/2014/main" id="{00000000-0008-0000-0200-0000F3020000}"/>
            </a:ext>
          </a:extLst>
        </xdr:cNvPr>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756" name="n_4mainValue【庁舎】&#10;一人当たり面積">
          <a:extLst>
            <a:ext uri="{FF2B5EF4-FFF2-40B4-BE49-F238E27FC236}">
              <a16:creationId xmlns:a16="http://schemas.microsoft.com/office/drawing/2014/main" id="{00000000-0008-0000-0200-0000F4020000}"/>
            </a:ext>
          </a:extLst>
        </xdr:cNvPr>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36001;&#21209;/00&#36001;&#21209;&#29677;&#20849;&#36890;/28_&#20844;&#20250;&#35336;/R6/20240925&#12294;_&#20196;&#21644;&#65300;&#24180;&#24230;&#36001;&#25919;&#29366;&#27841;&#36039;&#26009;&#38598;&#12398;&#20316;&#25104;&#12395;&#12388;&#12356;&#12390;/03_&#24066;&#30010;&#26449;&#8594;&#30476;/33%20&#32654;&#37324;&#30010;&#9675;&#9632;/2&#22238;&#30446;/&#12304;&#36001;&#25919;&#29366;&#27841;&#36039;&#26009;&#38598;&#12305;_045055_&#32654;&#37324;&#30010;_2022(2&#22238;&#30446;)2024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40.1</v>
          </cell>
          <cell r="BX51">
            <v>37.700000000000003</v>
          </cell>
          <cell r="CF51">
            <v>26.5</v>
          </cell>
          <cell r="CN51">
            <v>14.1</v>
          </cell>
          <cell r="CV51">
            <v>19.8</v>
          </cell>
        </row>
        <row r="53">
          <cell r="BP53">
            <v>54.7</v>
          </cell>
          <cell r="BX53">
            <v>56.1</v>
          </cell>
          <cell r="CF53">
            <v>57.3</v>
          </cell>
          <cell r="CN53">
            <v>58.8</v>
          </cell>
          <cell r="CV53">
            <v>60.3</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BP73">
            <v>40.1</v>
          </cell>
          <cell r="BX73">
            <v>37.700000000000003</v>
          </cell>
          <cell r="CF73">
            <v>26.5</v>
          </cell>
          <cell r="CN73">
            <v>14.1</v>
          </cell>
          <cell r="CV73">
            <v>19.8</v>
          </cell>
        </row>
        <row r="75">
          <cell r="BP75">
            <v>8.9</v>
          </cell>
          <cell r="BX75">
            <v>8.3000000000000007</v>
          </cell>
          <cell r="CF75">
            <v>7.5</v>
          </cell>
          <cell r="CN75">
            <v>6.7</v>
          </cell>
          <cell r="CV75">
            <v>7.1</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11856124</v>
      </c>
      <c r="BO4" s="371"/>
      <c r="BP4" s="371"/>
      <c r="BQ4" s="371"/>
      <c r="BR4" s="371"/>
      <c r="BS4" s="371"/>
      <c r="BT4" s="371"/>
      <c r="BU4" s="372"/>
      <c r="BV4" s="370">
        <v>12395717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4.4000000000000004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11479381</v>
      </c>
      <c r="BO5" s="408"/>
      <c r="BP5" s="408"/>
      <c r="BQ5" s="408"/>
      <c r="BR5" s="408"/>
      <c r="BS5" s="408"/>
      <c r="BT5" s="408"/>
      <c r="BU5" s="409"/>
      <c r="BV5" s="407">
        <v>12041081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84.6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376743</v>
      </c>
      <c r="BO6" s="408"/>
      <c r="BP6" s="408"/>
      <c r="BQ6" s="408"/>
      <c r="BR6" s="408"/>
      <c r="BS6" s="408"/>
      <c r="BT6" s="408"/>
      <c r="BU6" s="409"/>
      <c r="BV6" s="407">
        <v>354636</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91.1</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27752</v>
      </c>
      <c r="BO7" s="408"/>
      <c r="BP7" s="408"/>
      <c r="BQ7" s="408"/>
      <c r="BR7" s="408"/>
      <c r="BS7" s="408"/>
      <c r="BT7" s="408"/>
      <c r="BU7" s="409"/>
      <c r="BV7" s="407">
        <v>31606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7088160</v>
      </c>
      <c r="CU7" s="408"/>
      <c r="CV7" s="408"/>
      <c r="CW7" s="408"/>
      <c r="CX7" s="408"/>
      <c r="CY7" s="408"/>
      <c r="CZ7" s="408"/>
      <c r="DA7" s="409"/>
      <c r="DB7" s="407">
        <v>7365698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348991</v>
      </c>
      <c r="BO8" s="408"/>
      <c r="BP8" s="408"/>
      <c r="BQ8" s="408"/>
      <c r="BR8" s="408"/>
      <c r="BS8" s="408"/>
      <c r="BT8" s="408"/>
      <c r="BU8" s="409"/>
      <c r="BV8" s="407">
        <v>323030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23994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25961</v>
      </c>
      <c r="BO9" s="408"/>
      <c r="BP9" s="408"/>
      <c r="BQ9" s="408"/>
      <c r="BR9" s="408"/>
      <c r="BS9" s="408"/>
      <c r="BT9" s="408"/>
      <c r="BU9" s="409"/>
      <c r="BV9" s="407">
        <v>125917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24852</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283</v>
      </c>
      <c r="BO10" s="408"/>
      <c r="BP10" s="408"/>
      <c r="BQ10" s="408"/>
      <c r="BR10" s="408"/>
      <c r="BS10" s="408"/>
      <c r="BT10" s="408"/>
      <c r="BU10" s="409"/>
      <c r="BV10" s="407">
        <v>205</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23483</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196561</v>
      </c>
      <c r="BO12" s="408"/>
      <c r="BP12" s="408"/>
      <c r="BQ12" s="408"/>
      <c r="BR12" s="408"/>
      <c r="BS12" s="408"/>
      <c r="BT12" s="408"/>
      <c r="BU12" s="409"/>
      <c r="BV12" s="407">
        <v>20317</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133</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143</v>
      </c>
      <c r="N13" s="499"/>
      <c r="O13" s="499"/>
      <c r="P13" s="499"/>
      <c r="Q13" s="500"/>
      <c r="R13" s="491">
        <v>23395</v>
      </c>
      <c r="S13" s="492"/>
      <c r="T13" s="492"/>
      <c r="U13" s="492"/>
      <c r="V13" s="493"/>
      <c r="W13" s="423" t="s">
        <v>144</v>
      </c>
      <c r="X13" s="424"/>
      <c r="Y13" s="424"/>
      <c r="Z13" s="424"/>
      <c r="AA13" s="424"/>
      <c r="AB13" s="414"/>
      <c r="AC13" s="458">
        <v>1159</v>
      </c>
      <c r="AD13" s="459"/>
      <c r="AE13" s="459"/>
      <c r="AF13" s="459"/>
      <c r="AG13" s="501"/>
      <c r="AH13" s="458">
        <v>1384</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-170317</v>
      </c>
      <c r="BO13" s="408"/>
      <c r="BP13" s="408"/>
      <c r="BQ13" s="408"/>
      <c r="BR13" s="408"/>
      <c r="BS13" s="408"/>
      <c r="BT13" s="408"/>
      <c r="BU13" s="409"/>
      <c r="BV13" s="407">
        <v>105805</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149</v>
      </c>
      <c r="M14" s="489"/>
      <c r="N14" s="489"/>
      <c r="O14" s="489"/>
      <c r="P14" s="489"/>
      <c r="Q14" s="490"/>
      <c r="R14" s="491">
        <v>23845</v>
      </c>
      <c r="S14" s="492"/>
      <c r="T14" s="492"/>
      <c r="U14" s="492"/>
      <c r="V14" s="493"/>
      <c r="W14" s="397"/>
      <c r="X14" s="398"/>
      <c r="Y14" s="398"/>
      <c r="Z14" s="398"/>
      <c r="AA14" s="398"/>
      <c r="AB14" s="387"/>
      <c r="AC14" s="494">
        <v>10.199999999999999</v>
      </c>
      <c r="AD14" s="495"/>
      <c r="AE14" s="495"/>
      <c r="AF14" s="495"/>
      <c r="AG14" s="496"/>
      <c r="AH14" s="494">
        <v>11.4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v>19.8</v>
      </c>
      <c r="CU14" s="506"/>
      <c r="CV14" s="506"/>
      <c r="CW14" s="506"/>
      <c r="CX14" s="506"/>
      <c r="CY14" s="506"/>
      <c r="CZ14" s="506"/>
      <c r="DA14" s="507"/>
      <c r="DB14" s="505">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151</v>
      </c>
      <c r="N15" s="499"/>
      <c r="O15" s="499"/>
      <c r="P15" s="499"/>
      <c r="Q15" s="500"/>
      <c r="R15" s="491">
        <v>23768</v>
      </c>
      <c r="S15" s="492"/>
      <c r="T15" s="492"/>
      <c r="U15" s="492"/>
      <c r="V15" s="493"/>
      <c r="W15" s="423" t="s">
        <v>152</v>
      </c>
      <c r="X15" s="424"/>
      <c r="Y15" s="424"/>
      <c r="Z15" s="424"/>
      <c r="AA15" s="424"/>
      <c r="AB15" s="414"/>
      <c r="AC15" s="458">
        <v>3050</v>
      </c>
      <c r="AD15" s="459"/>
      <c r="AE15" s="459"/>
      <c r="AF15" s="459"/>
      <c r="AG15" s="501"/>
      <c r="AH15" s="458">
        <v>3258</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2656131</v>
      </c>
      <c r="BO15" s="371"/>
      <c r="BP15" s="371"/>
      <c r="BQ15" s="371"/>
      <c r="BR15" s="371"/>
      <c r="BS15" s="371"/>
      <c r="BT15" s="371"/>
      <c r="BU15" s="372"/>
      <c r="BV15" s="370">
        <v>2532313</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26.9</v>
      </c>
      <c r="AD16" s="495"/>
      <c r="AE16" s="495"/>
      <c r="AF16" s="495"/>
      <c r="AG16" s="496"/>
      <c r="AH16" s="494">
        <v>26.8</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6338777</v>
      </c>
      <c r="BO16" s="408"/>
      <c r="BP16" s="408"/>
      <c r="BQ16" s="408"/>
      <c r="BR16" s="408"/>
      <c r="BS16" s="408"/>
      <c r="BT16" s="408"/>
      <c r="BU16" s="409"/>
      <c r="BV16" s="407">
        <v>6386105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7130</v>
      </c>
      <c r="AD17" s="459"/>
      <c r="AE17" s="459"/>
      <c r="AF17" s="459"/>
      <c r="AG17" s="501"/>
      <c r="AH17" s="458">
        <v>7528</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3313271</v>
      </c>
      <c r="BO17" s="408"/>
      <c r="BP17" s="408"/>
      <c r="BQ17" s="408"/>
      <c r="BR17" s="408"/>
      <c r="BS17" s="408"/>
      <c r="BT17" s="408"/>
      <c r="BU17" s="409"/>
      <c r="BV17" s="407">
        <v>3147274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162</v>
      </c>
      <c r="C18" s="450"/>
      <c r="D18" s="450"/>
      <c r="E18" s="533"/>
      <c r="F18" s="533"/>
      <c r="G18" s="533"/>
      <c r="H18" s="533"/>
      <c r="I18" s="533"/>
      <c r="J18" s="533"/>
      <c r="K18" s="533"/>
      <c r="L18" s="534">
        <v>74.989999999999995</v>
      </c>
      <c r="M18" s="534"/>
      <c r="N18" s="534"/>
      <c r="O18" s="534"/>
      <c r="P18" s="534"/>
      <c r="Q18" s="534"/>
      <c r="R18" s="535"/>
      <c r="S18" s="535"/>
      <c r="T18" s="535"/>
      <c r="U18" s="535"/>
      <c r="V18" s="536"/>
      <c r="W18" s="425"/>
      <c r="X18" s="426"/>
      <c r="Y18" s="426"/>
      <c r="Z18" s="426"/>
      <c r="AA18" s="426"/>
      <c r="AB18" s="417"/>
      <c r="AC18" s="537">
        <v>62.9</v>
      </c>
      <c r="AD18" s="538"/>
      <c r="AE18" s="538"/>
      <c r="AF18" s="538"/>
      <c r="AG18" s="539"/>
      <c r="AH18" s="537">
        <v>61.9</v>
      </c>
      <c r="AI18" s="538"/>
      <c r="AJ18" s="538"/>
      <c r="AK18" s="538"/>
      <c r="AL18" s="540"/>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6435134</v>
      </c>
      <c r="BO18" s="408"/>
      <c r="BP18" s="408"/>
      <c r="BQ18" s="408"/>
      <c r="BR18" s="408"/>
      <c r="BS18" s="408"/>
      <c r="BT18" s="408"/>
      <c r="BU18" s="409"/>
      <c r="BV18" s="407">
        <v>6274279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164</v>
      </c>
      <c r="C19" s="450"/>
      <c r="D19" s="450"/>
      <c r="E19" s="533"/>
      <c r="F19" s="533"/>
      <c r="G19" s="533"/>
      <c r="H19" s="533"/>
      <c r="I19" s="533"/>
      <c r="J19" s="533"/>
      <c r="K19" s="533"/>
      <c r="L19" s="541">
        <v>320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8455838</v>
      </c>
      <c r="BO19" s="408"/>
      <c r="BP19" s="408"/>
      <c r="BQ19" s="408"/>
      <c r="BR19" s="408"/>
      <c r="BS19" s="408"/>
      <c r="BT19" s="408"/>
      <c r="BU19" s="409"/>
      <c r="BV19" s="407">
        <v>8626584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166</v>
      </c>
      <c r="C20" s="450"/>
      <c r="D20" s="450"/>
      <c r="E20" s="533"/>
      <c r="F20" s="533"/>
      <c r="G20" s="533"/>
      <c r="H20" s="533"/>
      <c r="I20" s="533"/>
      <c r="J20" s="533"/>
      <c r="K20" s="533"/>
      <c r="L20" s="541">
        <v>8565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167</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10194685</v>
      </c>
      <c r="BO22" s="371"/>
      <c r="BP22" s="371"/>
      <c r="BQ22" s="371"/>
      <c r="BR22" s="371"/>
      <c r="BS22" s="371"/>
      <c r="BT22" s="371"/>
      <c r="BU22" s="372"/>
      <c r="BV22" s="370">
        <v>10530517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6326670</v>
      </c>
      <c r="BO23" s="408"/>
      <c r="BP23" s="408"/>
      <c r="BQ23" s="408"/>
      <c r="BR23" s="408"/>
      <c r="BS23" s="408"/>
      <c r="BT23" s="408"/>
      <c r="BU23" s="409"/>
      <c r="BV23" s="407">
        <v>6192598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176</v>
      </c>
      <c r="F24" s="437"/>
      <c r="G24" s="437"/>
      <c r="H24" s="437"/>
      <c r="I24" s="437"/>
      <c r="J24" s="437"/>
      <c r="K24" s="438"/>
      <c r="L24" s="458">
        <v>1</v>
      </c>
      <c r="M24" s="459"/>
      <c r="N24" s="459"/>
      <c r="O24" s="459"/>
      <c r="P24" s="501"/>
      <c r="Q24" s="458">
        <v>8630</v>
      </c>
      <c r="R24" s="459"/>
      <c r="S24" s="459"/>
      <c r="T24" s="459"/>
      <c r="U24" s="459"/>
      <c r="V24" s="501"/>
      <c r="W24" s="553"/>
      <c r="X24" s="554"/>
      <c r="Y24" s="555"/>
      <c r="Z24" s="457" t="s">
        <v>177</v>
      </c>
      <c r="AA24" s="437"/>
      <c r="AB24" s="437"/>
      <c r="AC24" s="437"/>
      <c r="AD24" s="437"/>
      <c r="AE24" s="437"/>
      <c r="AF24" s="437"/>
      <c r="AG24" s="438"/>
      <c r="AH24" s="458">
        <v>176</v>
      </c>
      <c r="AI24" s="459"/>
      <c r="AJ24" s="459"/>
      <c r="AK24" s="459"/>
      <c r="AL24" s="501"/>
      <c r="AM24" s="458">
        <v>504944</v>
      </c>
      <c r="AN24" s="459"/>
      <c r="AO24" s="459"/>
      <c r="AP24" s="459"/>
      <c r="AQ24" s="459"/>
      <c r="AR24" s="501"/>
      <c r="AS24" s="458">
        <v>2869</v>
      </c>
      <c r="AT24" s="459"/>
      <c r="AU24" s="459"/>
      <c r="AV24" s="459"/>
      <c r="AW24" s="459"/>
      <c r="AX24" s="460"/>
      <c r="AY24" s="526" t="s">
        <v>178</v>
      </c>
      <c r="AZ24" s="527"/>
      <c r="BA24" s="527"/>
      <c r="BB24" s="527"/>
      <c r="BC24" s="527"/>
      <c r="BD24" s="527"/>
      <c r="BE24" s="527"/>
      <c r="BF24" s="527"/>
      <c r="BG24" s="527"/>
      <c r="BH24" s="527"/>
      <c r="BI24" s="527"/>
      <c r="BJ24" s="527"/>
      <c r="BK24" s="527"/>
      <c r="BL24" s="527"/>
      <c r="BM24" s="528"/>
      <c r="BN24" s="407">
        <v>5913387</v>
      </c>
      <c r="BO24" s="408"/>
      <c r="BP24" s="408"/>
      <c r="BQ24" s="408"/>
      <c r="BR24" s="408"/>
      <c r="BS24" s="408"/>
      <c r="BT24" s="408"/>
      <c r="BU24" s="409"/>
      <c r="BV24" s="407">
        <v>5888067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179</v>
      </c>
      <c r="F25" s="437"/>
      <c r="G25" s="437"/>
      <c r="H25" s="437"/>
      <c r="I25" s="437"/>
      <c r="J25" s="437"/>
      <c r="K25" s="438"/>
      <c r="L25" s="458">
        <v>1</v>
      </c>
      <c r="M25" s="459"/>
      <c r="N25" s="459"/>
      <c r="O25" s="459"/>
      <c r="P25" s="501"/>
      <c r="Q25" s="458">
        <v>6400</v>
      </c>
      <c r="R25" s="459"/>
      <c r="S25" s="459"/>
      <c r="T25" s="459"/>
      <c r="U25" s="459"/>
      <c r="V25" s="501"/>
      <c r="W25" s="553"/>
      <c r="X25" s="554"/>
      <c r="Y25" s="555"/>
      <c r="Z25" s="457" t="s">
        <v>180</v>
      </c>
      <c r="AA25" s="437"/>
      <c r="AB25" s="437"/>
      <c r="AC25" s="437"/>
      <c r="AD25" s="437"/>
      <c r="AE25" s="437"/>
      <c r="AF25" s="437"/>
      <c r="AG25" s="438"/>
      <c r="AH25" s="458" t="s">
        <v>181</v>
      </c>
      <c r="AI25" s="459"/>
      <c r="AJ25" s="459"/>
      <c r="AK25" s="459"/>
      <c r="AL25" s="501"/>
      <c r="AM25" s="458" t="s">
        <v>182</v>
      </c>
      <c r="AN25" s="459"/>
      <c r="AO25" s="459"/>
      <c r="AP25" s="459"/>
      <c r="AQ25" s="459"/>
      <c r="AR25" s="501"/>
      <c r="AS25" s="458" t="s">
        <v>133</v>
      </c>
      <c r="AT25" s="459"/>
      <c r="AU25" s="459"/>
      <c r="AV25" s="459"/>
      <c r="AW25" s="459"/>
      <c r="AX25" s="460"/>
      <c r="AY25" s="367" t="s">
        <v>183</v>
      </c>
      <c r="AZ25" s="368"/>
      <c r="BA25" s="368"/>
      <c r="BB25" s="368"/>
      <c r="BC25" s="368"/>
      <c r="BD25" s="368"/>
      <c r="BE25" s="368"/>
      <c r="BF25" s="368"/>
      <c r="BG25" s="368"/>
      <c r="BH25" s="368"/>
      <c r="BI25" s="368"/>
      <c r="BJ25" s="368"/>
      <c r="BK25" s="368"/>
      <c r="BL25" s="368"/>
      <c r="BM25" s="369"/>
      <c r="BN25" s="370">
        <v>6454609</v>
      </c>
      <c r="BO25" s="371"/>
      <c r="BP25" s="371"/>
      <c r="BQ25" s="371"/>
      <c r="BR25" s="371"/>
      <c r="BS25" s="371"/>
      <c r="BT25" s="371"/>
      <c r="BU25" s="372"/>
      <c r="BV25" s="370">
        <v>7127562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184</v>
      </c>
      <c r="F26" s="437"/>
      <c r="G26" s="437"/>
      <c r="H26" s="437"/>
      <c r="I26" s="437"/>
      <c r="J26" s="437"/>
      <c r="K26" s="438"/>
      <c r="L26" s="458">
        <v>1</v>
      </c>
      <c r="M26" s="459"/>
      <c r="N26" s="459"/>
      <c r="O26" s="459"/>
      <c r="P26" s="501"/>
      <c r="Q26" s="458">
        <v>5260</v>
      </c>
      <c r="R26" s="459"/>
      <c r="S26" s="459"/>
      <c r="T26" s="459"/>
      <c r="U26" s="459"/>
      <c r="V26" s="501"/>
      <c r="W26" s="553"/>
      <c r="X26" s="554"/>
      <c r="Y26" s="555"/>
      <c r="Z26" s="457" t="s">
        <v>185</v>
      </c>
      <c r="AA26" s="559"/>
      <c r="AB26" s="559"/>
      <c r="AC26" s="559"/>
      <c r="AD26" s="559"/>
      <c r="AE26" s="559"/>
      <c r="AF26" s="559"/>
      <c r="AG26" s="560"/>
      <c r="AH26" s="458">
        <v>15</v>
      </c>
      <c r="AI26" s="459"/>
      <c r="AJ26" s="459"/>
      <c r="AK26" s="459"/>
      <c r="AL26" s="501"/>
      <c r="AM26" s="458">
        <v>44595</v>
      </c>
      <c r="AN26" s="459"/>
      <c r="AO26" s="459"/>
      <c r="AP26" s="459"/>
      <c r="AQ26" s="459"/>
      <c r="AR26" s="501"/>
      <c r="AS26" s="458">
        <v>2973</v>
      </c>
      <c r="AT26" s="459"/>
      <c r="AU26" s="459"/>
      <c r="AV26" s="459"/>
      <c r="AW26" s="459"/>
      <c r="AX26" s="460"/>
      <c r="AY26" s="410" t="s">
        <v>186</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187</v>
      </c>
      <c r="F27" s="437"/>
      <c r="G27" s="437"/>
      <c r="H27" s="437"/>
      <c r="I27" s="437"/>
      <c r="J27" s="437"/>
      <c r="K27" s="438"/>
      <c r="L27" s="458">
        <v>1</v>
      </c>
      <c r="M27" s="459"/>
      <c r="N27" s="459"/>
      <c r="O27" s="459"/>
      <c r="P27" s="501"/>
      <c r="Q27" s="458">
        <v>3250</v>
      </c>
      <c r="R27" s="459"/>
      <c r="S27" s="459"/>
      <c r="T27" s="459"/>
      <c r="U27" s="459"/>
      <c r="V27" s="501"/>
      <c r="W27" s="553"/>
      <c r="X27" s="554"/>
      <c r="Y27" s="555"/>
      <c r="Z27" s="457" t="s">
        <v>188</v>
      </c>
      <c r="AA27" s="437"/>
      <c r="AB27" s="437"/>
      <c r="AC27" s="437"/>
      <c r="AD27" s="437"/>
      <c r="AE27" s="437"/>
      <c r="AF27" s="437"/>
      <c r="AG27" s="438"/>
      <c r="AH27" s="458">
        <v>28</v>
      </c>
      <c r="AI27" s="459"/>
      <c r="AJ27" s="459"/>
      <c r="AK27" s="459"/>
      <c r="AL27" s="501"/>
      <c r="AM27" s="458">
        <v>70980</v>
      </c>
      <c r="AN27" s="459"/>
      <c r="AO27" s="459"/>
      <c r="AP27" s="459"/>
      <c r="AQ27" s="459"/>
      <c r="AR27" s="501"/>
      <c r="AS27" s="458">
        <v>2535</v>
      </c>
      <c r="AT27" s="459"/>
      <c r="AU27" s="459"/>
      <c r="AV27" s="459"/>
      <c r="AW27" s="459"/>
      <c r="AX27" s="460"/>
      <c r="AY27" s="502" t="s">
        <v>189</v>
      </c>
      <c r="AZ27" s="503"/>
      <c r="BA27" s="503"/>
      <c r="BB27" s="503"/>
      <c r="BC27" s="503"/>
      <c r="BD27" s="503"/>
      <c r="BE27" s="503"/>
      <c r="BF27" s="503"/>
      <c r="BG27" s="503"/>
      <c r="BH27" s="503"/>
      <c r="BI27" s="503"/>
      <c r="BJ27" s="503"/>
      <c r="BK27" s="503"/>
      <c r="BL27" s="503"/>
      <c r="BM27" s="504"/>
      <c r="BN27" s="529">
        <v>180010</v>
      </c>
      <c r="BO27" s="530"/>
      <c r="BP27" s="530"/>
      <c r="BQ27" s="530"/>
      <c r="BR27" s="530"/>
      <c r="BS27" s="530"/>
      <c r="BT27" s="530"/>
      <c r="BU27" s="531"/>
      <c r="BV27" s="529">
        <v>180009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190</v>
      </c>
      <c r="F28" s="437"/>
      <c r="G28" s="437"/>
      <c r="H28" s="437"/>
      <c r="I28" s="437"/>
      <c r="J28" s="437"/>
      <c r="K28" s="438"/>
      <c r="L28" s="458">
        <v>1</v>
      </c>
      <c r="M28" s="459"/>
      <c r="N28" s="459"/>
      <c r="O28" s="459"/>
      <c r="P28" s="501"/>
      <c r="Q28" s="458">
        <v>2470</v>
      </c>
      <c r="R28" s="459"/>
      <c r="S28" s="459"/>
      <c r="T28" s="459"/>
      <c r="U28" s="459"/>
      <c r="V28" s="501"/>
      <c r="W28" s="553"/>
      <c r="X28" s="554"/>
      <c r="Y28" s="555"/>
      <c r="Z28" s="457" t="s">
        <v>191</v>
      </c>
      <c r="AA28" s="437"/>
      <c r="AB28" s="437"/>
      <c r="AC28" s="437"/>
      <c r="AD28" s="437"/>
      <c r="AE28" s="437"/>
      <c r="AF28" s="437"/>
      <c r="AG28" s="438"/>
      <c r="AH28" s="458" t="s">
        <v>182</v>
      </c>
      <c r="AI28" s="459"/>
      <c r="AJ28" s="459"/>
      <c r="AK28" s="459"/>
      <c r="AL28" s="501"/>
      <c r="AM28" s="458" t="s">
        <v>182</v>
      </c>
      <c r="AN28" s="459"/>
      <c r="AO28" s="459"/>
      <c r="AP28" s="459"/>
      <c r="AQ28" s="459"/>
      <c r="AR28" s="501"/>
      <c r="AS28" s="458" t="s">
        <v>182</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1633301</v>
      </c>
      <c r="BO28" s="371"/>
      <c r="BP28" s="371"/>
      <c r="BQ28" s="371"/>
      <c r="BR28" s="371"/>
      <c r="BS28" s="371"/>
      <c r="BT28" s="371"/>
      <c r="BU28" s="372"/>
      <c r="BV28" s="370">
        <v>1659579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11</v>
      </c>
      <c r="M29" s="459"/>
      <c r="N29" s="459"/>
      <c r="O29" s="459"/>
      <c r="P29" s="501"/>
      <c r="Q29" s="458">
        <v>2300</v>
      </c>
      <c r="R29" s="459"/>
      <c r="S29" s="459"/>
      <c r="T29" s="459"/>
      <c r="U29" s="459"/>
      <c r="V29" s="501"/>
      <c r="W29" s="556"/>
      <c r="X29" s="557"/>
      <c r="Y29" s="558"/>
      <c r="Z29" s="457" t="s">
        <v>194</v>
      </c>
      <c r="AA29" s="437"/>
      <c r="AB29" s="437"/>
      <c r="AC29" s="437"/>
      <c r="AD29" s="437"/>
      <c r="AE29" s="437"/>
      <c r="AF29" s="437"/>
      <c r="AG29" s="438"/>
      <c r="AH29" s="458">
        <v>204</v>
      </c>
      <c r="AI29" s="459"/>
      <c r="AJ29" s="459"/>
      <c r="AK29" s="459"/>
      <c r="AL29" s="501"/>
      <c r="AM29" s="458">
        <v>575924</v>
      </c>
      <c r="AN29" s="459"/>
      <c r="AO29" s="459"/>
      <c r="AP29" s="459"/>
      <c r="AQ29" s="459"/>
      <c r="AR29" s="501"/>
      <c r="AS29" s="458">
        <v>2823</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276380</v>
      </c>
      <c r="BO29" s="408"/>
      <c r="BP29" s="408"/>
      <c r="BQ29" s="408"/>
      <c r="BR29" s="408"/>
      <c r="BS29" s="408"/>
      <c r="BT29" s="408"/>
      <c r="BU29" s="409"/>
      <c r="BV29" s="407">
        <v>236969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94.7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1637443</v>
      </c>
      <c r="BO30" s="530"/>
      <c r="BP30" s="530"/>
      <c r="BQ30" s="530"/>
      <c r="BR30" s="530"/>
      <c r="BS30" s="530"/>
      <c r="BT30" s="530"/>
      <c r="BU30" s="531"/>
      <c r="BV30" s="529">
        <v>1562316</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205</v>
      </c>
      <c r="V33" s="431"/>
      <c r="W33" s="396" t="s">
        <v>206</v>
      </c>
      <c r="X33" s="396"/>
      <c r="Y33" s="396"/>
      <c r="Z33" s="396"/>
      <c r="AA33" s="396"/>
      <c r="AB33" s="396"/>
      <c r="AC33" s="396"/>
      <c r="AD33" s="396"/>
      <c r="AE33" s="396"/>
      <c r="AF33" s="396"/>
      <c r="AG33" s="396"/>
      <c r="AH33" s="396"/>
      <c r="AI33" s="396"/>
      <c r="AJ33" s="396"/>
      <c r="AK33" s="396"/>
      <c r="AL33" s="206"/>
      <c r="AM33" s="431" t="s">
        <v>207</v>
      </c>
      <c r="AN33" s="431"/>
      <c r="AO33" s="396" t="s">
        <v>206</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205</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美里町水道事業会計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宮城県市町村職員退職手当組合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美里町病院事業会計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宮城県市町村非常勤消防団員補償報償組合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美里町下水道事業会計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大崎地域広域行政事務組合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宮城県市町村自治振興センター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宮城県後期高齢者医療広域連合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3GjKomQq3FKxYWOVKUuasuB2aed+JTr6JH3z9mi+/3s84+DqpiqC964KITcbNW1bZwas8e4TJn6oQ+Ak2KGtg==" saltValue="tFyAjtodwUMtb+Didp0p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2653374</v>
      </c>
      <c r="S5" s="613"/>
      <c r="T5" s="613"/>
      <c r="U5" s="613"/>
      <c r="V5" s="613"/>
      <c r="W5" s="613"/>
      <c r="X5" s="613"/>
      <c r="Y5" s="614"/>
      <c r="Z5" s="615">
        <v>22.4</v>
      </c>
      <c r="AA5" s="615"/>
      <c r="AB5" s="615"/>
      <c r="AC5" s="615"/>
      <c r="AD5" s="616">
        <v>2556670</v>
      </c>
      <c r="AE5" s="616"/>
      <c r="AF5" s="616"/>
      <c r="AG5" s="616"/>
      <c r="AH5" s="616"/>
      <c r="AI5" s="616"/>
      <c r="AJ5" s="616"/>
      <c r="AK5" s="616"/>
      <c r="AL5" s="617">
        <v>36.200000000000003</v>
      </c>
      <c r="AM5" s="618"/>
      <c r="AN5" s="618"/>
      <c r="AO5" s="619"/>
      <c r="AP5" s="609" t="s">
        <v>236</v>
      </c>
      <c r="AQ5" s="610"/>
      <c r="AR5" s="610"/>
      <c r="AS5" s="610"/>
      <c r="AT5" s="610"/>
      <c r="AU5" s="610"/>
      <c r="AV5" s="610"/>
      <c r="AW5" s="610"/>
      <c r="AX5" s="610"/>
      <c r="AY5" s="610"/>
      <c r="AZ5" s="610"/>
      <c r="BA5" s="610"/>
      <c r="BB5" s="610"/>
      <c r="BC5" s="610"/>
      <c r="BD5" s="610"/>
      <c r="BE5" s="610"/>
      <c r="BF5" s="611"/>
      <c r="BG5" s="623">
        <v>2556670</v>
      </c>
      <c r="BH5" s="624"/>
      <c r="BI5" s="624"/>
      <c r="BJ5" s="624"/>
      <c r="BK5" s="624"/>
      <c r="BL5" s="624"/>
      <c r="BM5" s="624"/>
      <c r="BN5" s="625"/>
      <c r="BO5" s="626">
        <v>96.4</v>
      </c>
      <c r="BP5" s="626"/>
      <c r="BQ5" s="626"/>
      <c r="BR5" s="626"/>
      <c r="BS5" s="627" t="s">
        <v>237</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238</v>
      </c>
      <c r="CS5" s="606"/>
      <c r="CT5" s="606"/>
      <c r="CU5" s="606"/>
      <c r="CV5" s="606"/>
      <c r="CW5" s="606"/>
      <c r="CX5" s="606"/>
      <c r="CY5" s="607"/>
      <c r="CZ5" s="605" t="s">
        <v>229</v>
      </c>
      <c r="DA5" s="606"/>
      <c r="DB5" s="606"/>
      <c r="DC5" s="607"/>
      <c r="DD5" s="605" t="s">
        <v>239</v>
      </c>
      <c r="DE5" s="606"/>
      <c r="DF5" s="606"/>
      <c r="DG5" s="606"/>
      <c r="DH5" s="606"/>
      <c r="DI5" s="606"/>
      <c r="DJ5" s="606"/>
      <c r="DK5" s="606"/>
      <c r="DL5" s="606"/>
      <c r="DM5" s="606"/>
      <c r="DN5" s="606"/>
      <c r="DO5" s="606"/>
      <c r="DP5" s="607"/>
      <c r="DQ5" s="605" t="s">
        <v>240</v>
      </c>
      <c r="DR5" s="606"/>
      <c r="DS5" s="606"/>
      <c r="DT5" s="606"/>
      <c r="DU5" s="606"/>
      <c r="DV5" s="606"/>
      <c r="DW5" s="606"/>
      <c r="DX5" s="606"/>
      <c r="DY5" s="606"/>
      <c r="DZ5" s="606"/>
      <c r="EA5" s="606"/>
      <c r="EB5" s="606"/>
      <c r="EC5" s="607"/>
    </row>
    <row r="6" spans="2:143" ht="11.25" customHeight="1" x14ac:dyDescent="0.15">
      <c r="B6" s="620" t="s">
        <v>241</v>
      </c>
      <c r="C6" s="621"/>
      <c r="D6" s="621"/>
      <c r="E6" s="621"/>
      <c r="F6" s="621"/>
      <c r="G6" s="621"/>
      <c r="H6" s="621"/>
      <c r="I6" s="621"/>
      <c r="J6" s="621"/>
      <c r="K6" s="621"/>
      <c r="L6" s="621"/>
      <c r="M6" s="621"/>
      <c r="N6" s="621"/>
      <c r="O6" s="621"/>
      <c r="P6" s="621"/>
      <c r="Q6" s="622"/>
      <c r="R6" s="623">
        <v>136699</v>
      </c>
      <c r="S6" s="624"/>
      <c r="T6" s="624"/>
      <c r="U6" s="624"/>
      <c r="V6" s="624"/>
      <c r="W6" s="624"/>
      <c r="X6" s="624"/>
      <c r="Y6" s="625"/>
      <c r="Z6" s="626">
        <v>1.2</v>
      </c>
      <c r="AA6" s="626"/>
      <c r="AB6" s="626"/>
      <c r="AC6" s="626"/>
      <c r="AD6" s="627">
        <v>136699</v>
      </c>
      <c r="AE6" s="627"/>
      <c r="AF6" s="627"/>
      <c r="AG6" s="627"/>
      <c r="AH6" s="627"/>
      <c r="AI6" s="627"/>
      <c r="AJ6" s="627"/>
      <c r="AK6" s="627"/>
      <c r="AL6" s="628">
        <v>1.9</v>
      </c>
      <c r="AM6" s="629"/>
      <c r="AN6" s="629"/>
      <c r="AO6" s="630"/>
      <c r="AP6" s="620" t="s">
        <v>242</v>
      </c>
      <c r="AQ6" s="621"/>
      <c r="AR6" s="621"/>
      <c r="AS6" s="621"/>
      <c r="AT6" s="621"/>
      <c r="AU6" s="621"/>
      <c r="AV6" s="621"/>
      <c r="AW6" s="621"/>
      <c r="AX6" s="621"/>
      <c r="AY6" s="621"/>
      <c r="AZ6" s="621"/>
      <c r="BA6" s="621"/>
      <c r="BB6" s="621"/>
      <c r="BC6" s="621"/>
      <c r="BD6" s="621"/>
      <c r="BE6" s="621"/>
      <c r="BF6" s="622"/>
      <c r="BG6" s="623">
        <v>2556670</v>
      </c>
      <c r="BH6" s="624"/>
      <c r="BI6" s="624"/>
      <c r="BJ6" s="624"/>
      <c r="BK6" s="624"/>
      <c r="BL6" s="624"/>
      <c r="BM6" s="624"/>
      <c r="BN6" s="625"/>
      <c r="BO6" s="626">
        <v>96.4</v>
      </c>
      <c r="BP6" s="626"/>
      <c r="BQ6" s="626"/>
      <c r="BR6" s="626"/>
      <c r="BS6" s="627" t="s">
        <v>182</v>
      </c>
      <c r="BT6" s="627"/>
      <c r="BU6" s="627"/>
      <c r="BV6" s="627"/>
      <c r="BW6" s="627"/>
      <c r="BX6" s="627"/>
      <c r="BY6" s="627"/>
      <c r="BZ6" s="627"/>
      <c r="CA6" s="627"/>
      <c r="CB6" s="631"/>
      <c r="CD6" s="609" t="s">
        <v>243</v>
      </c>
      <c r="CE6" s="610"/>
      <c r="CF6" s="610"/>
      <c r="CG6" s="610"/>
      <c r="CH6" s="610"/>
      <c r="CI6" s="610"/>
      <c r="CJ6" s="610"/>
      <c r="CK6" s="610"/>
      <c r="CL6" s="610"/>
      <c r="CM6" s="610"/>
      <c r="CN6" s="610"/>
      <c r="CO6" s="610"/>
      <c r="CP6" s="610"/>
      <c r="CQ6" s="611"/>
      <c r="CR6" s="623">
        <v>90396</v>
      </c>
      <c r="CS6" s="624"/>
      <c r="CT6" s="624"/>
      <c r="CU6" s="624"/>
      <c r="CV6" s="624"/>
      <c r="CW6" s="624"/>
      <c r="CX6" s="624"/>
      <c r="CY6" s="625"/>
      <c r="CZ6" s="617">
        <v>0.8</v>
      </c>
      <c r="DA6" s="618"/>
      <c r="DB6" s="618"/>
      <c r="DC6" s="634"/>
      <c r="DD6" s="632" t="s">
        <v>237</v>
      </c>
      <c r="DE6" s="624"/>
      <c r="DF6" s="624"/>
      <c r="DG6" s="624"/>
      <c r="DH6" s="624"/>
      <c r="DI6" s="624"/>
      <c r="DJ6" s="624"/>
      <c r="DK6" s="624"/>
      <c r="DL6" s="624"/>
      <c r="DM6" s="624"/>
      <c r="DN6" s="624"/>
      <c r="DO6" s="624"/>
      <c r="DP6" s="625"/>
      <c r="DQ6" s="632">
        <v>90396</v>
      </c>
      <c r="DR6" s="624"/>
      <c r="DS6" s="624"/>
      <c r="DT6" s="624"/>
      <c r="DU6" s="624"/>
      <c r="DV6" s="624"/>
      <c r="DW6" s="624"/>
      <c r="DX6" s="624"/>
      <c r="DY6" s="624"/>
      <c r="DZ6" s="624"/>
      <c r="EA6" s="624"/>
      <c r="EB6" s="624"/>
      <c r="EC6" s="633"/>
    </row>
    <row r="7" spans="2:143" ht="11.25" customHeight="1" x14ac:dyDescent="0.15">
      <c r="B7" s="620" t="s">
        <v>244</v>
      </c>
      <c r="C7" s="621"/>
      <c r="D7" s="621"/>
      <c r="E7" s="621"/>
      <c r="F7" s="621"/>
      <c r="G7" s="621"/>
      <c r="H7" s="621"/>
      <c r="I7" s="621"/>
      <c r="J7" s="621"/>
      <c r="K7" s="621"/>
      <c r="L7" s="621"/>
      <c r="M7" s="621"/>
      <c r="N7" s="621"/>
      <c r="O7" s="621"/>
      <c r="P7" s="621"/>
      <c r="Q7" s="622"/>
      <c r="R7" s="623">
        <v>653</v>
      </c>
      <c r="S7" s="624"/>
      <c r="T7" s="624"/>
      <c r="U7" s="624"/>
      <c r="V7" s="624"/>
      <c r="W7" s="624"/>
      <c r="X7" s="624"/>
      <c r="Y7" s="625"/>
      <c r="Z7" s="626">
        <v>0</v>
      </c>
      <c r="AA7" s="626"/>
      <c r="AB7" s="626"/>
      <c r="AC7" s="626"/>
      <c r="AD7" s="627">
        <v>653</v>
      </c>
      <c r="AE7" s="627"/>
      <c r="AF7" s="627"/>
      <c r="AG7" s="627"/>
      <c r="AH7" s="627"/>
      <c r="AI7" s="627"/>
      <c r="AJ7" s="627"/>
      <c r="AK7" s="627"/>
      <c r="AL7" s="628">
        <v>0</v>
      </c>
      <c r="AM7" s="629"/>
      <c r="AN7" s="629"/>
      <c r="AO7" s="630"/>
      <c r="AP7" s="620" t="s">
        <v>245</v>
      </c>
      <c r="AQ7" s="621"/>
      <c r="AR7" s="621"/>
      <c r="AS7" s="621"/>
      <c r="AT7" s="621"/>
      <c r="AU7" s="621"/>
      <c r="AV7" s="621"/>
      <c r="AW7" s="621"/>
      <c r="AX7" s="621"/>
      <c r="AY7" s="621"/>
      <c r="AZ7" s="621"/>
      <c r="BA7" s="621"/>
      <c r="BB7" s="621"/>
      <c r="BC7" s="621"/>
      <c r="BD7" s="621"/>
      <c r="BE7" s="621"/>
      <c r="BF7" s="622"/>
      <c r="BG7" s="623">
        <v>1059900</v>
      </c>
      <c r="BH7" s="624"/>
      <c r="BI7" s="624"/>
      <c r="BJ7" s="624"/>
      <c r="BK7" s="624"/>
      <c r="BL7" s="624"/>
      <c r="BM7" s="624"/>
      <c r="BN7" s="625"/>
      <c r="BO7" s="626">
        <v>39.9</v>
      </c>
      <c r="BP7" s="626"/>
      <c r="BQ7" s="626"/>
      <c r="BR7" s="626"/>
      <c r="BS7" s="627" t="s">
        <v>237</v>
      </c>
      <c r="BT7" s="627"/>
      <c r="BU7" s="627"/>
      <c r="BV7" s="627"/>
      <c r="BW7" s="627"/>
      <c r="BX7" s="627"/>
      <c r="BY7" s="627"/>
      <c r="BZ7" s="627"/>
      <c r="CA7" s="627"/>
      <c r="CB7" s="631"/>
      <c r="CD7" s="620" t="s">
        <v>246</v>
      </c>
      <c r="CE7" s="621"/>
      <c r="CF7" s="621"/>
      <c r="CG7" s="621"/>
      <c r="CH7" s="621"/>
      <c r="CI7" s="621"/>
      <c r="CJ7" s="621"/>
      <c r="CK7" s="621"/>
      <c r="CL7" s="621"/>
      <c r="CM7" s="621"/>
      <c r="CN7" s="621"/>
      <c r="CO7" s="621"/>
      <c r="CP7" s="621"/>
      <c r="CQ7" s="622"/>
      <c r="CR7" s="623">
        <v>1601993</v>
      </c>
      <c r="CS7" s="624"/>
      <c r="CT7" s="624"/>
      <c r="CU7" s="624"/>
      <c r="CV7" s="624"/>
      <c r="CW7" s="624"/>
      <c r="CX7" s="624"/>
      <c r="CY7" s="625"/>
      <c r="CZ7" s="626">
        <v>14</v>
      </c>
      <c r="DA7" s="626"/>
      <c r="DB7" s="626"/>
      <c r="DC7" s="626"/>
      <c r="DD7" s="632">
        <v>23873</v>
      </c>
      <c r="DE7" s="624"/>
      <c r="DF7" s="624"/>
      <c r="DG7" s="624"/>
      <c r="DH7" s="624"/>
      <c r="DI7" s="624"/>
      <c r="DJ7" s="624"/>
      <c r="DK7" s="624"/>
      <c r="DL7" s="624"/>
      <c r="DM7" s="624"/>
      <c r="DN7" s="624"/>
      <c r="DO7" s="624"/>
      <c r="DP7" s="625"/>
      <c r="DQ7" s="632">
        <v>1447630</v>
      </c>
      <c r="DR7" s="624"/>
      <c r="DS7" s="624"/>
      <c r="DT7" s="624"/>
      <c r="DU7" s="624"/>
      <c r="DV7" s="624"/>
      <c r="DW7" s="624"/>
      <c r="DX7" s="624"/>
      <c r="DY7" s="624"/>
      <c r="DZ7" s="624"/>
      <c r="EA7" s="624"/>
      <c r="EB7" s="624"/>
      <c r="EC7" s="633"/>
    </row>
    <row r="8" spans="2:143" ht="11.25" customHeight="1" x14ac:dyDescent="0.15">
      <c r="B8" s="620" t="s">
        <v>247</v>
      </c>
      <c r="C8" s="621"/>
      <c r="D8" s="621"/>
      <c r="E8" s="621"/>
      <c r="F8" s="621"/>
      <c r="G8" s="621"/>
      <c r="H8" s="621"/>
      <c r="I8" s="621"/>
      <c r="J8" s="621"/>
      <c r="K8" s="621"/>
      <c r="L8" s="621"/>
      <c r="M8" s="621"/>
      <c r="N8" s="621"/>
      <c r="O8" s="621"/>
      <c r="P8" s="621"/>
      <c r="Q8" s="622"/>
      <c r="R8" s="623">
        <v>7954</v>
      </c>
      <c r="S8" s="624"/>
      <c r="T8" s="624"/>
      <c r="U8" s="624"/>
      <c r="V8" s="624"/>
      <c r="W8" s="624"/>
      <c r="X8" s="624"/>
      <c r="Y8" s="625"/>
      <c r="Z8" s="626">
        <v>0.1</v>
      </c>
      <c r="AA8" s="626"/>
      <c r="AB8" s="626"/>
      <c r="AC8" s="626"/>
      <c r="AD8" s="627">
        <v>7954</v>
      </c>
      <c r="AE8" s="627"/>
      <c r="AF8" s="627"/>
      <c r="AG8" s="627"/>
      <c r="AH8" s="627"/>
      <c r="AI8" s="627"/>
      <c r="AJ8" s="627"/>
      <c r="AK8" s="627"/>
      <c r="AL8" s="628">
        <v>0.1</v>
      </c>
      <c r="AM8" s="629"/>
      <c r="AN8" s="629"/>
      <c r="AO8" s="630"/>
      <c r="AP8" s="620" t="s">
        <v>248</v>
      </c>
      <c r="AQ8" s="621"/>
      <c r="AR8" s="621"/>
      <c r="AS8" s="621"/>
      <c r="AT8" s="621"/>
      <c r="AU8" s="621"/>
      <c r="AV8" s="621"/>
      <c r="AW8" s="621"/>
      <c r="AX8" s="621"/>
      <c r="AY8" s="621"/>
      <c r="AZ8" s="621"/>
      <c r="BA8" s="621"/>
      <c r="BB8" s="621"/>
      <c r="BC8" s="621"/>
      <c r="BD8" s="621"/>
      <c r="BE8" s="621"/>
      <c r="BF8" s="622"/>
      <c r="BG8" s="623">
        <v>41591</v>
      </c>
      <c r="BH8" s="624"/>
      <c r="BI8" s="624"/>
      <c r="BJ8" s="624"/>
      <c r="BK8" s="624"/>
      <c r="BL8" s="624"/>
      <c r="BM8" s="624"/>
      <c r="BN8" s="625"/>
      <c r="BO8" s="626">
        <v>1.6</v>
      </c>
      <c r="BP8" s="626"/>
      <c r="BQ8" s="626"/>
      <c r="BR8" s="626"/>
      <c r="BS8" s="627" t="s">
        <v>237</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3395697</v>
      </c>
      <c r="CS8" s="624"/>
      <c r="CT8" s="624"/>
      <c r="CU8" s="624"/>
      <c r="CV8" s="624"/>
      <c r="CW8" s="624"/>
      <c r="CX8" s="624"/>
      <c r="CY8" s="625"/>
      <c r="CZ8" s="626">
        <v>29.6</v>
      </c>
      <c r="DA8" s="626"/>
      <c r="DB8" s="626"/>
      <c r="DC8" s="626"/>
      <c r="DD8" s="632">
        <v>246373</v>
      </c>
      <c r="DE8" s="624"/>
      <c r="DF8" s="624"/>
      <c r="DG8" s="624"/>
      <c r="DH8" s="624"/>
      <c r="DI8" s="624"/>
      <c r="DJ8" s="624"/>
      <c r="DK8" s="624"/>
      <c r="DL8" s="624"/>
      <c r="DM8" s="624"/>
      <c r="DN8" s="624"/>
      <c r="DO8" s="624"/>
      <c r="DP8" s="625"/>
      <c r="DQ8" s="632">
        <v>1784941</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6241</v>
      </c>
      <c r="S9" s="624"/>
      <c r="T9" s="624"/>
      <c r="U9" s="624"/>
      <c r="V9" s="624"/>
      <c r="W9" s="624"/>
      <c r="X9" s="624"/>
      <c r="Y9" s="625"/>
      <c r="Z9" s="626">
        <v>0.1</v>
      </c>
      <c r="AA9" s="626"/>
      <c r="AB9" s="626"/>
      <c r="AC9" s="626"/>
      <c r="AD9" s="627">
        <v>6241</v>
      </c>
      <c r="AE9" s="627"/>
      <c r="AF9" s="627"/>
      <c r="AG9" s="627"/>
      <c r="AH9" s="627"/>
      <c r="AI9" s="627"/>
      <c r="AJ9" s="627"/>
      <c r="AK9" s="627"/>
      <c r="AL9" s="628">
        <v>0.1</v>
      </c>
      <c r="AM9" s="629"/>
      <c r="AN9" s="629"/>
      <c r="AO9" s="630"/>
      <c r="AP9" s="620" t="s">
        <v>251</v>
      </c>
      <c r="AQ9" s="621"/>
      <c r="AR9" s="621"/>
      <c r="AS9" s="621"/>
      <c r="AT9" s="621"/>
      <c r="AU9" s="621"/>
      <c r="AV9" s="621"/>
      <c r="AW9" s="621"/>
      <c r="AX9" s="621"/>
      <c r="AY9" s="621"/>
      <c r="AZ9" s="621"/>
      <c r="BA9" s="621"/>
      <c r="BB9" s="621"/>
      <c r="BC9" s="621"/>
      <c r="BD9" s="621"/>
      <c r="BE9" s="621"/>
      <c r="BF9" s="622"/>
      <c r="BG9" s="623">
        <v>895775</v>
      </c>
      <c r="BH9" s="624"/>
      <c r="BI9" s="624"/>
      <c r="BJ9" s="624"/>
      <c r="BK9" s="624"/>
      <c r="BL9" s="624"/>
      <c r="BM9" s="624"/>
      <c r="BN9" s="625"/>
      <c r="BO9" s="626">
        <v>33.799999999999997</v>
      </c>
      <c r="BP9" s="626"/>
      <c r="BQ9" s="626"/>
      <c r="BR9" s="626"/>
      <c r="BS9" s="627" t="s">
        <v>252</v>
      </c>
      <c r="BT9" s="627"/>
      <c r="BU9" s="627"/>
      <c r="BV9" s="627"/>
      <c r="BW9" s="627"/>
      <c r="BX9" s="627"/>
      <c r="BY9" s="627"/>
      <c r="BZ9" s="627"/>
      <c r="CA9" s="627"/>
      <c r="CB9" s="631"/>
      <c r="CD9" s="620" t="s">
        <v>253</v>
      </c>
      <c r="CE9" s="621"/>
      <c r="CF9" s="621"/>
      <c r="CG9" s="621"/>
      <c r="CH9" s="621"/>
      <c r="CI9" s="621"/>
      <c r="CJ9" s="621"/>
      <c r="CK9" s="621"/>
      <c r="CL9" s="621"/>
      <c r="CM9" s="621"/>
      <c r="CN9" s="621"/>
      <c r="CO9" s="621"/>
      <c r="CP9" s="621"/>
      <c r="CQ9" s="622"/>
      <c r="CR9" s="623">
        <v>1145081</v>
      </c>
      <c r="CS9" s="624"/>
      <c r="CT9" s="624"/>
      <c r="CU9" s="624"/>
      <c r="CV9" s="624"/>
      <c r="CW9" s="624"/>
      <c r="CX9" s="624"/>
      <c r="CY9" s="625"/>
      <c r="CZ9" s="626">
        <v>10</v>
      </c>
      <c r="DA9" s="626"/>
      <c r="DB9" s="626"/>
      <c r="DC9" s="626"/>
      <c r="DD9" s="632">
        <v>9928</v>
      </c>
      <c r="DE9" s="624"/>
      <c r="DF9" s="624"/>
      <c r="DG9" s="624"/>
      <c r="DH9" s="624"/>
      <c r="DI9" s="624"/>
      <c r="DJ9" s="624"/>
      <c r="DK9" s="624"/>
      <c r="DL9" s="624"/>
      <c r="DM9" s="624"/>
      <c r="DN9" s="624"/>
      <c r="DO9" s="624"/>
      <c r="DP9" s="625"/>
      <c r="DQ9" s="632">
        <v>893421</v>
      </c>
      <c r="DR9" s="624"/>
      <c r="DS9" s="624"/>
      <c r="DT9" s="624"/>
      <c r="DU9" s="624"/>
      <c r="DV9" s="624"/>
      <c r="DW9" s="624"/>
      <c r="DX9" s="624"/>
      <c r="DY9" s="624"/>
      <c r="DZ9" s="624"/>
      <c r="EA9" s="624"/>
      <c r="EB9" s="624"/>
      <c r="EC9" s="633"/>
    </row>
    <row r="10" spans="2:143" ht="11.25" customHeight="1" x14ac:dyDescent="0.15">
      <c r="B10" s="620" t="s">
        <v>254</v>
      </c>
      <c r="C10" s="621"/>
      <c r="D10" s="621"/>
      <c r="E10" s="621"/>
      <c r="F10" s="621"/>
      <c r="G10" s="621"/>
      <c r="H10" s="621"/>
      <c r="I10" s="621"/>
      <c r="J10" s="621"/>
      <c r="K10" s="621"/>
      <c r="L10" s="621"/>
      <c r="M10" s="621"/>
      <c r="N10" s="621"/>
      <c r="O10" s="621"/>
      <c r="P10" s="621"/>
      <c r="Q10" s="622"/>
      <c r="R10" s="623" t="s">
        <v>252</v>
      </c>
      <c r="S10" s="624"/>
      <c r="T10" s="624"/>
      <c r="U10" s="624"/>
      <c r="V10" s="624"/>
      <c r="W10" s="624"/>
      <c r="X10" s="624"/>
      <c r="Y10" s="625"/>
      <c r="Z10" s="626" t="s">
        <v>252</v>
      </c>
      <c r="AA10" s="626"/>
      <c r="AB10" s="626"/>
      <c r="AC10" s="626"/>
      <c r="AD10" s="627" t="s">
        <v>182</v>
      </c>
      <c r="AE10" s="627"/>
      <c r="AF10" s="627"/>
      <c r="AG10" s="627"/>
      <c r="AH10" s="627"/>
      <c r="AI10" s="627"/>
      <c r="AJ10" s="627"/>
      <c r="AK10" s="627"/>
      <c r="AL10" s="628" t="s">
        <v>237</v>
      </c>
      <c r="AM10" s="629"/>
      <c r="AN10" s="629"/>
      <c r="AO10" s="630"/>
      <c r="AP10" s="620" t="s">
        <v>255</v>
      </c>
      <c r="AQ10" s="621"/>
      <c r="AR10" s="621"/>
      <c r="AS10" s="621"/>
      <c r="AT10" s="621"/>
      <c r="AU10" s="621"/>
      <c r="AV10" s="621"/>
      <c r="AW10" s="621"/>
      <c r="AX10" s="621"/>
      <c r="AY10" s="621"/>
      <c r="AZ10" s="621"/>
      <c r="BA10" s="621"/>
      <c r="BB10" s="621"/>
      <c r="BC10" s="621"/>
      <c r="BD10" s="621"/>
      <c r="BE10" s="621"/>
      <c r="BF10" s="622"/>
      <c r="BG10" s="623">
        <v>60850</v>
      </c>
      <c r="BH10" s="624"/>
      <c r="BI10" s="624"/>
      <c r="BJ10" s="624"/>
      <c r="BK10" s="624"/>
      <c r="BL10" s="624"/>
      <c r="BM10" s="624"/>
      <c r="BN10" s="625"/>
      <c r="BO10" s="626">
        <v>2.2999999999999998</v>
      </c>
      <c r="BP10" s="626"/>
      <c r="BQ10" s="626"/>
      <c r="BR10" s="626"/>
      <c r="BS10" s="627" t="s">
        <v>237</v>
      </c>
      <c r="BT10" s="627"/>
      <c r="BU10" s="627"/>
      <c r="BV10" s="627"/>
      <c r="BW10" s="627"/>
      <c r="BX10" s="627"/>
      <c r="BY10" s="627"/>
      <c r="BZ10" s="627"/>
      <c r="CA10" s="627"/>
      <c r="CB10" s="631"/>
      <c r="CD10" s="620" t="s">
        <v>256</v>
      </c>
      <c r="CE10" s="621"/>
      <c r="CF10" s="621"/>
      <c r="CG10" s="621"/>
      <c r="CH10" s="621"/>
      <c r="CI10" s="621"/>
      <c r="CJ10" s="621"/>
      <c r="CK10" s="621"/>
      <c r="CL10" s="621"/>
      <c r="CM10" s="621"/>
      <c r="CN10" s="621"/>
      <c r="CO10" s="621"/>
      <c r="CP10" s="621"/>
      <c r="CQ10" s="622"/>
      <c r="CR10" s="623">
        <v>10367</v>
      </c>
      <c r="CS10" s="624"/>
      <c r="CT10" s="624"/>
      <c r="CU10" s="624"/>
      <c r="CV10" s="624"/>
      <c r="CW10" s="624"/>
      <c r="CX10" s="624"/>
      <c r="CY10" s="625"/>
      <c r="CZ10" s="626">
        <v>0.1</v>
      </c>
      <c r="DA10" s="626"/>
      <c r="DB10" s="626"/>
      <c r="DC10" s="626"/>
      <c r="DD10" s="632" t="s">
        <v>252</v>
      </c>
      <c r="DE10" s="624"/>
      <c r="DF10" s="624"/>
      <c r="DG10" s="624"/>
      <c r="DH10" s="624"/>
      <c r="DI10" s="624"/>
      <c r="DJ10" s="624"/>
      <c r="DK10" s="624"/>
      <c r="DL10" s="624"/>
      <c r="DM10" s="624"/>
      <c r="DN10" s="624"/>
      <c r="DO10" s="624"/>
      <c r="DP10" s="625"/>
      <c r="DQ10" s="632">
        <v>10367</v>
      </c>
      <c r="DR10" s="624"/>
      <c r="DS10" s="624"/>
      <c r="DT10" s="624"/>
      <c r="DU10" s="624"/>
      <c r="DV10" s="624"/>
      <c r="DW10" s="624"/>
      <c r="DX10" s="624"/>
      <c r="DY10" s="624"/>
      <c r="DZ10" s="624"/>
      <c r="EA10" s="624"/>
      <c r="EB10" s="624"/>
      <c r="EC10" s="633"/>
    </row>
    <row r="11" spans="2:143" ht="11.25" customHeight="1" x14ac:dyDescent="0.15">
      <c r="B11" s="620" t="s">
        <v>257</v>
      </c>
      <c r="C11" s="621"/>
      <c r="D11" s="621"/>
      <c r="E11" s="621"/>
      <c r="F11" s="621"/>
      <c r="G11" s="621"/>
      <c r="H11" s="621"/>
      <c r="I11" s="621"/>
      <c r="J11" s="621"/>
      <c r="K11" s="621"/>
      <c r="L11" s="621"/>
      <c r="M11" s="621"/>
      <c r="N11" s="621"/>
      <c r="O11" s="621"/>
      <c r="P11" s="621"/>
      <c r="Q11" s="622"/>
      <c r="R11" s="623">
        <v>573211</v>
      </c>
      <c r="S11" s="624"/>
      <c r="T11" s="624"/>
      <c r="U11" s="624"/>
      <c r="V11" s="624"/>
      <c r="W11" s="624"/>
      <c r="X11" s="624"/>
      <c r="Y11" s="625"/>
      <c r="Z11" s="628">
        <v>4.8</v>
      </c>
      <c r="AA11" s="629"/>
      <c r="AB11" s="629"/>
      <c r="AC11" s="635"/>
      <c r="AD11" s="632">
        <v>573211</v>
      </c>
      <c r="AE11" s="624"/>
      <c r="AF11" s="624"/>
      <c r="AG11" s="624"/>
      <c r="AH11" s="624"/>
      <c r="AI11" s="624"/>
      <c r="AJ11" s="624"/>
      <c r="AK11" s="625"/>
      <c r="AL11" s="628">
        <v>8.1</v>
      </c>
      <c r="AM11" s="629"/>
      <c r="AN11" s="629"/>
      <c r="AO11" s="630"/>
      <c r="AP11" s="620" t="s">
        <v>258</v>
      </c>
      <c r="AQ11" s="621"/>
      <c r="AR11" s="621"/>
      <c r="AS11" s="621"/>
      <c r="AT11" s="621"/>
      <c r="AU11" s="621"/>
      <c r="AV11" s="621"/>
      <c r="AW11" s="621"/>
      <c r="AX11" s="621"/>
      <c r="AY11" s="621"/>
      <c r="AZ11" s="621"/>
      <c r="BA11" s="621"/>
      <c r="BB11" s="621"/>
      <c r="BC11" s="621"/>
      <c r="BD11" s="621"/>
      <c r="BE11" s="621"/>
      <c r="BF11" s="622"/>
      <c r="BG11" s="623">
        <v>61684</v>
      </c>
      <c r="BH11" s="624"/>
      <c r="BI11" s="624"/>
      <c r="BJ11" s="624"/>
      <c r="BK11" s="624"/>
      <c r="BL11" s="624"/>
      <c r="BM11" s="624"/>
      <c r="BN11" s="625"/>
      <c r="BO11" s="626">
        <v>2.2999999999999998</v>
      </c>
      <c r="BP11" s="626"/>
      <c r="BQ11" s="626"/>
      <c r="BR11" s="626"/>
      <c r="BS11" s="627" t="s">
        <v>182</v>
      </c>
      <c r="BT11" s="627"/>
      <c r="BU11" s="627"/>
      <c r="BV11" s="627"/>
      <c r="BW11" s="627"/>
      <c r="BX11" s="627"/>
      <c r="BY11" s="627"/>
      <c r="BZ11" s="627"/>
      <c r="CA11" s="627"/>
      <c r="CB11" s="631"/>
      <c r="CD11" s="620" t="s">
        <v>259</v>
      </c>
      <c r="CE11" s="621"/>
      <c r="CF11" s="621"/>
      <c r="CG11" s="621"/>
      <c r="CH11" s="621"/>
      <c r="CI11" s="621"/>
      <c r="CJ11" s="621"/>
      <c r="CK11" s="621"/>
      <c r="CL11" s="621"/>
      <c r="CM11" s="621"/>
      <c r="CN11" s="621"/>
      <c r="CO11" s="621"/>
      <c r="CP11" s="621"/>
      <c r="CQ11" s="622"/>
      <c r="CR11" s="623">
        <v>753999</v>
      </c>
      <c r="CS11" s="624"/>
      <c r="CT11" s="624"/>
      <c r="CU11" s="624"/>
      <c r="CV11" s="624"/>
      <c r="CW11" s="624"/>
      <c r="CX11" s="624"/>
      <c r="CY11" s="625"/>
      <c r="CZ11" s="626">
        <v>6.6</v>
      </c>
      <c r="DA11" s="626"/>
      <c r="DB11" s="626"/>
      <c r="DC11" s="626"/>
      <c r="DD11" s="632">
        <v>106247</v>
      </c>
      <c r="DE11" s="624"/>
      <c r="DF11" s="624"/>
      <c r="DG11" s="624"/>
      <c r="DH11" s="624"/>
      <c r="DI11" s="624"/>
      <c r="DJ11" s="624"/>
      <c r="DK11" s="624"/>
      <c r="DL11" s="624"/>
      <c r="DM11" s="624"/>
      <c r="DN11" s="624"/>
      <c r="DO11" s="624"/>
      <c r="DP11" s="625"/>
      <c r="DQ11" s="632">
        <v>509712</v>
      </c>
      <c r="DR11" s="624"/>
      <c r="DS11" s="624"/>
      <c r="DT11" s="624"/>
      <c r="DU11" s="624"/>
      <c r="DV11" s="624"/>
      <c r="DW11" s="624"/>
      <c r="DX11" s="624"/>
      <c r="DY11" s="624"/>
      <c r="DZ11" s="624"/>
      <c r="EA11" s="624"/>
      <c r="EB11" s="624"/>
      <c r="EC11" s="633"/>
    </row>
    <row r="12" spans="2:143" ht="11.25" customHeight="1" x14ac:dyDescent="0.15">
      <c r="B12" s="620" t="s">
        <v>260</v>
      </c>
      <c r="C12" s="621"/>
      <c r="D12" s="621"/>
      <c r="E12" s="621"/>
      <c r="F12" s="621"/>
      <c r="G12" s="621"/>
      <c r="H12" s="621"/>
      <c r="I12" s="621"/>
      <c r="J12" s="621"/>
      <c r="K12" s="621"/>
      <c r="L12" s="621"/>
      <c r="M12" s="621"/>
      <c r="N12" s="621"/>
      <c r="O12" s="621"/>
      <c r="P12" s="621"/>
      <c r="Q12" s="622"/>
      <c r="R12" s="623" t="s">
        <v>237</v>
      </c>
      <c r="S12" s="624"/>
      <c r="T12" s="624"/>
      <c r="U12" s="624"/>
      <c r="V12" s="624"/>
      <c r="W12" s="624"/>
      <c r="X12" s="624"/>
      <c r="Y12" s="625"/>
      <c r="Z12" s="626" t="s">
        <v>237</v>
      </c>
      <c r="AA12" s="626"/>
      <c r="AB12" s="626"/>
      <c r="AC12" s="626"/>
      <c r="AD12" s="627" t="s">
        <v>182</v>
      </c>
      <c r="AE12" s="627"/>
      <c r="AF12" s="627"/>
      <c r="AG12" s="627"/>
      <c r="AH12" s="627"/>
      <c r="AI12" s="627"/>
      <c r="AJ12" s="627"/>
      <c r="AK12" s="627"/>
      <c r="AL12" s="628" t="s">
        <v>182</v>
      </c>
      <c r="AM12" s="629"/>
      <c r="AN12" s="629"/>
      <c r="AO12" s="630"/>
      <c r="AP12" s="620" t="s">
        <v>261</v>
      </c>
      <c r="AQ12" s="621"/>
      <c r="AR12" s="621"/>
      <c r="AS12" s="621"/>
      <c r="AT12" s="621"/>
      <c r="AU12" s="621"/>
      <c r="AV12" s="621"/>
      <c r="AW12" s="621"/>
      <c r="AX12" s="621"/>
      <c r="AY12" s="621"/>
      <c r="AZ12" s="621"/>
      <c r="BA12" s="621"/>
      <c r="BB12" s="621"/>
      <c r="BC12" s="621"/>
      <c r="BD12" s="621"/>
      <c r="BE12" s="621"/>
      <c r="BF12" s="622"/>
      <c r="BG12" s="623">
        <v>1217986</v>
      </c>
      <c r="BH12" s="624"/>
      <c r="BI12" s="624"/>
      <c r="BJ12" s="624"/>
      <c r="BK12" s="624"/>
      <c r="BL12" s="624"/>
      <c r="BM12" s="624"/>
      <c r="BN12" s="625"/>
      <c r="BO12" s="626">
        <v>45.9</v>
      </c>
      <c r="BP12" s="626"/>
      <c r="BQ12" s="626"/>
      <c r="BR12" s="626"/>
      <c r="BS12" s="627" t="s">
        <v>252</v>
      </c>
      <c r="BT12" s="627"/>
      <c r="BU12" s="627"/>
      <c r="BV12" s="627"/>
      <c r="BW12" s="627"/>
      <c r="BX12" s="627"/>
      <c r="BY12" s="627"/>
      <c r="BZ12" s="627"/>
      <c r="CA12" s="627"/>
      <c r="CB12" s="631"/>
      <c r="CD12" s="620" t="s">
        <v>262</v>
      </c>
      <c r="CE12" s="621"/>
      <c r="CF12" s="621"/>
      <c r="CG12" s="621"/>
      <c r="CH12" s="621"/>
      <c r="CI12" s="621"/>
      <c r="CJ12" s="621"/>
      <c r="CK12" s="621"/>
      <c r="CL12" s="621"/>
      <c r="CM12" s="621"/>
      <c r="CN12" s="621"/>
      <c r="CO12" s="621"/>
      <c r="CP12" s="621"/>
      <c r="CQ12" s="622"/>
      <c r="CR12" s="623">
        <v>295848</v>
      </c>
      <c r="CS12" s="624"/>
      <c r="CT12" s="624"/>
      <c r="CU12" s="624"/>
      <c r="CV12" s="624"/>
      <c r="CW12" s="624"/>
      <c r="CX12" s="624"/>
      <c r="CY12" s="625"/>
      <c r="CZ12" s="626">
        <v>2.6</v>
      </c>
      <c r="DA12" s="626"/>
      <c r="DB12" s="626"/>
      <c r="DC12" s="626"/>
      <c r="DD12" s="632">
        <v>3135</v>
      </c>
      <c r="DE12" s="624"/>
      <c r="DF12" s="624"/>
      <c r="DG12" s="624"/>
      <c r="DH12" s="624"/>
      <c r="DI12" s="624"/>
      <c r="DJ12" s="624"/>
      <c r="DK12" s="624"/>
      <c r="DL12" s="624"/>
      <c r="DM12" s="624"/>
      <c r="DN12" s="624"/>
      <c r="DO12" s="624"/>
      <c r="DP12" s="625"/>
      <c r="DQ12" s="632">
        <v>207055</v>
      </c>
      <c r="DR12" s="624"/>
      <c r="DS12" s="624"/>
      <c r="DT12" s="624"/>
      <c r="DU12" s="624"/>
      <c r="DV12" s="624"/>
      <c r="DW12" s="624"/>
      <c r="DX12" s="624"/>
      <c r="DY12" s="624"/>
      <c r="DZ12" s="624"/>
      <c r="EA12" s="624"/>
      <c r="EB12" s="624"/>
      <c r="EC12" s="633"/>
    </row>
    <row r="13" spans="2:143" ht="11.25" customHeight="1" x14ac:dyDescent="0.15">
      <c r="B13" s="620" t="s">
        <v>263</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237</v>
      </c>
      <c r="AA13" s="626"/>
      <c r="AB13" s="626"/>
      <c r="AC13" s="626"/>
      <c r="AD13" s="627" t="s">
        <v>252</v>
      </c>
      <c r="AE13" s="627"/>
      <c r="AF13" s="627"/>
      <c r="AG13" s="627"/>
      <c r="AH13" s="627"/>
      <c r="AI13" s="627"/>
      <c r="AJ13" s="627"/>
      <c r="AK13" s="627"/>
      <c r="AL13" s="628" t="s">
        <v>252</v>
      </c>
      <c r="AM13" s="629"/>
      <c r="AN13" s="629"/>
      <c r="AO13" s="630"/>
      <c r="AP13" s="620" t="s">
        <v>264</v>
      </c>
      <c r="AQ13" s="621"/>
      <c r="AR13" s="621"/>
      <c r="AS13" s="621"/>
      <c r="AT13" s="621"/>
      <c r="AU13" s="621"/>
      <c r="AV13" s="621"/>
      <c r="AW13" s="621"/>
      <c r="AX13" s="621"/>
      <c r="AY13" s="621"/>
      <c r="AZ13" s="621"/>
      <c r="BA13" s="621"/>
      <c r="BB13" s="621"/>
      <c r="BC13" s="621"/>
      <c r="BD13" s="621"/>
      <c r="BE13" s="621"/>
      <c r="BF13" s="622"/>
      <c r="BG13" s="623">
        <v>1215776</v>
      </c>
      <c r="BH13" s="624"/>
      <c r="BI13" s="624"/>
      <c r="BJ13" s="624"/>
      <c r="BK13" s="624"/>
      <c r="BL13" s="624"/>
      <c r="BM13" s="624"/>
      <c r="BN13" s="625"/>
      <c r="BO13" s="626">
        <v>45.8</v>
      </c>
      <c r="BP13" s="626"/>
      <c r="BQ13" s="626"/>
      <c r="BR13" s="626"/>
      <c r="BS13" s="627" t="s">
        <v>237</v>
      </c>
      <c r="BT13" s="627"/>
      <c r="BU13" s="627"/>
      <c r="BV13" s="627"/>
      <c r="BW13" s="627"/>
      <c r="BX13" s="627"/>
      <c r="BY13" s="627"/>
      <c r="BZ13" s="627"/>
      <c r="CA13" s="627"/>
      <c r="CB13" s="631"/>
      <c r="CD13" s="620" t="s">
        <v>265</v>
      </c>
      <c r="CE13" s="621"/>
      <c r="CF13" s="621"/>
      <c r="CG13" s="621"/>
      <c r="CH13" s="621"/>
      <c r="CI13" s="621"/>
      <c r="CJ13" s="621"/>
      <c r="CK13" s="621"/>
      <c r="CL13" s="621"/>
      <c r="CM13" s="621"/>
      <c r="CN13" s="621"/>
      <c r="CO13" s="621"/>
      <c r="CP13" s="621"/>
      <c r="CQ13" s="622"/>
      <c r="CR13" s="623">
        <v>944049</v>
      </c>
      <c r="CS13" s="624"/>
      <c r="CT13" s="624"/>
      <c r="CU13" s="624"/>
      <c r="CV13" s="624"/>
      <c r="CW13" s="624"/>
      <c r="CX13" s="624"/>
      <c r="CY13" s="625"/>
      <c r="CZ13" s="626">
        <v>8.1999999999999993</v>
      </c>
      <c r="DA13" s="626"/>
      <c r="DB13" s="626"/>
      <c r="DC13" s="626"/>
      <c r="DD13" s="632">
        <v>457004</v>
      </c>
      <c r="DE13" s="624"/>
      <c r="DF13" s="624"/>
      <c r="DG13" s="624"/>
      <c r="DH13" s="624"/>
      <c r="DI13" s="624"/>
      <c r="DJ13" s="624"/>
      <c r="DK13" s="624"/>
      <c r="DL13" s="624"/>
      <c r="DM13" s="624"/>
      <c r="DN13" s="624"/>
      <c r="DO13" s="624"/>
      <c r="DP13" s="625"/>
      <c r="DQ13" s="632">
        <v>466419</v>
      </c>
      <c r="DR13" s="624"/>
      <c r="DS13" s="624"/>
      <c r="DT13" s="624"/>
      <c r="DU13" s="624"/>
      <c r="DV13" s="624"/>
      <c r="DW13" s="624"/>
      <c r="DX13" s="624"/>
      <c r="DY13" s="624"/>
      <c r="DZ13" s="624"/>
      <c r="EA13" s="624"/>
      <c r="EB13" s="624"/>
      <c r="EC13" s="633"/>
    </row>
    <row r="14" spans="2:143" ht="11.25" customHeight="1" x14ac:dyDescent="0.15">
      <c r="B14" s="620" t="s">
        <v>266</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267</v>
      </c>
      <c r="AQ14" s="621"/>
      <c r="AR14" s="621"/>
      <c r="AS14" s="621"/>
      <c r="AT14" s="621"/>
      <c r="AU14" s="621"/>
      <c r="AV14" s="621"/>
      <c r="AW14" s="621"/>
      <c r="AX14" s="621"/>
      <c r="AY14" s="621"/>
      <c r="AZ14" s="621"/>
      <c r="BA14" s="621"/>
      <c r="BB14" s="621"/>
      <c r="BC14" s="621"/>
      <c r="BD14" s="621"/>
      <c r="BE14" s="621"/>
      <c r="BF14" s="622"/>
      <c r="BG14" s="623">
        <v>87665</v>
      </c>
      <c r="BH14" s="624"/>
      <c r="BI14" s="624"/>
      <c r="BJ14" s="624"/>
      <c r="BK14" s="624"/>
      <c r="BL14" s="624"/>
      <c r="BM14" s="624"/>
      <c r="BN14" s="625"/>
      <c r="BO14" s="626">
        <v>3.3</v>
      </c>
      <c r="BP14" s="626"/>
      <c r="BQ14" s="626"/>
      <c r="BR14" s="626"/>
      <c r="BS14" s="627" t="s">
        <v>268</v>
      </c>
      <c r="BT14" s="627"/>
      <c r="BU14" s="627"/>
      <c r="BV14" s="627"/>
      <c r="BW14" s="627"/>
      <c r="BX14" s="627"/>
      <c r="BY14" s="627"/>
      <c r="BZ14" s="627"/>
      <c r="CA14" s="627"/>
      <c r="CB14" s="631"/>
      <c r="CD14" s="620" t="s">
        <v>269</v>
      </c>
      <c r="CE14" s="621"/>
      <c r="CF14" s="621"/>
      <c r="CG14" s="621"/>
      <c r="CH14" s="621"/>
      <c r="CI14" s="621"/>
      <c r="CJ14" s="621"/>
      <c r="CK14" s="621"/>
      <c r="CL14" s="621"/>
      <c r="CM14" s="621"/>
      <c r="CN14" s="621"/>
      <c r="CO14" s="621"/>
      <c r="CP14" s="621"/>
      <c r="CQ14" s="622"/>
      <c r="CR14" s="623">
        <v>439825</v>
      </c>
      <c r="CS14" s="624"/>
      <c r="CT14" s="624"/>
      <c r="CU14" s="624"/>
      <c r="CV14" s="624"/>
      <c r="CW14" s="624"/>
      <c r="CX14" s="624"/>
      <c r="CY14" s="625"/>
      <c r="CZ14" s="626">
        <v>3.8</v>
      </c>
      <c r="DA14" s="626"/>
      <c r="DB14" s="626"/>
      <c r="DC14" s="626"/>
      <c r="DD14" s="632">
        <v>6605</v>
      </c>
      <c r="DE14" s="624"/>
      <c r="DF14" s="624"/>
      <c r="DG14" s="624"/>
      <c r="DH14" s="624"/>
      <c r="DI14" s="624"/>
      <c r="DJ14" s="624"/>
      <c r="DK14" s="624"/>
      <c r="DL14" s="624"/>
      <c r="DM14" s="624"/>
      <c r="DN14" s="624"/>
      <c r="DO14" s="624"/>
      <c r="DP14" s="625"/>
      <c r="DQ14" s="632">
        <v>421066</v>
      </c>
      <c r="DR14" s="624"/>
      <c r="DS14" s="624"/>
      <c r="DT14" s="624"/>
      <c r="DU14" s="624"/>
      <c r="DV14" s="624"/>
      <c r="DW14" s="624"/>
      <c r="DX14" s="624"/>
      <c r="DY14" s="624"/>
      <c r="DZ14" s="624"/>
      <c r="EA14" s="624"/>
      <c r="EB14" s="624"/>
      <c r="EC14" s="633"/>
    </row>
    <row r="15" spans="2:143" ht="11.25" customHeight="1" x14ac:dyDescent="0.15">
      <c r="B15" s="620" t="s">
        <v>270</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252</v>
      </c>
      <c r="AA15" s="626"/>
      <c r="AB15" s="626"/>
      <c r="AC15" s="626"/>
      <c r="AD15" s="627" t="s">
        <v>252</v>
      </c>
      <c r="AE15" s="627"/>
      <c r="AF15" s="627"/>
      <c r="AG15" s="627"/>
      <c r="AH15" s="627"/>
      <c r="AI15" s="627"/>
      <c r="AJ15" s="627"/>
      <c r="AK15" s="627"/>
      <c r="AL15" s="628" t="s">
        <v>252</v>
      </c>
      <c r="AM15" s="629"/>
      <c r="AN15" s="629"/>
      <c r="AO15" s="630"/>
      <c r="AP15" s="620" t="s">
        <v>271</v>
      </c>
      <c r="AQ15" s="621"/>
      <c r="AR15" s="621"/>
      <c r="AS15" s="621"/>
      <c r="AT15" s="621"/>
      <c r="AU15" s="621"/>
      <c r="AV15" s="621"/>
      <c r="AW15" s="621"/>
      <c r="AX15" s="621"/>
      <c r="AY15" s="621"/>
      <c r="AZ15" s="621"/>
      <c r="BA15" s="621"/>
      <c r="BB15" s="621"/>
      <c r="BC15" s="621"/>
      <c r="BD15" s="621"/>
      <c r="BE15" s="621"/>
      <c r="BF15" s="622"/>
      <c r="BG15" s="623">
        <v>191119</v>
      </c>
      <c r="BH15" s="624"/>
      <c r="BI15" s="624"/>
      <c r="BJ15" s="624"/>
      <c r="BK15" s="624"/>
      <c r="BL15" s="624"/>
      <c r="BM15" s="624"/>
      <c r="BN15" s="625"/>
      <c r="BO15" s="626">
        <v>7.2</v>
      </c>
      <c r="BP15" s="626"/>
      <c r="BQ15" s="626"/>
      <c r="BR15" s="626"/>
      <c r="BS15" s="627" t="s">
        <v>182</v>
      </c>
      <c r="BT15" s="627"/>
      <c r="BU15" s="627"/>
      <c r="BV15" s="627"/>
      <c r="BW15" s="627"/>
      <c r="BX15" s="627"/>
      <c r="BY15" s="627"/>
      <c r="BZ15" s="627"/>
      <c r="CA15" s="627"/>
      <c r="CB15" s="631"/>
      <c r="CD15" s="620" t="s">
        <v>272</v>
      </c>
      <c r="CE15" s="621"/>
      <c r="CF15" s="621"/>
      <c r="CG15" s="621"/>
      <c r="CH15" s="621"/>
      <c r="CI15" s="621"/>
      <c r="CJ15" s="621"/>
      <c r="CK15" s="621"/>
      <c r="CL15" s="621"/>
      <c r="CM15" s="621"/>
      <c r="CN15" s="621"/>
      <c r="CO15" s="621"/>
      <c r="CP15" s="621"/>
      <c r="CQ15" s="622"/>
      <c r="CR15" s="623">
        <v>1610976</v>
      </c>
      <c r="CS15" s="624"/>
      <c r="CT15" s="624"/>
      <c r="CU15" s="624"/>
      <c r="CV15" s="624"/>
      <c r="CW15" s="624"/>
      <c r="CX15" s="624"/>
      <c r="CY15" s="625"/>
      <c r="CZ15" s="626">
        <v>14</v>
      </c>
      <c r="DA15" s="626"/>
      <c r="DB15" s="626"/>
      <c r="DC15" s="626"/>
      <c r="DD15" s="632">
        <v>289962</v>
      </c>
      <c r="DE15" s="624"/>
      <c r="DF15" s="624"/>
      <c r="DG15" s="624"/>
      <c r="DH15" s="624"/>
      <c r="DI15" s="624"/>
      <c r="DJ15" s="624"/>
      <c r="DK15" s="624"/>
      <c r="DL15" s="624"/>
      <c r="DM15" s="624"/>
      <c r="DN15" s="624"/>
      <c r="DO15" s="624"/>
      <c r="DP15" s="625"/>
      <c r="DQ15" s="632">
        <v>1148695</v>
      </c>
      <c r="DR15" s="624"/>
      <c r="DS15" s="624"/>
      <c r="DT15" s="624"/>
      <c r="DU15" s="624"/>
      <c r="DV15" s="624"/>
      <c r="DW15" s="624"/>
      <c r="DX15" s="624"/>
      <c r="DY15" s="624"/>
      <c r="DZ15" s="624"/>
      <c r="EA15" s="624"/>
      <c r="EB15" s="624"/>
      <c r="EC15" s="633"/>
    </row>
    <row r="16" spans="2:143" ht="11.25" customHeight="1" x14ac:dyDescent="0.15">
      <c r="B16" s="620" t="s">
        <v>273</v>
      </c>
      <c r="C16" s="621"/>
      <c r="D16" s="621"/>
      <c r="E16" s="621"/>
      <c r="F16" s="621"/>
      <c r="G16" s="621"/>
      <c r="H16" s="621"/>
      <c r="I16" s="621"/>
      <c r="J16" s="621"/>
      <c r="K16" s="621"/>
      <c r="L16" s="621"/>
      <c r="M16" s="621"/>
      <c r="N16" s="621"/>
      <c r="O16" s="621"/>
      <c r="P16" s="621"/>
      <c r="Q16" s="622"/>
      <c r="R16" s="623">
        <v>14029</v>
      </c>
      <c r="S16" s="624"/>
      <c r="T16" s="624"/>
      <c r="U16" s="624"/>
      <c r="V16" s="624"/>
      <c r="W16" s="624"/>
      <c r="X16" s="624"/>
      <c r="Y16" s="625"/>
      <c r="Z16" s="626">
        <v>0.1</v>
      </c>
      <c r="AA16" s="626"/>
      <c r="AB16" s="626"/>
      <c r="AC16" s="626"/>
      <c r="AD16" s="627">
        <v>14029</v>
      </c>
      <c r="AE16" s="627"/>
      <c r="AF16" s="627"/>
      <c r="AG16" s="627"/>
      <c r="AH16" s="627"/>
      <c r="AI16" s="627"/>
      <c r="AJ16" s="627"/>
      <c r="AK16" s="627"/>
      <c r="AL16" s="628">
        <v>0.2</v>
      </c>
      <c r="AM16" s="629"/>
      <c r="AN16" s="629"/>
      <c r="AO16" s="630"/>
      <c r="AP16" s="620" t="s">
        <v>274</v>
      </c>
      <c r="AQ16" s="621"/>
      <c r="AR16" s="621"/>
      <c r="AS16" s="621"/>
      <c r="AT16" s="621"/>
      <c r="AU16" s="621"/>
      <c r="AV16" s="621"/>
      <c r="AW16" s="621"/>
      <c r="AX16" s="621"/>
      <c r="AY16" s="621"/>
      <c r="AZ16" s="621"/>
      <c r="BA16" s="621"/>
      <c r="BB16" s="621"/>
      <c r="BC16" s="621"/>
      <c r="BD16" s="621"/>
      <c r="BE16" s="621"/>
      <c r="BF16" s="622"/>
      <c r="BG16" s="623" t="s">
        <v>268</v>
      </c>
      <c r="BH16" s="624"/>
      <c r="BI16" s="624"/>
      <c r="BJ16" s="624"/>
      <c r="BK16" s="624"/>
      <c r="BL16" s="624"/>
      <c r="BM16" s="624"/>
      <c r="BN16" s="625"/>
      <c r="BO16" s="626" t="s">
        <v>237</v>
      </c>
      <c r="BP16" s="626"/>
      <c r="BQ16" s="626"/>
      <c r="BR16" s="626"/>
      <c r="BS16" s="627" t="s">
        <v>252</v>
      </c>
      <c r="BT16" s="627"/>
      <c r="BU16" s="627"/>
      <c r="BV16" s="627"/>
      <c r="BW16" s="627"/>
      <c r="BX16" s="627"/>
      <c r="BY16" s="627"/>
      <c r="BZ16" s="627"/>
      <c r="CA16" s="627"/>
      <c r="CB16" s="631"/>
      <c r="CD16" s="620" t="s">
        <v>275</v>
      </c>
      <c r="CE16" s="621"/>
      <c r="CF16" s="621"/>
      <c r="CG16" s="621"/>
      <c r="CH16" s="621"/>
      <c r="CI16" s="621"/>
      <c r="CJ16" s="621"/>
      <c r="CK16" s="621"/>
      <c r="CL16" s="621"/>
      <c r="CM16" s="621"/>
      <c r="CN16" s="621"/>
      <c r="CO16" s="621"/>
      <c r="CP16" s="621"/>
      <c r="CQ16" s="622"/>
      <c r="CR16" s="623">
        <v>42892</v>
      </c>
      <c r="CS16" s="624"/>
      <c r="CT16" s="624"/>
      <c r="CU16" s="624"/>
      <c r="CV16" s="624"/>
      <c r="CW16" s="624"/>
      <c r="CX16" s="624"/>
      <c r="CY16" s="625"/>
      <c r="CZ16" s="626">
        <v>0.4</v>
      </c>
      <c r="DA16" s="626"/>
      <c r="DB16" s="626"/>
      <c r="DC16" s="626"/>
      <c r="DD16" s="632" t="s">
        <v>252</v>
      </c>
      <c r="DE16" s="624"/>
      <c r="DF16" s="624"/>
      <c r="DG16" s="624"/>
      <c r="DH16" s="624"/>
      <c r="DI16" s="624"/>
      <c r="DJ16" s="624"/>
      <c r="DK16" s="624"/>
      <c r="DL16" s="624"/>
      <c r="DM16" s="624"/>
      <c r="DN16" s="624"/>
      <c r="DO16" s="624"/>
      <c r="DP16" s="625"/>
      <c r="DQ16" s="632">
        <v>9184</v>
      </c>
      <c r="DR16" s="624"/>
      <c r="DS16" s="624"/>
      <c r="DT16" s="624"/>
      <c r="DU16" s="624"/>
      <c r="DV16" s="624"/>
      <c r="DW16" s="624"/>
      <c r="DX16" s="624"/>
      <c r="DY16" s="624"/>
      <c r="DZ16" s="624"/>
      <c r="EA16" s="624"/>
      <c r="EB16" s="624"/>
      <c r="EC16" s="633"/>
    </row>
    <row r="17" spans="2:133" ht="11.25" customHeight="1" x14ac:dyDescent="0.15">
      <c r="B17" s="620" t="s">
        <v>276</v>
      </c>
      <c r="C17" s="621"/>
      <c r="D17" s="621"/>
      <c r="E17" s="621"/>
      <c r="F17" s="621"/>
      <c r="G17" s="621"/>
      <c r="H17" s="621"/>
      <c r="I17" s="621"/>
      <c r="J17" s="621"/>
      <c r="K17" s="621"/>
      <c r="L17" s="621"/>
      <c r="M17" s="621"/>
      <c r="N17" s="621"/>
      <c r="O17" s="621"/>
      <c r="P17" s="621"/>
      <c r="Q17" s="622"/>
      <c r="R17" s="623">
        <v>38716</v>
      </c>
      <c r="S17" s="624"/>
      <c r="T17" s="624"/>
      <c r="U17" s="624"/>
      <c r="V17" s="624"/>
      <c r="W17" s="624"/>
      <c r="X17" s="624"/>
      <c r="Y17" s="625"/>
      <c r="Z17" s="626">
        <v>0.3</v>
      </c>
      <c r="AA17" s="626"/>
      <c r="AB17" s="626"/>
      <c r="AC17" s="626"/>
      <c r="AD17" s="627">
        <v>38716</v>
      </c>
      <c r="AE17" s="627"/>
      <c r="AF17" s="627"/>
      <c r="AG17" s="627"/>
      <c r="AH17" s="627"/>
      <c r="AI17" s="627"/>
      <c r="AJ17" s="627"/>
      <c r="AK17" s="627"/>
      <c r="AL17" s="628">
        <v>0.5</v>
      </c>
      <c r="AM17" s="629"/>
      <c r="AN17" s="629"/>
      <c r="AO17" s="630"/>
      <c r="AP17" s="620" t="s">
        <v>277</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268</v>
      </c>
      <c r="BP17" s="626"/>
      <c r="BQ17" s="626"/>
      <c r="BR17" s="626"/>
      <c r="BS17" s="627" t="s">
        <v>237</v>
      </c>
      <c r="BT17" s="627"/>
      <c r="BU17" s="627"/>
      <c r="BV17" s="627"/>
      <c r="BW17" s="627"/>
      <c r="BX17" s="627"/>
      <c r="BY17" s="627"/>
      <c r="BZ17" s="627"/>
      <c r="CA17" s="627"/>
      <c r="CB17" s="631"/>
      <c r="CD17" s="620" t="s">
        <v>278</v>
      </c>
      <c r="CE17" s="621"/>
      <c r="CF17" s="621"/>
      <c r="CG17" s="621"/>
      <c r="CH17" s="621"/>
      <c r="CI17" s="621"/>
      <c r="CJ17" s="621"/>
      <c r="CK17" s="621"/>
      <c r="CL17" s="621"/>
      <c r="CM17" s="621"/>
      <c r="CN17" s="621"/>
      <c r="CO17" s="621"/>
      <c r="CP17" s="621"/>
      <c r="CQ17" s="622"/>
      <c r="CR17" s="623">
        <v>1148258</v>
      </c>
      <c r="CS17" s="624"/>
      <c r="CT17" s="624"/>
      <c r="CU17" s="624"/>
      <c r="CV17" s="624"/>
      <c r="CW17" s="624"/>
      <c r="CX17" s="624"/>
      <c r="CY17" s="625"/>
      <c r="CZ17" s="626">
        <v>10</v>
      </c>
      <c r="DA17" s="626"/>
      <c r="DB17" s="626"/>
      <c r="DC17" s="626"/>
      <c r="DD17" s="632" t="s">
        <v>252</v>
      </c>
      <c r="DE17" s="624"/>
      <c r="DF17" s="624"/>
      <c r="DG17" s="624"/>
      <c r="DH17" s="624"/>
      <c r="DI17" s="624"/>
      <c r="DJ17" s="624"/>
      <c r="DK17" s="624"/>
      <c r="DL17" s="624"/>
      <c r="DM17" s="624"/>
      <c r="DN17" s="624"/>
      <c r="DO17" s="624"/>
      <c r="DP17" s="625"/>
      <c r="DQ17" s="632">
        <v>1098113</v>
      </c>
      <c r="DR17" s="624"/>
      <c r="DS17" s="624"/>
      <c r="DT17" s="624"/>
      <c r="DU17" s="624"/>
      <c r="DV17" s="624"/>
      <c r="DW17" s="624"/>
      <c r="DX17" s="624"/>
      <c r="DY17" s="624"/>
      <c r="DZ17" s="624"/>
      <c r="EA17" s="624"/>
      <c r="EB17" s="624"/>
      <c r="EC17" s="633"/>
    </row>
    <row r="18" spans="2:133" ht="11.25" customHeight="1" x14ac:dyDescent="0.15">
      <c r="B18" s="620" t="s">
        <v>279</v>
      </c>
      <c r="C18" s="621"/>
      <c r="D18" s="621"/>
      <c r="E18" s="621"/>
      <c r="F18" s="621"/>
      <c r="G18" s="621"/>
      <c r="H18" s="621"/>
      <c r="I18" s="621"/>
      <c r="J18" s="621"/>
      <c r="K18" s="621"/>
      <c r="L18" s="621"/>
      <c r="M18" s="621"/>
      <c r="N18" s="621"/>
      <c r="O18" s="621"/>
      <c r="P18" s="621"/>
      <c r="Q18" s="622"/>
      <c r="R18" s="623">
        <v>28076</v>
      </c>
      <c r="S18" s="624"/>
      <c r="T18" s="624"/>
      <c r="U18" s="624"/>
      <c r="V18" s="624"/>
      <c r="W18" s="624"/>
      <c r="X18" s="624"/>
      <c r="Y18" s="625"/>
      <c r="Z18" s="626">
        <v>0.2</v>
      </c>
      <c r="AA18" s="626"/>
      <c r="AB18" s="626"/>
      <c r="AC18" s="626"/>
      <c r="AD18" s="627">
        <v>28076</v>
      </c>
      <c r="AE18" s="627"/>
      <c r="AF18" s="627"/>
      <c r="AG18" s="627"/>
      <c r="AH18" s="627"/>
      <c r="AI18" s="627"/>
      <c r="AJ18" s="627"/>
      <c r="AK18" s="627"/>
      <c r="AL18" s="628">
        <v>0.4</v>
      </c>
      <c r="AM18" s="629"/>
      <c r="AN18" s="629"/>
      <c r="AO18" s="630"/>
      <c r="AP18" s="620" t="s">
        <v>280</v>
      </c>
      <c r="AQ18" s="621"/>
      <c r="AR18" s="621"/>
      <c r="AS18" s="621"/>
      <c r="AT18" s="621"/>
      <c r="AU18" s="621"/>
      <c r="AV18" s="621"/>
      <c r="AW18" s="621"/>
      <c r="AX18" s="621"/>
      <c r="AY18" s="621"/>
      <c r="AZ18" s="621"/>
      <c r="BA18" s="621"/>
      <c r="BB18" s="621"/>
      <c r="BC18" s="621"/>
      <c r="BD18" s="621"/>
      <c r="BE18" s="621"/>
      <c r="BF18" s="622"/>
      <c r="BG18" s="623" t="s">
        <v>252</v>
      </c>
      <c r="BH18" s="624"/>
      <c r="BI18" s="624"/>
      <c r="BJ18" s="624"/>
      <c r="BK18" s="624"/>
      <c r="BL18" s="624"/>
      <c r="BM18" s="624"/>
      <c r="BN18" s="625"/>
      <c r="BO18" s="626" t="s">
        <v>268</v>
      </c>
      <c r="BP18" s="626"/>
      <c r="BQ18" s="626"/>
      <c r="BR18" s="626"/>
      <c r="BS18" s="627" t="s">
        <v>252</v>
      </c>
      <c r="BT18" s="627"/>
      <c r="BU18" s="627"/>
      <c r="BV18" s="627"/>
      <c r="BW18" s="627"/>
      <c r="BX18" s="627"/>
      <c r="BY18" s="627"/>
      <c r="BZ18" s="627"/>
      <c r="CA18" s="627"/>
      <c r="CB18" s="631"/>
      <c r="CD18" s="620" t="s">
        <v>281</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237</v>
      </c>
      <c r="DA18" s="626"/>
      <c r="DB18" s="626"/>
      <c r="DC18" s="626"/>
      <c r="DD18" s="632" t="s">
        <v>252</v>
      </c>
      <c r="DE18" s="624"/>
      <c r="DF18" s="624"/>
      <c r="DG18" s="624"/>
      <c r="DH18" s="624"/>
      <c r="DI18" s="624"/>
      <c r="DJ18" s="624"/>
      <c r="DK18" s="624"/>
      <c r="DL18" s="624"/>
      <c r="DM18" s="624"/>
      <c r="DN18" s="624"/>
      <c r="DO18" s="624"/>
      <c r="DP18" s="625"/>
      <c r="DQ18" s="632" t="s">
        <v>182</v>
      </c>
      <c r="DR18" s="624"/>
      <c r="DS18" s="624"/>
      <c r="DT18" s="624"/>
      <c r="DU18" s="624"/>
      <c r="DV18" s="624"/>
      <c r="DW18" s="624"/>
      <c r="DX18" s="624"/>
      <c r="DY18" s="624"/>
      <c r="DZ18" s="624"/>
      <c r="EA18" s="624"/>
      <c r="EB18" s="624"/>
      <c r="EC18" s="633"/>
    </row>
    <row r="19" spans="2:133" ht="11.25" customHeight="1" x14ac:dyDescent="0.15">
      <c r="B19" s="620" t="s">
        <v>282</v>
      </c>
      <c r="C19" s="621"/>
      <c r="D19" s="621"/>
      <c r="E19" s="621"/>
      <c r="F19" s="621"/>
      <c r="G19" s="621"/>
      <c r="H19" s="621"/>
      <c r="I19" s="621"/>
      <c r="J19" s="621"/>
      <c r="K19" s="621"/>
      <c r="L19" s="621"/>
      <c r="M19" s="621"/>
      <c r="N19" s="621"/>
      <c r="O19" s="621"/>
      <c r="P19" s="621"/>
      <c r="Q19" s="622"/>
      <c r="R19" s="623">
        <v>27303</v>
      </c>
      <c r="S19" s="624"/>
      <c r="T19" s="624"/>
      <c r="U19" s="624"/>
      <c r="V19" s="624"/>
      <c r="W19" s="624"/>
      <c r="X19" s="624"/>
      <c r="Y19" s="625"/>
      <c r="Z19" s="626">
        <v>0.2</v>
      </c>
      <c r="AA19" s="626"/>
      <c r="AB19" s="626"/>
      <c r="AC19" s="626"/>
      <c r="AD19" s="627">
        <v>27303</v>
      </c>
      <c r="AE19" s="627"/>
      <c r="AF19" s="627"/>
      <c r="AG19" s="627"/>
      <c r="AH19" s="627"/>
      <c r="AI19" s="627"/>
      <c r="AJ19" s="627"/>
      <c r="AK19" s="627"/>
      <c r="AL19" s="628">
        <v>0.4</v>
      </c>
      <c r="AM19" s="629"/>
      <c r="AN19" s="629"/>
      <c r="AO19" s="630"/>
      <c r="AP19" s="620" t="s">
        <v>283</v>
      </c>
      <c r="AQ19" s="621"/>
      <c r="AR19" s="621"/>
      <c r="AS19" s="621"/>
      <c r="AT19" s="621"/>
      <c r="AU19" s="621"/>
      <c r="AV19" s="621"/>
      <c r="AW19" s="621"/>
      <c r="AX19" s="621"/>
      <c r="AY19" s="621"/>
      <c r="AZ19" s="621"/>
      <c r="BA19" s="621"/>
      <c r="BB19" s="621"/>
      <c r="BC19" s="621"/>
      <c r="BD19" s="621"/>
      <c r="BE19" s="621"/>
      <c r="BF19" s="622"/>
      <c r="BG19" s="623">
        <v>96704</v>
      </c>
      <c r="BH19" s="624"/>
      <c r="BI19" s="624"/>
      <c r="BJ19" s="624"/>
      <c r="BK19" s="624"/>
      <c r="BL19" s="624"/>
      <c r="BM19" s="624"/>
      <c r="BN19" s="625"/>
      <c r="BO19" s="626">
        <v>3.6</v>
      </c>
      <c r="BP19" s="626"/>
      <c r="BQ19" s="626"/>
      <c r="BR19" s="626"/>
      <c r="BS19" s="627" t="s">
        <v>237</v>
      </c>
      <c r="BT19" s="627"/>
      <c r="BU19" s="627"/>
      <c r="BV19" s="627"/>
      <c r="BW19" s="627"/>
      <c r="BX19" s="627"/>
      <c r="BY19" s="627"/>
      <c r="BZ19" s="627"/>
      <c r="CA19" s="627"/>
      <c r="CB19" s="631"/>
      <c r="CD19" s="620" t="s">
        <v>284</v>
      </c>
      <c r="CE19" s="621"/>
      <c r="CF19" s="621"/>
      <c r="CG19" s="621"/>
      <c r="CH19" s="621"/>
      <c r="CI19" s="621"/>
      <c r="CJ19" s="621"/>
      <c r="CK19" s="621"/>
      <c r="CL19" s="621"/>
      <c r="CM19" s="621"/>
      <c r="CN19" s="621"/>
      <c r="CO19" s="621"/>
      <c r="CP19" s="621"/>
      <c r="CQ19" s="622"/>
      <c r="CR19" s="623" t="s">
        <v>252</v>
      </c>
      <c r="CS19" s="624"/>
      <c r="CT19" s="624"/>
      <c r="CU19" s="624"/>
      <c r="CV19" s="624"/>
      <c r="CW19" s="624"/>
      <c r="CX19" s="624"/>
      <c r="CY19" s="625"/>
      <c r="CZ19" s="626" t="s">
        <v>237</v>
      </c>
      <c r="DA19" s="626"/>
      <c r="DB19" s="626"/>
      <c r="DC19" s="626"/>
      <c r="DD19" s="632" t="s">
        <v>252</v>
      </c>
      <c r="DE19" s="624"/>
      <c r="DF19" s="624"/>
      <c r="DG19" s="624"/>
      <c r="DH19" s="624"/>
      <c r="DI19" s="624"/>
      <c r="DJ19" s="624"/>
      <c r="DK19" s="624"/>
      <c r="DL19" s="624"/>
      <c r="DM19" s="624"/>
      <c r="DN19" s="624"/>
      <c r="DO19" s="624"/>
      <c r="DP19" s="625"/>
      <c r="DQ19" s="632" t="s">
        <v>237</v>
      </c>
      <c r="DR19" s="624"/>
      <c r="DS19" s="624"/>
      <c r="DT19" s="624"/>
      <c r="DU19" s="624"/>
      <c r="DV19" s="624"/>
      <c r="DW19" s="624"/>
      <c r="DX19" s="624"/>
      <c r="DY19" s="624"/>
      <c r="DZ19" s="624"/>
      <c r="EA19" s="624"/>
      <c r="EB19" s="624"/>
      <c r="EC19" s="633"/>
    </row>
    <row r="20" spans="2:133" ht="11.25" customHeight="1" x14ac:dyDescent="0.15">
      <c r="B20" s="636" t="s">
        <v>285</v>
      </c>
      <c r="C20" s="637"/>
      <c r="D20" s="637"/>
      <c r="E20" s="637"/>
      <c r="F20" s="637"/>
      <c r="G20" s="637"/>
      <c r="H20" s="637"/>
      <c r="I20" s="637"/>
      <c r="J20" s="637"/>
      <c r="K20" s="637"/>
      <c r="L20" s="637"/>
      <c r="M20" s="637"/>
      <c r="N20" s="637"/>
      <c r="O20" s="637"/>
      <c r="P20" s="637"/>
      <c r="Q20" s="638"/>
      <c r="R20" s="623">
        <v>773</v>
      </c>
      <c r="S20" s="624"/>
      <c r="T20" s="624"/>
      <c r="U20" s="624"/>
      <c r="V20" s="624"/>
      <c r="W20" s="624"/>
      <c r="X20" s="624"/>
      <c r="Y20" s="625"/>
      <c r="Z20" s="626">
        <v>0</v>
      </c>
      <c r="AA20" s="626"/>
      <c r="AB20" s="626"/>
      <c r="AC20" s="626"/>
      <c r="AD20" s="627">
        <v>773</v>
      </c>
      <c r="AE20" s="627"/>
      <c r="AF20" s="627"/>
      <c r="AG20" s="627"/>
      <c r="AH20" s="627"/>
      <c r="AI20" s="627"/>
      <c r="AJ20" s="627"/>
      <c r="AK20" s="627"/>
      <c r="AL20" s="628">
        <v>0</v>
      </c>
      <c r="AM20" s="629"/>
      <c r="AN20" s="629"/>
      <c r="AO20" s="630"/>
      <c r="AP20" s="620" t="s">
        <v>286</v>
      </c>
      <c r="AQ20" s="621"/>
      <c r="AR20" s="621"/>
      <c r="AS20" s="621"/>
      <c r="AT20" s="621"/>
      <c r="AU20" s="621"/>
      <c r="AV20" s="621"/>
      <c r="AW20" s="621"/>
      <c r="AX20" s="621"/>
      <c r="AY20" s="621"/>
      <c r="AZ20" s="621"/>
      <c r="BA20" s="621"/>
      <c r="BB20" s="621"/>
      <c r="BC20" s="621"/>
      <c r="BD20" s="621"/>
      <c r="BE20" s="621"/>
      <c r="BF20" s="622"/>
      <c r="BG20" s="623">
        <v>96704</v>
      </c>
      <c r="BH20" s="624"/>
      <c r="BI20" s="624"/>
      <c r="BJ20" s="624"/>
      <c r="BK20" s="624"/>
      <c r="BL20" s="624"/>
      <c r="BM20" s="624"/>
      <c r="BN20" s="625"/>
      <c r="BO20" s="626">
        <v>3.6</v>
      </c>
      <c r="BP20" s="626"/>
      <c r="BQ20" s="626"/>
      <c r="BR20" s="626"/>
      <c r="BS20" s="627" t="s">
        <v>252</v>
      </c>
      <c r="BT20" s="627"/>
      <c r="BU20" s="627"/>
      <c r="BV20" s="627"/>
      <c r="BW20" s="627"/>
      <c r="BX20" s="627"/>
      <c r="BY20" s="627"/>
      <c r="BZ20" s="627"/>
      <c r="CA20" s="627"/>
      <c r="CB20" s="631"/>
      <c r="CD20" s="620" t="s">
        <v>287</v>
      </c>
      <c r="CE20" s="621"/>
      <c r="CF20" s="621"/>
      <c r="CG20" s="621"/>
      <c r="CH20" s="621"/>
      <c r="CI20" s="621"/>
      <c r="CJ20" s="621"/>
      <c r="CK20" s="621"/>
      <c r="CL20" s="621"/>
      <c r="CM20" s="621"/>
      <c r="CN20" s="621"/>
      <c r="CO20" s="621"/>
      <c r="CP20" s="621"/>
      <c r="CQ20" s="622"/>
      <c r="CR20" s="623">
        <v>11479381</v>
      </c>
      <c r="CS20" s="624"/>
      <c r="CT20" s="624"/>
      <c r="CU20" s="624"/>
      <c r="CV20" s="624"/>
      <c r="CW20" s="624"/>
      <c r="CX20" s="624"/>
      <c r="CY20" s="625"/>
      <c r="CZ20" s="626">
        <v>100</v>
      </c>
      <c r="DA20" s="626"/>
      <c r="DB20" s="626"/>
      <c r="DC20" s="626"/>
      <c r="DD20" s="632">
        <v>1143127</v>
      </c>
      <c r="DE20" s="624"/>
      <c r="DF20" s="624"/>
      <c r="DG20" s="624"/>
      <c r="DH20" s="624"/>
      <c r="DI20" s="624"/>
      <c r="DJ20" s="624"/>
      <c r="DK20" s="624"/>
      <c r="DL20" s="624"/>
      <c r="DM20" s="624"/>
      <c r="DN20" s="624"/>
      <c r="DO20" s="624"/>
      <c r="DP20" s="625"/>
      <c r="DQ20" s="632">
        <v>8086999</v>
      </c>
      <c r="DR20" s="624"/>
      <c r="DS20" s="624"/>
      <c r="DT20" s="624"/>
      <c r="DU20" s="624"/>
      <c r="DV20" s="624"/>
      <c r="DW20" s="624"/>
      <c r="DX20" s="624"/>
      <c r="DY20" s="624"/>
      <c r="DZ20" s="624"/>
      <c r="EA20" s="624"/>
      <c r="EB20" s="624"/>
      <c r="EC20" s="633"/>
    </row>
    <row r="21" spans="2:133" ht="11.25" customHeight="1" x14ac:dyDescent="0.15">
      <c r="B21" s="620" t="s">
        <v>288</v>
      </c>
      <c r="C21" s="621"/>
      <c r="D21" s="621"/>
      <c r="E21" s="621"/>
      <c r="F21" s="621"/>
      <c r="G21" s="621"/>
      <c r="H21" s="621"/>
      <c r="I21" s="621"/>
      <c r="J21" s="621"/>
      <c r="K21" s="621"/>
      <c r="L21" s="621"/>
      <c r="M21" s="621"/>
      <c r="N21" s="621"/>
      <c r="O21" s="621"/>
      <c r="P21" s="621"/>
      <c r="Q21" s="622"/>
      <c r="R21" s="623">
        <v>4034821</v>
      </c>
      <c r="S21" s="624"/>
      <c r="T21" s="624"/>
      <c r="U21" s="624"/>
      <c r="V21" s="624"/>
      <c r="W21" s="624"/>
      <c r="X21" s="624"/>
      <c r="Y21" s="625"/>
      <c r="Z21" s="626">
        <v>34</v>
      </c>
      <c r="AA21" s="626"/>
      <c r="AB21" s="626"/>
      <c r="AC21" s="626"/>
      <c r="AD21" s="627">
        <v>3682646</v>
      </c>
      <c r="AE21" s="627"/>
      <c r="AF21" s="627"/>
      <c r="AG21" s="627"/>
      <c r="AH21" s="627"/>
      <c r="AI21" s="627"/>
      <c r="AJ21" s="627"/>
      <c r="AK21" s="627"/>
      <c r="AL21" s="628">
        <v>52.1</v>
      </c>
      <c r="AM21" s="629"/>
      <c r="AN21" s="629"/>
      <c r="AO21" s="630"/>
      <c r="AP21" s="620" t="s">
        <v>289</v>
      </c>
      <c r="AQ21" s="639"/>
      <c r="AR21" s="639"/>
      <c r="AS21" s="639"/>
      <c r="AT21" s="639"/>
      <c r="AU21" s="639"/>
      <c r="AV21" s="639"/>
      <c r="AW21" s="639"/>
      <c r="AX21" s="639"/>
      <c r="AY21" s="639"/>
      <c r="AZ21" s="639"/>
      <c r="BA21" s="639"/>
      <c r="BB21" s="639"/>
      <c r="BC21" s="639"/>
      <c r="BD21" s="639"/>
      <c r="BE21" s="639"/>
      <c r="BF21" s="640"/>
      <c r="BG21" s="623" t="s">
        <v>182</v>
      </c>
      <c r="BH21" s="624"/>
      <c r="BI21" s="624"/>
      <c r="BJ21" s="624"/>
      <c r="BK21" s="624"/>
      <c r="BL21" s="624"/>
      <c r="BM21" s="624"/>
      <c r="BN21" s="625"/>
      <c r="BO21" s="626" t="s">
        <v>252</v>
      </c>
      <c r="BP21" s="626"/>
      <c r="BQ21" s="626"/>
      <c r="BR21" s="626"/>
      <c r="BS21" s="627" t="s">
        <v>252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290</v>
      </c>
      <c r="C22" s="621"/>
      <c r="D22" s="621"/>
      <c r="E22" s="621"/>
      <c r="F22" s="621"/>
      <c r="G22" s="621"/>
      <c r="H22" s="621"/>
      <c r="I22" s="621"/>
      <c r="J22" s="621"/>
      <c r="K22" s="621"/>
      <c r="L22" s="621"/>
      <c r="M22" s="621"/>
      <c r="N22" s="621"/>
      <c r="O22" s="621"/>
      <c r="P22" s="621"/>
      <c r="Q22" s="622"/>
      <c r="R22" s="623">
        <v>3682646</v>
      </c>
      <c r="S22" s="624"/>
      <c r="T22" s="624"/>
      <c r="U22" s="624"/>
      <c r="V22" s="624"/>
      <c r="W22" s="624"/>
      <c r="X22" s="624"/>
      <c r="Y22" s="625"/>
      <c r="Z22" s="626">
        <v>31.1</v>
      </c>
      <c r="AA22" s="626"/>
      <c r="AB22" s="626"/>
      <c r="AC22" s="626"/>
      <c r="AD22" s="627">
        <v>3682646</v>
      </c>
      <c r="AE22" s="627"/>
      <c r="AF22" s="627"/>
      <c r="AG22" s="627"/>
      <c r="AH22" s="627"/>
      <c r="AI22" s="627"/>
      <c r="AJ22" s="627"/>
      <c r="AK22" s="627"/>
      <c r="AL22" s="628">
        <v>52.1</v>
      </c>
      <c r="AM22" s="629"/>
      <c r="AN22" s="629"/>
      <c r="AO22" s="630"/>
      <c r="AP22" s="620" t="s">
        <v>291</v>
      </c>
      <c r="AQ22" s="639"/>
      <c r="AR22" s="639"/>
      <c r="AS22" s="639"/>
      <c r="AT22" s="639"/>
      <c r="AU22" s="639"/>
      <c r="AV22" s="639"/>
      <c r="AW22" s="639"/>
      <c r="AX22" s="639"/>
      <c r="AY22" s="639"/>
      <c r="AZ22" s="639"/>
      <c r="BA22" s="639"/>
      <c r="BB22" s="639"/>
      <c r="BC22" s="639"/>
      <c r="BD22" s="639"/>
      <c r="BE22" s="639"/>
      <c r="BF22" s="640"/>
      <c r="BG22" s="623" t="s">
        <v>252</v>
      </c>
      <c r="BH22" s="624"/>
      <c r="BI22" s="624"/>
      <c r="BJ22" s="624"/>
      <c r="BK22" s="624"/>
      <c r="BL22" s="624"/>
      <c r="BM22" s="624"/>
      <c r="BN22" s="625"/>
      <c r="BO22" s="626" t="s">
        <v>252</v>
      </c>
      <c r="BP22" s="626"/>
      <c r="BQ22" s="626"/>
      <c r="BR22" s="626"/>
      <c r="BS22" s="627" t="s">
        <v>252</v>
      </c>
      <c r="BT22" s="627"/>
      <c r="BU22" s="627"/>
      <c r="BV22" s="627"/>
      <c r="BW22" s="627"/>
      <c r="BX22" s="627"/>
      <c r="BY22" s="627"/>
      <c r="BZ22" s="627"/>
      <c r="CA22" s="627"/>
      <c r="CB22" s="631"/>
      <c r="CD22" s="605" t="s">
        <v>292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293</v>
      </c>
      <c r="C23" s="621"/>
      <c r="D23" s="621"/>
      <c r="E23" s="621"/>
      <c r="F23" s="621"/>
      <c r="G23" s="621"/>
      <c r="H23" s="621"/>
      <c r="I23" s="621"/>
      <c r="J23" s="621"/>
      <c r="K23" s="621"/>
      <c r="L23" s="621"/>
      <c r="M23" s="621"/>
      <c r="N23" s="621"/>
      <c r="O23" s="621"/>
      <c r="P23" s="621"/>
      <c r="Q23" s="622"/>
      <c r="R23" s="623">
        <v>323723</v>
      </c>
      <c r="S23" s="624"/>
      <c r="T23" s="624"/>
      <c r="U23" s="624"/>
      <c r="V23" s="624"/>
      <c r="W23" s="624"/>
      <c r="X23" s="624"/>
      <c r="Y23" s="625"/>
      <c r="Z23" s="626">
        <v>2.7</v>
      </c>
      <c r="AA23" s="626"/>
      <c r="AB23" s="626"/>
      <c r="AC23" s="626"/>
      <c r="AD23" s="627" t="s">
        <v>237</v>
      </c>
      <c r="AE23" s="627"/>
      <c r="AF23" s="627"/>
      <c r="AG23" s="627"/>
      <c r="AH23" s="627"/>
      <c r="AI23" s="627"/>
      <c r="AJ23" s="627"/>
      <c r="AK23" s="627"/>
      <c r="AL23" s="628" t="s">
        <v>237</v>
      </c>
      <c r="AM23" s="629"/>
      <c r="AN23" s="629"/>
      <c r="AO23" s="630"/>
      <c r="AP23" s="620" t="s">
        <v>294</v>
      </c>
      <c r="AQ23" s="639"/>
      <c r="AR23" s="639"/>
      <c r="AS23" s="639"/>
      <c r="AT23" s="639"/>
      <c r="AU23" s="639"/>
      <c r="AV23" s="639"/>
      <c r="AW23" s="639"/>
      <c r="AX23" s="639"/>
      <c r="AY23" s="639"/>
      <c r="AZ23" s="639"/>
      <c r="BA23" s="639"/>
      <c r="BB23" s="639"/>
      <c r="BC23" s="639"/>
      <c r="BD23" s="639"/>
      <c r="BE23" s="639"/>
      <c r="BF23" s="640"/>
      <c r="BG23" s="623">
        <v>96704</v>
      </c>
      <c r="BH23" s="624"/>
      <c r="BI23" s="624"/>
      <c r="BJ23" s="624"/>
      <c r="BK23" s="624"/>
      <c r="BL23" s="624"/>
      <c r="BM23" s="624"/>
      <c r="BN23" s="625"/>
      <c r="BO23" s="626">
        <v>3.6</v>
      </c>
      <c r="BP23" s="626"/>
      <c r="BQ23" s="626"/>
      <c r="BR23" s="626"/>
      <c r="BS23" s="627" t="s">
        <v>252</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295</v>
      </c>
      <c r="CS23" s="606"/>
      <c r="CT23" s="606"/>
      <c r="CU23" s="606"/>
      <c r="CV23" s="606"/>
      <c r="CW23" s="606"/>
      <c r="CX23" s="606"/>
      <c r="CY23" s="607"/>
      <c r="CZ23" s="605" t="s">
        <v>296</v>
      </c>
      <c r="DA23" s="606"/>
      <c r="DB23" s="606"/>
      <c r="DC23" s="607"/>
      <c r="DD23" s="605" t="s">
        <v>297</v>
      </c>
      <c r="DE23" s="606"/>
      <c r="DF23" s="606"/>
      <c r="DG23" s="606"/>
      <c r="DH23" s="606"/>
      <c r="DI23" s="606"/>
      <c r="DJ23" s="606"/>
      <c r="DK23" s="607"/>
      <c r="DL23" s="650" t="s">
        <v>298</v>
      </c>
      <c r="DM23" s="651"/>
      <c r="DN23" s="651"/>
      <c r="DO23" s="651"/>
      <c r="DP23" s="651"/>
      <c r="DQ23" s="651"/>
      <c r="DR23" s="651"/>
      <c r="DS23" s="651"/>
      <c r="DT23" s="651"/>
      <c r="DU23" s="651"/>
      <c r="DV23" s="652"/>
      <c r="DW23" s="605" t="s">
        <v>299</v>
      </c>
      <c r="DX23" s="606"/>
      <c r="DY23" s="606"/>
      <c r="DZ23" s="606"/>
      <c r="EA23" s="606"/>
      <c r="EB23" s="606"/>
      <c r="EC23" s="607"/>
    </row>
    <row r="24" spans="2:133" ht="11.25" customHeight="1" x14ac:dyDescent="0.15">
      <c r="B24" s="620" t="s">
        <v>300</v>
      </c>
      <c r="C24" s="621"/>
      <c r="D24" s="621"/>
      <c r="E24" s="621"/>
      <c r="F24" s="621"/>
      <c r="G24" s="621"/>
      <c r="H24" s="621"/>
      <c r="I24" s="621"/>
      <c r="J24" s="621"/>
      <c r="K24" s="621"/>
      <c r="L24" s="621"/>
      <c r="M24" s="621"/>
      <c r="N24" s="621"/>
      <c r="O24" s="621"/>
      <c r="P24" s="621"/>
      <c r="Q24" s="622"/>
      <c r="R24" s="623">
        <v>28452</v>
      </c>
      <c r="S24" s="624"/>
      <c r="T24" s="624"/>
      <c r="U24" s="624"/>
      <c r="V24" s="624"/>
      <c r="W24" s="624"/>
      <c r="X24" s="624"/>
      <c r="Y24" s="625"/>
      <c r="Z24" s="626">
        <v>0.2</v>
      </c>
      <c r="AA24" s="626"/>
      <c r="AB24" s="626"/>
      <c r="AC24" s="626"/>
      <c r="AD24" s="627" t="s">
        <v>237</v>
      </c>
      <c r="AE24" s="627"/>
      <c r="AF24" s="627"/>
      <c r="AG24" s="627"/>
      <c r="AH24" s="627"/>
      <c r="AI24" s="627"/>
      <c r="AJ24" s="627"/>
      <c r="AK24" s="627"/>
      <c r="AL24" s="628" t="s">
        <v>237</v>
      </c>
      <c r="AM24" s="629"/>
      <c r="AN24" s="629"/>
      <c r="AO24" s="630"/>
      <c r="AP24" s="620" t="s">
        <v>301</v>
      </c>
      <c r="AQ24" s="639"/>
      <c r="AR24" s="639"/>
      <c r="AS24" s="639"/>
      <c r="AT24" s="639"/>
      <c r="AU24" s="639"/>
      <c r="AV24" s="639"/>
      <c r="AW24" s="639"/>
      <c r="AX24" s="639"/>
      <c r="AY24" s="639"/>
      <c r="AZ24" s="639"/>
      <c r="BA24" s="639"/>
      <c r="BB24" s="639"/>
      <c r="BC24" s="639"/>
      <c r="BD24" s="639"/>
      <c r="BE24" s="639"/>
      <c r="BF24" s="640"/>
      <c r="BG24" s="623" t="s">
        <v>252</v>
      </c>
      <c r="BH24" s="624"/>
      <c r="BI24" s="624"/>
      <c r="BJ24" s="624"/>
      <c r="BK24" s="624"/>
      <c r="BL24" s="624"/>
      <c r="BM24" s="624"/>
      <c r="BN24" s="625"/>
      <c r="BO24" s="626" t="s">
        <v>252</v>
      </c>
      <c r="BP24" s="626"/>
      <c r="BQ24" s="626"/>
      <c r="BR24" s="626"/>
      <c r="BS24" s="627" t="s">
        <v>252</v>
      </c>
      <c r="BT24" s="627"/>
      <c r="BU24" s="627"/>
      <c r="BV24" s="627"/>
      <c r="BW24" s="627"/>
      <c r="BX24" s="627"/>
      <c r="BY24" s="627"/>
      <c r="BZ24" s="627"/>
      <c r="CA24" s="627"/>
      <c r="CB24" s="631"/>
      <c r="CD24" s="609" t="s">
        <v>302</v>
      </c>
      <c r="CE24" s="610"/>
      <c r="CF24" s="610"/>
      <c r="CG24" s="610"/>
      <c r="CH24" s="610"/>
      <c r="CI24" s="610"/>
      <c r="CJ24" s="610"/>
      <c r="CK24" s="610"/>
      <c r="CL24" s="610"/>
      <c r="CM24" s="610"/>
      <c r="CN24" s="610"/>
      <c r="CO24" s="610"/>
      <c r="CP24" s="610"/>
      <c r="CQ24" s="611"/>
      <c r="CR24" s="612">
        <v>4561965</v>
      </c>
      <c r="CS24" s="613"/>
      <c r="CT24" s="613"/>
      <c r="CU24" s="613"/>
      <c r="CV24" s="613"/>
      <c r="CW24" s="613"/>
      <c r="CX24" s="613"/>
      <c r="CY24" s="614"/>
      <c r="CZ24" s="617">
        <v>39.700000000000003</v>
      </c>
      <c r="DA24" s="618"/>
      <c r="DB24" s="618"/>
      <c r="DC24" s="634"/>
      <c r="DD24" s="657">
        <v>3403079</v>
      </c>
      <c r="DE24" s="613"/>
      <c r="DF24" s="613"/>
      <c r="DG24" s="613"/>
      <c r="DH24" s="613"/>
      <c r="DI24" s="613"/>
      <c r="DJ24" s="613"/>
      <c r="DK24" s="614"/>
      <c r="DL24" s="657">
        <v>3212798</v>
      </c>
      <c r="DM24" s="613"/>
      <c r="DN24" s="613"/>
      <c r="DO24" s="613"/>
      <c r="DP24" s="613"/>
      <c r="DQ24" s="613"/>
      <c r="DR24" s="613"/>
      <c r="DS24" s="613"/>
      <c r="DT24" s="613"/>
      <c r="DU24" s="613"/>
      <c r="DV24" s="614"/>
      <c r="DW24" s="617">
        <v>44.9</v>
      </c>
      <c r="DX24" s="618"/>
      <c r="DY24" s="618"/>
      <c r="DZ24" s="618"/>
      <c r="EA24" s="618"/>
      <c r="EB24" s="618"/>
      <c r="EC24" s="619"/>
    </row>
    <row r="25" spans="2:133" ht="11.25" customHeight="1" x14ac:dyDescent="0.15">
      <c r="B25" s="620" t="s">
        <v>303</v>
      </c>
      <c r="C25" s="621"/>
      <c r="D25" s="621"/>
      <c r="E25" s="621"/>
      <c r="F25" s="621"/>
      <c r="G25" s="621"/>
      <c r="H25" s="621"/>
      <c r="I25" s="621"/>
      <c r="J25" s="621"/>
      <c r="K25" s="621"/>
      <c r="L25" s="621"/>
      <c r="M25" s="621"/>
      <c r="N25" s="621"/>
      <c r="O25" s="621"/>
      <c r="P25" s="621"/>
      <c r="Q25" s="622"/>
      <c r="R25" s="623">
        <v>7493776</v>
      </c>
      <c r="S25" s="624"/>
      <c r="T25" s="624"/>
      <c r="U25" s="624"/>
      <c r="V25" s="624"/>
      <c r="W25" s="624"/>
      <c r="X25" s="624"/>
      <c r="Y25" s="625"/>
      <c r="Z25" s="626">
        <v>63.2</v>
      </c>
      <c r="AA25" s="626"/>
      <c r="AB25" s="626"/>
      <c r="AC25" s="626"/>
      <c r="AD25" s="627">
        <v>7044897</v>
      </c>
      <c r="AE25" s="627"/>
      <c r="AF25" s="627"/>
      <c r="AG25" s="627"/>
      <c r="AH25" s="627"/>
      <c r="AI25" s="627"/>
      <c r="AJ25" s="627"/>
      <c r="AK25" s="627"/>
      <c r="AL25" s="628">
        <v>99.7</v>
      </c>
      <c r="AM25" s="629"/>
      <c r="AN25" s="629"/>
      <c r="AO25" s="630"/>
      <c r="AP25" s="620" t="s">
        <v>304</v>
      </c>
      <c r="AQ25" s="639"/>
      <c r="AR25" s="639"/>
      <c r="AS25" s="639"/>
      <c r="AT25" s="639"/>
      <c r="AU25" s="639"/>
      <c r="AV25" s="639"/>
      <c r="AW25" s="639"/>
      <c r="AX25" s="639"/>
      <c r="AY25" s="639"/>
      <c r="AZ25" s="639"/>
      <c r="BA25" s="639"/>
      <c r="BB25" s="639"/>
      <c r="BC25" s="639"/>
      <c r="BD25" s="639"/>
      <c r="BE25" s="639"/>
      <c r="BF25" s="640"/>
      <c r="BG25" s="623" t="s">
        <v>252</v>
      </c>
      <c r="BH25" s="624"/>
      <c r="BI25" s="624"/>
      <c r="BJ25" s="624"/>
      <c r="BK25" s="624"/>
      <c r="BL25" s="624"/>
      <c r="BM25" s="624"/>
      <c r="BN25" s="625"/>
      <c r="BO25" s="626" t="s">
        <v>268</v>
      </c>
      <c r="BP25" s="626"/>
      <c r="BQ25" s="626"/>
      <c r="BR25" s="626"/>
      <c r="BS25" s="627" t="s">
        <v>252</v>
      </c>
      <c r="BT25" s="627"/>
      <c r="BU25" s="627"/>
      <c r="BV25" s="627"/>
      <c r="BW25" s="627"/>
      <c r="BX25" s="627"/>
      <c r="BY25" s="627"/>
      <c r="BZ25" s="627"/>
      <c r="CA25" s="627"/>
      <c r="CB25" s="631"/>
      <c r="CD25" s="620" t="s">
        <v>305</v>
      </c>
      <c r="CE25" s="621"/>
      <c r="CF25" s="621"/>
      <c r="CG25" s="621"/>
      <c r="CH25" s="621"/>
      <c r="CI25" s="621"/>
      <c r="CJ25" s="621"/>
      <c r="CK25" s="621"/>
      <c r="CL25" s="621"/>
      <c r="CM25" s="621"/>
      <c r="CN25" s="621"/>
      <c r="CO25" s="621"/>
      <c r="CP25" s="621"/>
      <c r="CQ25" s="622"/>
      <c r="CR25" s="623">
        <v>2121047</v>
      </c>
      <c r="CS25" s="653"/>
      <c r="CT25" s="653"/>
      <c r="CU25" s="653"/>
      <c r="CV25" s="653"/>
      <c r="CW25" s="653"/>
      <c r="CX25" s="653"/>
      <c r="CY25" s="654"/>
      <c r="CZ25" s="628">
        <v>18.5</v>
      </c>
      <c r="DA25" s="655"/>
      <c r="DB25" s="655"/>
      <c r="DC25" s="658"/>
      <c r="DD25" s="632">
        <v>1932788</v>
      </c>
      <c r="DE25" s="653"/>
      <c r="DF25" s="653"/>
      <c r="DG25" s="653"/>
      <c r="DH25" s="653"/>
      <c r="DI25" s="653"/>
      <c r="DJ25" s="653"/>
      <c r="DK25" s="654"/>
      <c r="DL25" s="632">
        <v>1750532</v>
      </c>
      <c r="DM25" s="653"/>
      <c r="DN25" s="653"/>
      <c r="DO25" s="653"/>
      <c r="DP25" s="653"/>
      <c r="DQ25" s="653"/>
      <c r="DR25" s="653"/>
      <c r="DS25" s="653"/>
      <c r="DT25" s="653"/>
      <c r="DU25" s="653"/>
      <c r="DV25" s="654"/>
      <c r="DW25" s="628">
        <v>24.5</v>
      </c>
      <c r="DX25" s="655"/>
      <c r="DY25" s="655"/>
      <c r="DZ25" s="655"/>
      <c r="EA25" s="655"/>
      <c r="EB25" s="655"/>
      <c r="EC25" s="656"/>
    </row>
    <row r="26" spans="2:133" ht="11.25" customHeight="1" x14ac:dyDescent="0.15">
      <c r="B26" s="620" t="s">
        <v>306</v>
      </c>
      <c r="C26" s="621"/>
      <c r="D26" s="621"/>
      <c r="E26" s="621"/>
      <c r="F26" s="621"/>
      <c r="G26" s="621"/>
      <c r="H26" s="621"/>
      <c r="I26" s="621"/>
      <c r="J26" s="621"/>
      <c r="K26" s="621"/>
      <c r="L26" s="621"/>
      <c r="M26" s="621"/>
      <c r="N26" s="621"/>
      <c r="O26" s="621"/>
      <c r="P26" s="621"/>
      <c r="Q26" s="622"/>
      <c r="R26" s="623">
        <v>2662</v>
      </c>
      <c r="S26" s="624"/>
      <c r="T26" s="624"/>
      <c r="U26" s="624"/>
      <c r="V26" s="624"/>
      <c r="W26" s="624"/>
      <c r="X26" s="624"/>
      <c r="Y26" s="625"/>
      <c r="Z26" s="626">
        <v>0</v>
      </c>
      <c r="AA26" s="626"/>
      <c r="AB26" s="626"/>
      <c r="AC26" s="626"/>
      <c r="AD26" s="627">
        <v>2662</v>
      </c>
      <c r="AE26" s="627"/>
      <c r="AF26" s="627"/>
      <c r="AG26" s="627"/>
      <c r="AH26" s="627"/>
      <c r="AI26" s="627"/>
      <c r="AJ26" s="627"/>
      <c r="AK26" s="627"/>
      <c r="AL26" s="628">
        <v>0</v>
      </c>
      <c r="AM26" s="629"/>
      <c r="AN26" s="629"/>
      <c r="AO26" s="630"/>
      <c r="AP26" s="620" t="s">
        <v>307</v>
      </c>
      <c r="AQ26" s="639"/>
      <c r="AR26" s="639"/>
      <c r="AS26" s="639"/>
      <c r="AT26" s="639"/>
      <c r="AU26" s="639"/>
      <c r="AV26" s="639"/>
      <c r="AW26" s="639"/>
      <c r="AX26" s="639"/>
      <c r="AY26" s="639"/>
      <c r="AZ26" s="639"/>
      <c r="BA26" s="639"/>
      <c r="BB26" s="639"/>
      <c r="BC26" s="639"/>
      <c r="BD26" s="639"/>
      <c r="BE26" s="639"/>
      <c r="BF26" s="640"/>
      <c r="BG26" s="623" t="s">
        <v>252</v>
      </c>
      <c r="BH26" s="624"/>
      <c r="BI26" s="624"/>
      <c r="BJ26" s="624"/>
      <c r="BK26" s="624"/>
      <c r="BL26" s="624"/>
      <c r="BM26" s="624"/>
      <c r="BN26" s="625"/>
      <c r="BO26" s="626" t="s">
        <v>252</v>
      </c>
      <c r="BP26" s="626"/>
      <c r="BQ26" s="626"/>
      <c r="BR26" s="626"/>
      <c r="BS26" s="627" t="s">
        <v>182</v>
      </c>
      <c r="BT26" s="627"/>
      <c r="BU26" s="627"/>
      <c r="BV26" s="627"/>
      <c r="BW26" s="627"/>
      <c r="BX26" s="627"/>
      <c r="BY26" s="627"/>
      <c r="BZ26" s="627"/>
      <c r="CA26" s="627"/>
      <c r="CB26" s="631"/>
      <c r="CD26" s="620" t="s">
        <v>308</v>
      </c>
      <c r="CE26" s="621"/>
      <c r="CF26" s="621"/>
      <c r="CG26" s="621"/>
      <c r="CH26" s="621"/>
      <c r="CI26" s="621"/>
      <c r="CJ26" s="621"/>
      <c r="CK26" s="621"/>
      <c r="CL26" s="621"/>
      <c r="CM26" s="621"/>
      <c r="CN26" s="621"/>
      <c r="CO26" s="621"/>
      <c r="CP26" s="621"/>
      <c r="CQ26" s="622"/>
      <c r="CR26" s="623">
        <v>1049058</v>
      </c>
      <c r="CS26" s="624"/>
      <c r="CT26" s="624"/>
      <c r="CU26" s="624"/>
      <c r="CV26" s="624"/>
      <c r="CW26" s="624"/>
      <c r="CX26" s="624"/>
      <c r="CY26" s="625"/>
      <c r="CZ26" s="628">
        <v>9.1</v>
      </c>
      <c r="DA26" s="655"/>
      <c r="DB26" s="655"/>
      <c r="DC26" s="658"/>
      <c r="DD26" s="632">
        <v>984969</v>
      </c>
      <c r="DE26" s="624"/>
      <c r="DF26" s="624"/>
      <c r="DG26" s="624"/>
      <c r="DH26" s="624"/>
      <c r="DI26" s="624"/>
      <c r="DJ26" s="624"/>
      <c r="DK26" s="625"/>
      <c r="DL26" s="632" t="s">
        <v>252</v>
      </c>
      <c r="DM26" s="624"/>
      <c r="DN26" s="624"/>
      <c r="DO26" s="624"/>
      <c r="DP26" s="624"/>
      <c r="DQ26" s="624"/>
      <c r="DR26" s="624"/>
      <c r="DS26" s="624"/>
      <c r="DT26" s="624"/>
      <c r="DU26" s="624"/>
      <c r="DV26" s="625"/>
      <c r="DW26" s="628" t="s">
        <v>252</v>
      </c>
      <c r="DX26" s="655"/>
      <c r="DY26" s="655"/>
      <c r="DZ26" s="655"/>
      <c r="EA26" s="655"/>
      <c r="EB26" s="655"/>
      <c r="EC26" s="656"/>
    </row>
    <row r="27" spans="2:133" ht="11.25" customHeight="1" x14ac:dyDescent="0.15">
      <c r="B27" s="620" t="s">
        <v>309</v>
      </c>
      <c r="C27" s="621"/>
      <c r="D27" s="621"/>
      <c r="E27" s="621"/>
      <c r="F27" s="621"/>
      <c r="G27" s="621"/>
      <c r="H27" s="621"/>
      <c r="I27" s="621"/>
      <c r="J27" s="621"/>
      <c r="K27" s="621"/>
      <c r="L27" s="621"/>
      <c r="M27" s="621"/>
      <c r="N27" s="621"/>
      <c r="O27" s="621"/>
      <c r="P27" s="621"/>
      <c r="Q27" s="622"/>
      <c r="R27" s="623">
        <v>14678</v>
      </c>
      <c r="S27" s="624"/>
      <c r="T27" s="624"/>
      <c r="U27" s="624"/>
      <c r="V27" s="624"/>
      <c r="W27" s="624"/>
      <c r="X27" s="624"/>
      <c r="Y27" s="625"/>
      <c r="Z27" s="626">
        <v>0.1</v>
      </c>
      <c r="AA27" s="626"/>
      <c r="AB27" s="626"/>
      <c r="AC27" s="626"/>
      <c r="AD27" s="627" t="s">
        <v>252</v>
      </c>
      <c r="AE27" s="627"/>
      <c r="AF27" s="627"/>
      <c r="AG27" s="627"/>
      <c r="AH27" s="627"/>
      <c r="AI27" s="627"/>
      <c r="AJ27" s="627"/>
      <c r="AK27" s="627"/>
      <c r="AL27" s="628" t="s">
        <v>237</v>
      </c>
      <c r="AM27" s="629"/>
      <c r="AN27" s="629"/>
      <c r="AO27" s="630"/>
      <c r="AP27" s="620" t="s">
        <v>310</v>
      </c>
      <c r="AQ27" s="621"/>
      <c r="AR27" s="621"/>
      <c r="AS27" s="621"/>
      <c r="AT27" s="621"/>
      <c r="AU27" s="621"/>
      <c r="AV27" s="621"/>
      <c r="AW27" s="621"/>
      <c r="AX27" s="621"/>
      <c r="AY27" s="621"/>
      <c r="AZ27" s="621"/>
      <c r="BA27" s="621"/>
      <c r="BB27" s="621"/>
      <c r="BC27" s="621"/>
      <c r="BD27" s="621"/>
      <c r="BE27" s="621"/>
      <c r="BF27" s="622"/>
      <c r="BG27" s="623">
        <v>2653374</v>
      </c>
      <c r="BH27" s="624"/>
      <c r="BI27" s="624"/>
      <c r="BJ27" s="624"/>
      <c r="BK27" s="624"/>
      <c r="BL27" s="624"/>
      <c r="BM27" s="624"/>
      <c r="BN27" s="625"/>
      <c r="BO27" s="626">
        <v>100</v>
      </c>
      <c r="BP27" s="626"/>
      <c r="BQ27" s="626"/>
      <c r="BR27" s="626"/>
      <c r="BS27" s="627" t="s">
        <v>252</v>
      </c>
      <c r="BT27" s="627"/>
      <c r="BU27" s="627"/>
      <c r="BV27" s="627"/>
      <c r="BW27" s="627"/>
      <c r="BX27" s="627"/>
      <c r="BY27" s="627"/>
      <c r="BZ27" s="627"/>
      <c r="CA27" s="627"/>
      <c r="CB27" s="631"/>
      <c r="CD27" s="620" t="s">
        <v>311</v>
      </c>
      <c r="CE27" s="621"/>
      <c r="CF27" s="621"/>
      <c r="CG27" s="621"/>
      <c r="CH27" s="621"/>
      <c r="CI27" s="621"/>
      <c r="CJ27" s="621"/>
      <c r="CK27" s="621"/>
      <c r="CL27" s="621"/>
      <c r="CM27" s="621"/>
      <c r="CN27" s="621"/>
      <c r="CO27" s="621"/>
      <c r="CP27" s="621"/>
      <c r="CQ27" s="622"/>
      <c r="CR27" s="623">
        <v>1292660</v>
      </c>
      <c r="CS27" s="653"/>
      <c r="CT27" s="653"/>
      <c r="CU27" s="653"/>
      <c r="CV27" s="653"/>
      <c r="CW27" s="653"/>
      <c r="CX27" s="653"/>
      <c r="CY27" s="654"/>
      <c r="CZ27" s="628">
        <v>11.3</v>
      </c>
      <c r="DA27" s="655"/>
      <c r="DB27" s="655"/>
      <c r="DC27" s="658"/>
      <c r="DD27" s="632">
        <v>372178</v>
      </c>
      <c r="DE27" s="653"/>
      <c r="DF27" s="653"/>
      <c r="DG27" s="653"/>
      <c r="DH27" s="653"/>
      <c r="DI27" s="653"/>
      <c r="DJ27" s="653"/>
      <c r="DK27" s="654"/>
      <c r="DL27" s="632">
        <v>364153</v>
      </c>
      <c r="DM27" s="653"/>
      <c r="DN27" s="653"/>
      <c r="DO27" s="653"/>
      <c r="DP27" s="653"/>
      <c r="DQ27" s="653"/>
      <c r="DR27" s="653"/>
      <c r="DS27" s="653"/>
      <c r="DT27" s="653"/>
      <c r="DU27" s="653"/>
      <c r="DV27" s="654"/>
      <c r="DW27" s="628">
        <v>5.0999999999999996</v>
      </c>
      <c r="DX27" s="655"/>
      <c r="DY27" s="655"/>
      <c r="DZ27" s="655"/>
      <c r="EA27" s="655"/>
      <c r="EB27" s="655"/>
      <c r="EC27" s="656"/>
    </row>
    <row r="28" spans="2:133" ht="11.25" customHeight="1" x14ac:dyDescent="0.15">
      <c r="B28" s="620" t="s">
        <v>312</v>
      </c>
      <c r="C28" s="621"/>
      <c r="D28" s="621"/>
      <c r="E28" s="621"/>
      <c r="F28" s="621"/>
      <c r="G28" s="621"/>
      <c r="H28" s="621"/>
      <c r="I28" s="621"/>
      <c r="J28" s="621"/>
      <c r="K28" s="621"/>
      <c r="L28" s="621"/>
      <c r="M28" s="621"/>
      <c r="N28" s="621"/>
      <c r="O28" s="621"/>
      <c r="P28" s="621"/>
      <c r="Q28" s="622"/>
      <c r="R28" s="623">
        <v>110158</v>
      </c>
      <c r="S28" s="624"/>
      <c r="T28" s="624"/>
      <c r="U28" s="624"/>
      <c r="V28" s="624"/>
      <c r="W28" s="624"/>
      <c r="X28" s="624"/>
      <c r="Y28" s="625"/>
      <c r="Z28" s="626">
        <v>0.9</v>
      </c>
      <c r="AA28" s="626"/>
      <c r="AB28" s="626"/>
      <c r="AC28" s="626"/>
      <c r="AD28" s="627">
        <v>7586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313</v>
      </c>
      <c r="CE28" s="621"/>
      <c r="CF28" s="621"/>
      <c r="CG28" s="621"/>
      <c r="CH28" s="621"/>
      <c r="CI28" s="621"/>
      <c r="CJ28" s="621"/>
      <c r="CK28" s="621"/>
      <c r="CL28" s="621"/>
      <c r="CM28" s="621"/>
      <c r="CN28" s="621"/>
      <c r="CO28" s="621"/>
      <c r="CP28" s="621"/>
      <c r="CQ28" s="622"/>
      <c r="CR28" s="623">
        <v>1148258</v>
      </c>
      <c r="CS28" s="624"/>
      <c r="CT28" s="624"/>
      <c r="CU28" s="624"/>
      <c r="CV28" s="624"/>
      <c r="CW28" s="624"/>
      <c r="CX28" s="624"/>
      <c r="CY28" s="625"/>
      <c r="CZ28" s="628">
        <v>10</v>
      </c>
      <c r="DA28" s="655"/>
      <c r="DB28" s="655"/>
      <c r="DC28" s="658"/>
      <c r="DD28" s="632">
        <v>1098113</v>
      </c>
      <c r="DE28" s="624"/>
      <c r="DF28" s="624"/>
      <c r="DG28" s="624"/>
      <c r="DH28" s="624"/>
      <c r="DI28" s="624"/>
      <c r="DJ28" s="624"/>
      <c r="DK28" s="625"/>
      <c r="DL28" s="632">
        <v>1098113</v>
      </c>
      <c r="DM28" s="624"/>
      <c r="DN28" s="624"/>
      <c r="DO28" s="624"/>
      <c r="DP28" s="624"/>
      <c r="DQ28" s="624"/>
      <c r="DR28" s="624"/>
      <c r="DS28" s="624"/>
      <c r="DT28" s="624"/>
      <c r="DU28" s="624"/>
      <c r="DV28" s="625"/>
      <c r="DW28" s="628">
        <v>15.3</v>
      </c>
      <c r="DX28" s="655"/>
      <c r="DY28" s="655"/>
      <c r="DZ28" s="655"/>
      <c r="EA28" s="655"/>
      <c r="EB28" s="655"/>
      <c r="EC28" s="656"/>
    </row>
    <row r="29" spans="2:133" ht="11.25" customHeight="1" x14ac:dyDescent="0.15">
      <c r="B29" s="620" t="s">
        <v>314</v>
      </c>
      <c r="C29" s="621"/>
      <c r="D29" s="621"/>
      <c r="E29" s="621"/>
      <c r="F29" s="621"/>
      <c r="G29" s="621"/>
      <c r="H29" s="621"/>
      <c r="I29" s="621"/>
      <c r="J29" s="621"/>
      <c r="K29" s="621"/>
      <c r="L29" s="621"/>
      <c r="M29" s="621"/>
      <c r="N29" s="621"/>
      <c r="O29" s="621"/>
      <c r="P29" s="621"/>
      <c r="Q29" s="622"/>
      <c r="R29" s="623">
        <v>11977</v>
      </c>
      <c r="S29" s="624"/>
      <c r="T29" s="624"/>
      <c r="U29" s="624"/>
      <c r="V29" s="624"/>
      <c r="W29" s="624"/>
      <c r="X29" s="624"/>
      <c r="Y29" s="625"/>
      <c r="Z29" s="626">
        <v>0.1</v>
      </c>
      <c r="AA29" s="626"/>
      <c r="AB29" s="626"/>
      <c r="AC29" s="626"/>
      <c r="AD29" s="627" t="s">
        <v>237</v>
      </c>
      <c r="AE29" s="627"/>
      <c r="AF29" s="627"/>
      <c r="AG29" s="627"/>
      <c r="AH29" s="627"/>
      <c r="AI29" s="627"/>
      <c r="AJ29" s="627"/>
      <c r="AK29" s="627"/>
      <c r="AL29" s="628" t="s">
        <v>252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315</v>
      </c>
      <c r="CE29" s="662"/>
      <c r="CF29" s="620" t="s">
        <v>72</v>
      </c>
      <c r="CG29" s="621"/>
      <c r="CH29" s="621"/>
      <c r="CI29" s="621"/>
      <c r="CJ29" s="621"/>
      <c r="CK29" s="621"/>
      <c r="CL29" s="621"/>
      <c r="CM29" s="621"/>
      <c r="CN29" s="621"/>
      <c r="CO29" s="621"/>
      <c r="CP29" s="621"/>
      <c r="CQ29" s="622"/>
      <c r="CR29" s="623">
        <v>1148258</v>
      </c>
      <c r="CS29" s="653"/>
      <c r="CT29" s="653"/>
      <c r="CU29" s="653"/>
      <c r="CV29" s="653"/>
      <c r="CW29" s="653"/>
      <c r="CX29" s="653"/>
      <c r="CY29" s="654"/>
      <c r="CZ29" s="628">
        <v>10</v>
      </c>
      <c r="DA29" s="655"/>
      <c r="DB29" s="655"/>
      <c r="DC29" s="658"/>
      <c r="DD29" s="632">
        <v>1098113</v>
      </c>
      <c r="DE29" s="653"/>
      <c r="DF29" s="653"/>
      <c r="DG29" s="653"/>
      <c r="DH29" s="653"/>
      <c r="DI29" s="653"/>
      <c r="DJ29" s="653"/>
      <c r="DK29" s="654"/>
      <c r="DL29" s="632">
        <v>1098113</v>
      </c>
      <c r="DM29" s="653"/>
      <c r="DN29" s="653"/>
      <c r="DO29" s="653"/>
      <c r="DP29" s="653"/>
      <c r="DQ29" s="653"/>
      <c r="DR29" s="653"/>
      <c r="DS29" s="653"/>
      <c r="DT29" s="653"/>
      <c r="DU29" s="653"/>
      <c r="DV29" s="654"/>
      <c r="DW29" s="628">
        <v>15.3</v>
      </c>
      <c r="DX29" s="655"/>
      <c r="DY29" s="655"/>
      <c r="DZ29" s="655"/>
      <c r="EA29" s="655"/>
      <c r="EB29" s="655"/>
      <c r="EC29" s="656"/>
    </row>
    <row r="30" spans="2:133" ht="11.25" customHeight="1" x14ac:dyDescent="0.15">
      <c r="B30" s="620" t="s">
        <v>316</v>
      </c>
      <c r="C30" s="621"/>
      <c r="D30" s="621"/>
      <c r="E30" s="621"/>
      <c r="F30" s="621"/>
      <c r="G30" s="621"/>
      <c r="H30" s="621"/>
      <c r="I30" s="621"/>
      <c r="J30" s="621"/>
      <c r="K30" s="621"/>
      <c r="L30" s="621"/>
      <c r="M30" s="621"/>
      <c r="N30" s="621"/>
      <c r="O30" s="621"/>
      <c r="P30" s="621"/>
      <c r="Q30" s="622"/>
      <c r="R30" s="623">
        <v>1882318</v>
      </c>
      <c r="S30" s="624"/>
      <c r="T30" s="624"/>
      <c r="U30" s="624"/>
      <c r="V30" s="624"/>
      <c r="W30" s="624"/>
      <c r="X30" s="624"/>
      <c r="Y30" s="625"/>
      <c r="Z30" s="626">
        <v>15.9</v>
      </c>
      <c r="AA30" s="626"/>
      <c r="AB30" s="626"/>
      <c r="AC30" s="626"/>
      <c r="AD30" s="627" t="s">
        <v>252</v>
      </c>
      <c r="AE30" s="627"/>
      <c r="AF30" s="627"/>
      <c r="AG30" s="627"/>
      <c r="AH30" s="627"/>
      <c r="AI30" s="627"/>
      <c r="AJ30" s="627"/>
      <c r="AK30" s="627"/>
      <c r="AL30" s="628" t="s">
        <v>252</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317</v>
      </c>
      <c r="BH30" s="659"/>
      <c r="BI30" s="659"/>
      <c r="BJ30" s="659"/>
      <c r="BK30" s="659"/>
      <c r="BL30" s="659"/>
      <c r="BM30" s="659"/>
      <c r="BN30" s="659"/>
      <c r="BO30" s="659"/>
      <c r="BP30" s="659"/>
      <c r="BQ30" s="660"/>
      <c r="BR30" s="605" t="s">
        <v>318</v>
      </c>
      <c r="BS30" s="659"/>
      <c r="BT30" s="659"/>
      <c r="BU30" s="659"/>
      <c r="BV30" s="659"/>
      <c r="BW30" s="659"/>
      <c r="BX30" s="659"/>
      <c r="BY30" s="659"/>
      <c r="BZ30" s="659"/>
      <c r="CA30" s="659"/>
      <c r="CB30" s="660"/>
      <c r="CD30" s="663"/>
      <c r="CE30" s="664"/>
      <c r="CF30" s="620" t="s">
        <v>319</v>
      </c>
      <c r="CG30" s="621"/>
      <c r="CH30" s="621"/>
      <c r="CI30" s="621"/>
      <c r="CJ30" s="621"/>
      <c r="CK30" s="621"/>
      <c r="CL30" s="621"/>
      <c r="CM30" s="621"/>
      <c r="CN30" s="621"/>
      <c r="CO30" s="621"/>
      <c r="CP30" s="621"/>
      <c r="CQ30" s="622"/>
      <c r="CR30" s="623">
        <v>1109829</v>
      </c>
      <c r="CS30" s="624"/>
      <c r="CT30" s="624"/>
      <c r="CU30" s="624"/>
      <c r="CV30" s="624"/>
      <c r="CW30" s="624"/>
      <c r="CX30" s="624"/>
      <c r="CY30" s="625"/>
      <c r="CZ30" s="628">
        <v>9.6999999999999993</v>
      </c>
      <c r="DA30" s="655"/>
      <c r="DB30" s="655"/>
      <c r="DC30" s="658"/>
      <c r="DD30" s="632">
        <v>1060209</v>
      </c>
      <c r="DE30" s="624"/>
      <c r="DF30" s="624"/>
      <c r="DG30" s="624"/>
      <c r="DH30" s="624"/>
      <c r="DI30" s="624"/>
      <c r="DJ30" s="624"/>
      <c r="DK30" s="625"/>
      <c r="DL30" s="632">
        <v>1060209</v>
      </c>
      <c r="DM30" s="624"/>
      <c r="DN30" s="624"/>
      <c r="DO30" s="624"/>
      <c r="DP30" s="624"/>
      <c r="DQ30" s="624"/>
      <c r="DR30" s="624"/>
      <c r="DS30" s="624"/>
      <c r="DT30" s="624"/>
      <c r="DU30" s="624"/>
      <c r="DV30" s="625"/>
      <c r="DW30" s="628">
        <v>14.8</v>
      </c>
      <c r="DX30" s="655"/>
      <c r="DY30" s="655"/>
      <c r="DZ30" s="655"/>
      <c r="EA30" s="655"/>
      <c r="EB30" s="655"/>
      <c r="EC30" s="656"/>
    </row>
    <row r="31" spans="2:133" ht="11.25" customHeight="1" x14ac:dyDescent="0.15">
      <c r="B31" s="636" t="s">
        <v>320</v>
      </c>
      <c r="C31" s="637"/>
      <c r="D31" s="637"/>
      <c r="E31" s="637"/>
      <c r="F31" s="637"/>
      <c r="G31" s="637"/>
      <c r="H31" s="637"/>
      <c r="I31" s="637"/>
      <c r="J31" s="637"/>
      <c r="K31" s="637"/>
      <c r="L31" s="637"/>
      <c r="M31" s="637"/>
      <c r="N31" s="637"/>
      <c r="O31" s="637"/>
      <c r="P31" s="637"/>
      <c r="Q31" s="638"/>
      <c r="R31" s="623" t="s">
        <v>237</v>
      </c>
      <c r="S31" s="624"/>
      <c r="T31" s="624"/>
      <c r="U31" s="624"/>
      <c r="V31" s="624"/>
      <c r="W31" s="624"/>
      <c r="X31" s="624"/>
      <c r="Y31" s="625"/>
      <c r="Z31" s="626" t="s">
        <v>268</v>
      </c>
      <c r="AA31" s="626"/>
      <c r="AB31" s="626"/>
      <c r="AC31" s="626"/>
      <c r="AD31" s="627" t="s">
        <v>252</v>
      </c>
      <c r="AE31" s="627"/>
      <c r="AF31" s="627"/>
      <c r="AG31" s="627"/>
      <c r="AH31" s="627"/>
      <c r="AI31" s="627"/>
      <c r="AJ31" s="627"/>
      <c r="AK31" s="627"/>
      <c r="AL31" s="628" t="s">
        <v>252</v>
      </c>
      <c r="AM31" s="629"/>
      <c r="AN31" s="629"/>
      <c r="AO31" s="630"/>
      <c r="AP31" s="671" t="s">
        <v>321</v>
      </c>
      <c r="AQ31" s="672"/>
      <c r="AR31" s="672"/>
      <c r="AS31" s="672"/>
      <c r="AT31" s="677" t="s">
        <v>322</v>
      </c>
      <c r="AU31" s="218"/>
      <c r="AV31" s="218"/>
      <c r="AW31" s="218"/>
      <c r="AX31" s="609" t="s">
        <v>194</v>
      </c>
      <c r="AY31" s="610"/>
      <c r="AZ31" s="610"/>
      <c r="BA31" s="610"/>
      <c r="BB31" s="610"/>
      <c r="BC31" s="610"/>
      <c r="BD31" s="610"/>
      <c r="BE31" s="610"/>
      <c r="BF31" s="611"/>
      <c r="BG31" s="670">
        <v>99</v>
      </c>
      <c r="BH31" s="667"/>
      <c r="BI31" s="667"/>
      <c r="BJ31" s="667"/>
      <c r="BK31" s="667"/>
      <c r="BL31" s="667"/>
      <c r="BM31" s="618">
        <v>97</v>
      </c>
      <c r="BN31" s="667"/>
      <c r="BO31" s="667"/>
      <c r="BP31" s="667"/>
      <c r="BQ31" s="668"/>
      <c r="BR31" s="670">
        <v>99</v>
      </c>
      <c r="BS31" s="667"/>
      <c r="BT31" s="667"/>
      <c r="BU31" s="667"/>
      <c r="BV31" s="667"/>
      <c r="BW31" s="667"/>
      <c r="BX31" s="618">
        <v>97.2</v>
      </c>
      <c r="BY31" s="667"/>
      <c r="BZ31" s="667"/>
      <c r="CA31" s="667"/>
      <c r="CB31" s="668"/>
      <c r="CD31" s="663"/>
      <c r="CE31" s="664"/>
      <c r="CF31" s="620" t="s">
        <v>323</v>
      </c>
      <c r="CG31" s="621"/>
      <c r="CH31" s="621"/>
      <c r="CI31" s="621"/>
      <c r="CJ31" s="621"/>
      <c r="CK31" s="621"/>
      <c r="CL31" s="621"/>
      <c r="CM31" s="621"/>
      <c r="CN31" s="621"/>
      <c r="CO31" s="621"/>
      <c r="CP31" s="621"/>
      <c r="CQ31" s="622"/>
      <c r="CR31" s="623">
        <v>38429</v>
      </c>
      <c r="CS31" s="653"/>
      <c r="CT31" s="653"/>
      <c r="CU31" s="653"/>
      <c r="CV31" s="653"/>
      <c r="CW31" s="653"/>
      <c r="CX31" s="653"/>
      <c r="CY31" s="654"/>
      <c r="CZ31" s="628">
        <v>0.3</v>
      </c>
      <c r="DA31" s="655"/>
      <c r="DB31" s="655"/>
      <c r="DC31" s="658"/>
      <c r="DD31" s="632">
        <v>37904</v>
      </c>
      <c r="DE31" s="653"/>
      <c r="DF31" s="653"/>
      <c r="DG31" s="653"/>
      <c r="DH31" s="653"/>
      <c r="DI31" s="653"/>
      <c r="DJ31" s="653"/>
      <c r="DK31" s="654"/>
      <c r="DL31" s="632">
        <v>37904</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324</v>
      </c>
      <c r="C32" s="621"/>
      <c r="D32" s="621"/>
      <c r="E32" s="621"/>
      <c r="F32" s="621"/>
      <c r="G32" s="621"/>
      <c r="H32" s="621"/>
      <c r="I32" s="621"/>
      <c r="J32" s="621"/>
      <c r="K32" s="621"/>
      <c r="L32" s="621"/>
      <c r="M32" s="621"/>
      <c r="N32" s="621"/>
      <c r="O32" s="621"/>
      <c r="P32" s="621"/>
      <c r="Q32" s="622"/>
      <c r="R32" s="623">
        <v>726575</v>
      </c>
      <c r="S32" s="624"/>
      <c r="T32" s="624"/>
      <c r="U32" s="624"/>
      <c r="V32" s="624"/>
      <c r="W32" s="624"/>
      <c r="X32" s="624"/>
      <c r="Y32" s="625"/>
      <c r="Z32" s="626">
        <v>6.1</v>
      </c>
      <c r="AA32" s="626"/>
      <c r="AB32" s="626"/>
      <c r="AC32" s="626"/>
      <c r="AD32" s="627" t="s">
        <v>237</v>
      </c>
      <c r="AE32" s="627"/>
      <c r="AF32" s="627"/>
      <c r="AG32" s="627"/>
      <c r="AH32" s="627"/>
      <c r="AI32" s="627"/>
      <c r="AJ32" s="627"/>
      <c r="AK32" s="627"/>
      <c r="AL32" s="628" t="s">
        <v>252</v>
      </c>
      <c r="AM32" s="629"/>
      <c r="AN32" s="629"/>
      <c r="AO32" s="630"/>
      <c r="AP32" s="673"/>
      <c r="AQ32" s="674"/>
      <c r="AR32" s="674"/>
      <c r="AS32" s="674"/>
      <c r="AT32" s="678"/>
      <c r="AU32" s="214" t="s">
        <v>325</v>
      </c>
      <c r="AX32" s="620" t="s">
        <v>326</v>
      </c>
      <c r="AY32" s="621"/>
      <c r="AZ32" s="621"/>
      <c r="BA32" s="621"/>
      <c r="BB32" s="621"/>
      <c r="BC32" s="621"/>
      <c r="BD32" s="621"/>
      <c r="BE32" s="621"/>
      <c r="BF32" s="622"/>
      <c r="BG32" s="680">
        <v>98.9</v>
      </c>
      <c r="BH32" s="653"/>
      <c r="BI32" s="653"/>
      <c r="BJ32" s="653"/>
      <c r="BK32" s="653"/>
      <c r="BL32" s="653"/>
      <c r="BM32" s="629">
        <v>97.5</v>
      </c>
      <c r="BN32" s="653"/>
      <c r="BO32" s="653"/>
      <c r="BP32" s="653"/>
      <c r="BQ32" s="669"/>
      <c r="BR32" s="680">
        <v>99</v>
      </c>
      <c r="BS32" s="653"/>
      <c r="BT32" s="653"/>
      <c r="BU32" s="653"/>
      <c r="BV32" s="653"/>
      <c r="BW32" s="653"/>
      <c r="BX32" s="629">
        <v>98.3</v>
      </c>
      <c r="BY32" s="653"/>
      <c r="BZ32" s="653"/>
      <c r="CA32" s="653"/>
      <c r="CB32" s="669"/>
      <c r="CD32" s="665"/>
      <c r="CE32" s="666"/>
      <c r="CF32" s="620" t="s">
        <v>327</v>
      </c>
      <c r="CG32" s="621"/>
      <c r="CH32" s="621"/>
      <c r="CI32" s="621"/>
      <c r="CJ32" s="621"/>
      <c r="CK32" s="621"/>
      <c r="CL32" s="621"/>
      <c r="CM32" s="621"/>
      <c r="CN32" s="621"/>
      <c r="CO32" s="621"/>
      <c r="CP32" s="621"/>
      <c r="CQ32" s="622"/>
      <c r="CR32" s="623" t="s">
        <v>252</v>
      </c>
      <c r="CS32" s="624"/>
      <c r="CT32" s="624"/>
      <c r="CU32" s="624"/>
      <c r="CV32" s="624"/>
      <c r="CW32" s="624"/>
      <c r="CX32" s="624"/>
      <c r="CY32" s="625"/>
      <c r="CZ32" s="628" t="s">
        <v>252</v>
      </c>
      <c r="DA32" s="655"/>
      <c r="DB32" s="655"/>
      <c r="DC32" s="658"/>
      <c r="DD32" s="632" t="s">
        <v>237</v>
      </c>
      <c r="DE32" s="624"/>
      <c r="DF32" s="624"/>
      <c r="DG32" s="624"/>
      <c r="DH32" s="624"/>
      <c r="DI32" s="624"/>
      <c r="DJ32" s="624"/>
      <c r="DK32" s="625"/>
      <c r="DL32" s="632" t="s">
        <v>252</v>
      </c>
      <c r="DM32" s="624"/>
      <c r="DN32" s="624"/>
      <c r="DO32" s="624"/>
      <c r="DP32" s="624"/>
      <c r="DQ32" s="624"/>
      <c r="DR32" s="624"/>
      <c r="DS32" s="624"/>
      <c r="DT32" s="624"/>
      <c r="DU32" s="624"/>
      <c r="DV32" s="625"/>
      <c r="DW32" s="628" t="s">
        <v>237</v>
      </c>
      <c r="DX32" s="655"/>
      <c r="DY32" s="655"/>
      <c r="DZ32" s="655"/>
      <c r="EA32" s="655"/>
      <c r="EB32" s="655"/>
      <c r="EC32" s="656"/>
    </row>
    <row r="33" spans="2:133" ht="11.25" customHeight="1" x14ac:dyDescent="0.15">
      <c r="B33" s="620" t="s">
        <v>328</v>
      </c>
      <c r="C33" s="621"/>
      <c r="D33" s="621"/>
      <c r="E33" s="621"/>
      <c r="F33" s="621"/>
      <c r="G33" s="621"/>
      <c r="H33" s="621"/>
      <c r="I33" s="621"/>
      <c r="J33" s="621"/>
      <c r="K33" s="621"/>
      <c r="L33" s="621"/>
      <c r="M33" s="621"/>
      <c r="N33" s="621"/>
      <c r="O33" s="621"/>
      <c r="P33" s="621"/>
      <c r="Q33" s="622"/>
      <c r="R33" s="623">
        <v>16090</v>
      </c>
      <c r="S33" s="624"/>
      <c r="T33" s="624"/>
      <c r="U33" s="624"/>
      <c r="V33" s="624"/>
      <c r="W33" s="624"/>
      <c r="X33" s="624"/>
      <c r="Y33" s="625"/>
      <c r="Z33" s="626">
        <v>0.1</v>
      </c>
      <c r="AA33" s="626"/>
      <c r="AB33" s="626"/>
      <c r="AC33" s="626"/>
      <c r="AD33" s="627">
        <v>8860</v>
      </c>
      <c r="AE33" s="627"/>
      <c r="AF33" s="627"/>
      <c r="AG33" s="627"/>
      <c r="AH33" s="627"/>
      <c r="AI33" s="627"/>
      <c r="AJ33" s="627"/>
      <c r="AK33" s="627"/>
      <c r="AL33" s="628">
        <v>0.1</v>
      </c>
      <c r="AM33" s="629"/>
      <c r="AN33" s="629"/>
      <c r="AO33" s="630"/>
      <c r="AP33" s="675"/>
      <c r="AQ33" s="676"/>
      <c r="AR33" s="676"/>
      <c r="AS33" s="676"/>
      <c r="AT33" s="679"/>
      <c r="AU33" s="219"/>
      <c r="AV33" s="219"/>
      <c r="AW33" s="219"/>
      <c r="AX33" s="644" t="s">
        <v>329</v>
      </c>
      <c r="AY33" s="645"/>
      <c r="AZ33" s="645"/>
      <c r="BA33" s="645"/>
      <c r="BB33" s="645"/>
      <c r="BC33" s="645"/>
      <c r="BD33" s="645"/>
      <c r="BE33" s="645"/>
      <c r="BF33" s="646"/>
      <c r="BG33" s="681">
        <v>98.9</v>
      </c>
      <c r="BH33" s="682"/>
      <c r="BI33" s="682"/>
      <c r="BJ33" s="682"/>
      <c r="BK33" s="682"/>
      <c r="BL33" s="682"/>
      <c r="BM33" s="683">
        <v>96.2</v>
      </c>
      <c r="BN33" s="682"/>
      <c r="BO33" s="682"/>
      <c r="BP33" s="682"/>
      <c r="BQ33" s="684"/>
      <c r="BR33" s="681">
        <v>98.8</v>
      </c>
      <c r="BS33" s="682"/>
      <c r="BT33" s="682"/>
      <c r="BU33" s="682"/>
      <c r="BV33" s="682"/>
      <c r="BW33" s="682"/>
      <c r="BX33" s="683">
        <v>96</v>
      </c>
      <c r="BY33" s="682"/>
      <c r="BZ33" s="682"/>
      <c r="CA33" s="682"/>
      <c r="CB33" s="684"/>
      <c r="CD33" s="620" t="s">
        <v>330</v>
      </c>
      <c r="CE33" s="621"/>
      <c r="CF33" s="621"/>
      <c r="CG33" s="621"/>
      <c r="CH33" s="621"/>
      <c r="CI33" s="621"/>
      <c r="CJ33" s="621"/>
      <c r="CK33" s="621"/>
      <c r="CL33" s="621"/>
      <c r="CM33" s="621"/>
      <c r="CN33" s="621"/>
      <c r="CO33" s="621"/>
      <c r="CP33" s="621"/>
      <c r="CQ33" s="622"/>
      <c r="CR33" s="623">
        <v>5731397</v>
      </c>
      <c r="CS33" s="653"/>
      <c r="CT33" s="653"/>
      <c r="CU33" s="653"/>
      <c r="CV33" s="653"/>
      <c r="CW33" s="653"/>
      <c r="CX33" s="653"/>
      <c r="CY33" s="654"/>
      <c r="CZ33" s="628">
        <v>49.9</v>
      </c>
      <c r="DA33" s="655"/>
      <c r="DB33" s="655"/>
      <c r="DC33" s="658"/>
      <c r="DD33" s="632">
        <v>4531941</v>
      </c>
      <c r="DE33" s="653"/>
      <c r="DF33" s="653"/>
      <c r="DG33" s="653"/>
      <c r="DH33" s="653"/>
      <c r="DI33" s="653"/>
      <c r="DJ33" s="653"/>
      <c r="DK33" s="654"/>
      <c r="DL33" s="632">
        <v>3222336</v>
      </c>
      <c r="DM33" s="653"/>
      <c r="DN33" s="653"/>
      <c r="DO33" s="653"/>
      <c r="DP33" s="653"/>
      <c r="DQ33" s="653"/>
      <c r="DR33" s="653"/>
      <c r="DS33" s="653"/>
      <c r="DT33" s="653"/>
      <c r="DU33" s="653"/>
      <c r="DV33" s="654"/>
      <c r="DW33" s="628">
        <v>45</v>
      </c>
      <c r="DX33" s="655"/>
      <c r="DY33" s="655"/>
      <c r="DZ33" s="655"/>
      <c r="EA33" s="655"/>
      <c r="EB33" s="655"/>
      <c r="EC33" s="656"/>
    </row>
    <row r="34" spans="2:133" ht="11.25" customHeight="1" x14ac:dyDescent="0.15">
      <c r="B34" s="620" t="s">
        <v>331</v>
      </c>
      <c r="C34" s="621"/>
      <c r="D34" s="621"/>
      <c r="E34" s="621"/>
      <c r="F34" s="621"/>
      <c r="G34" s="621"/>
      <c r="H34" s="621"/>
      <c r="I34" s="621"/>
      <c r="J34" s="621"/>
      <c r="K34" s="621"/>
      <c r="L34" s="621"/>
      <c r="M34" s="621"/>
      <c r="N34" s="621"/>
      <c r="O34" s="621"/>
      <c r="P34" s="621"/>
      <c r="Q34" s="622"/>
      <c r="R34" s="623">
        <v>28716</v>
      </c>
      <c r="S34" s="624"/>
      <c r="T34" s="624"/>
      <c r="U34" s="624"/>
      <c r="V34" s="624"/>
      <c r="W34" s="624"/>
      <c r="X34" s="624"/>
      <c r="Y34" s="625"/>
      <c r="Z34" s="626">
        <v>0.2</v>
      </c>
      <c r="AA34" s="626"/>
      <c r="AB34" s="626"/>
      <c r="AC34" s="626"/>
      <c r="AD34" s="627" t="s">
        <v>252</v>
      </c>
      <c r="AE34" s="627"/>
      <c r="AF34" s="627"/>
      <c r="AG34" s="627"/>
      <c r="AH34" s="627"/>
      <c r="AI34" s="627"/>
      <c r="AJ34" s="627"/>
      <c r="AK34" s="627"/>
      <c r="AL34" s="628" t="s">
        <v>252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332</v>
      </c>
      <c r="CE34" s="621"/>
      <c r="CF34" s="621"/>
      <c r="CG34" s="621"/>
      <c r="CH34" s="621"/>
      <c r="CI34" s="621"/>
      <c r="CJ34" s="621"/>
      <c r="CK34" s="621"/>
      <c r="CL34" s="621"/>
      <c r="CM34" s="621"/>
      <c r="CN34" s="621"/>
      <c r="CO34" s="621"/>
      <c r="CP34" s="621"/>
      <c r="CQ34" s="622"/>
      <c r="CR34" s="623">
        <v>1781074</v>
      </c>
      <c r="CS34" s="624"/>
      <c r="CT34" s="624"/>
      <c r="CU34" s="624"/>
      <c r="CV34" s="624"/>
      <c r="CW34" s="624"/>
      <c r="CX34" s="624"/>
      <c r="CY34" s="625"/>
      <c r="CZ34" s="628">
        <v>15.5</v>
      </c>
      <c r="DA34" s="655"/>
      <c r="DB34" s="655"/>
      <c r="DC34" s="658"/>
      <c r="DD34" s="632">
        <v>1273272</v>
      </c>
      <c r="DE34" s="624"/>
      <c r="DF34" s="624"/>
      <c r="DG34" s="624"/>
      <c r="DH34" s="624"/>
      <c r="DI34" s="624"/>
      <c r="DJ34" s="624"/>
      <c r="DK34" s="625"/>
      <c r="DL34" s="632">
        <v>1020038</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333</v>
      </c>
      <c r="C35" s="621"/>
      <c r="D35" s="621"/>
      <c r="E35" s="621"/>
      <c r="F35" s="621"/>
      <c r="G35" s="621"/>
      <c r="H35" s="621"/>
      <c r="I35" s="621"/>
      <c r="J35" s="621"/>
      <c r="K35" s="621"/>
      <c r="L35" s="621"/>
      <c r="M35" s="621"/>
      <c r="N35" s="621"/>
      <c r="O35" s="621"/>
      <c r="P35" s="621"/>
      <c r="Q35" s="622"/>
      <c r="R35" s="623">
        <v>318124</v>
      </c>
      <c r="S35" s="624"/>
      <c r="T35" s="624"/>
      <c r="U35" s="624"/>
      <c r="V35" s="624"/>
      <c r="W35" s="624"/>
      <c r="X35" s="624"/>
      <c r="Y35" s="625"/>
      <c r="Z35" s="626">
        <v>2.7</v>
      </c>
      <c r="AA35" s="626"/>
      <c r="AB35" s="626"/>
      <c r="AC35" s="626"/>
      <c r="AD35" s="627" t="s">
        <v>252</v>
      </c>
      <c r="AE35" s="627"/>
      <c r="AF35" s="627"/>
      <c r="AG35" s="627"/>
      <c r="AH35" s="627"/>
      <c r="AI35" s="627"/>
      <c r="AJ35" s="627"/>
      <c r="AK35" s="627"/>
      <c r="AL35" s="628" t="s">
        <v>237</v>
      </c>
      <c r="AM35" s="629"/>
      <c r="AN35" s="629"/>
      <c r="AO35" s="630"/>
      <c r="AP35" s="222"/>
      <c r="AQ35" s="605" t="s">
        <v>334</v>
      </c>
      <c r="AR35" s="606"/>
      <c r="AS35" s="606"/>
      <c r="AT35" s="606"/>
      <c r="AU35" s="606"/>
      <c r="AV35" s="606"/>
      <c r="AW35" s="606"/>
      <c r="AX35" s="606"/>
      <c r="AY35" s="606"/>
      <c r="AZ35" s="606"/>
      <c r="BA35" s="606"/>
      <c r="BB35" s="606"/>
      <c r="BC35" s="606"/>
      <c r="BD35" s="606"/>
      <c r="BE35" s="606"/>
      <c r="BF35" s="607"/>
      <c r="BG35" s="605" t="s">
        <v>335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336</v>
      </c>
      <c r="CE35" s="621"/>
      <c r="CF35" s="621"/>
      <c r="CG35" s="621"/>
      <c r="CH35" s="621"/>
      <c r="CI35" s="621"/>
      <c r="CJ35" s="621"/>
      <c r="CK35" s="621"/>
      <c r="CL35" s="621"/>
      <c r="CM35" s="621"/>
      <c r="CN35" s="621"/>
      <c r="CO35" s="621"/>
      <c r="CP35" s="621"/>
      <c r="CQ35" s="622"/>
      <c r="CR35" s="623">
        <v>133258</v>
      </c>
      <c r="CS35" s="653"/>
      <c r="CT35" s="653"/>
      <c r="CU35" s="653"/>
      <c r="CV35" s="653"/>
      <c r="CW35" s="653"/>
      <c r="CX35" s="653"/>
      <c r="CY35" s="654"/>
      <c r="CZ35" s="628">
        <v>1.2</v>
      </c>
      <c r="DA35" s="655"/>
      <c r="DB35" s="655"/>
      <c r="DC35" s="658"/>
      <c r="DD35" s="632">
        <v>122561</v>
      </c>
      <c r="DE35" s="653"/>
      <c r="DF35" s="653"/>
      <c r="DG35" s="653"/>
      <c r="DH35" s="653"/>
      <c r="DI35" s="653"/>
      <c r="DJ35" s="653"/>
      <c r="DK35" s="654"/>
      <c r="DL35" s="632">
        <v>89144</v>
      </c>
      <c r="DM35" s="653"/>
      <c r="DN35" s="653"/>
      <c r="DO35" s="653"/>
      <c r="DP35" s="653"/>
      <c r="DQ35" s="653"/>
      <c r="DR35" s="653"/>
      <c r="DS35" s="653"/>
      <c r="DT35" s="653"/>
      <c r="DU35" s="653"/>
      <c r="DV35" s="654"/>
      <c r="DW35" s="628">
        <v>1.2</v>
      </c>
      <c r="DX35" s="655"/>
      <c r="DY35" s="655"/>
      <c r="DZ35" s="655"/>
      <c r="EA35" s="655"/>
      <c r="EB35" s="655"/>
      <c r="EC35" s="656"/>
    </row>
    <row r="36" spans="2:133" ht="11.25" customHeight="1" x14ac:dyDescent="0.15">
      <c r="B36" s="620" t="s">
        <v>337</v>
      </c>
      <c r="C36" s="621"/>
      <c r="D36" s="621"/>
      <c r="E36" s="621"/>
      <c r="F36" s="621"/>
      <c r="G36" s="621"/>
      <c r="H36" s="621"/>
      <c r="I36" s="621"/>
      <c r="J36" s="621"/>
      <c r="K36" s="621"/>
      <c r="L36" s="621"/>
      <c r="M36" s="621"/>
      <c r="N36" s="621"/>
      <c r="O36" s="621"/>
      <c r="P36" s="621"/>
      <c r="Q36" s="622"/>
      <c r="R36" s="623">
        <v>184636</v>
      </c>
      <c r="S36" s="624"/>
      <c r="T36" s="624"/>
      <c r="U36" s="624"/>
      <c r="V36" s="624"/>
      <c r="W36" s="624"/>
      <c r="X36" s="624"/>
      <c r="Y36" s="625"/>
      <c r="Z36" s="626">
        <v>1.6</v>
      </c>
      <c r="AA36" s="626"/>
      <c r="AB36" s="626"/>
      <c r="AC36" s="626"/>
      <c r="AD36" s="627" t="s">
        <v>252</v>
      </c>
      <c r="AE36" s="627"/>
      <c r="AF36" s="627"/>
      <c r="AG36" s="627"/>
      <c r="AH36" s="627"/>
      <c r="AI36" s="627"/>
      <c r="AJ36" s="627"/>
      <c r="AK36" s="627"/>
      <c r="AL36" s="628" t="s">
        <v>237</v>
      </c>
      <c r="AM36" s="629"/>
      <c r="AN36" s="629"/>
      <c r="AO36" s="630"/>
      <c r="AP36" s="222"/>
      <c r="AQ36" s="685" t="s">
        <v>338</v>
      </c>
      <c r="AR36" s="686"/>
      <c r="AS36" s="686"/>
      <c r="AT36" s="686"/>
      <c r="AU36" s="686"/>
      <c r="AV36" s="686"/>
      <c r="AW36" s="686"/>
      <c r="AX36" s="686"/>
      <c r="AY36" s="687"/>
      <c r="AZ36" s="612">
        <v>1704465</v>
      </c>
      <c r="BA36" s="613"/>
      <c r="BB36" s="613"/>
      <c r="BC36" s="613"/>
      <c r="BD36" s="613"/>
      <c r="BE36" s="613"/>
      <c r="BF36" s="688"/>
      <c r="BG36" s="609" t="s">
        <v>339</v>
      </c>
      <c r="BH36" s="610"/>
      <c r="BI36" s="610"/>
      <c r="BJ36" s="610"/>
      <c r="BK36" s="610"/>
      <c r="BL36" s="610"/>
      <c r="BM36" s="610"/>
      <c r="BN36" s="610"/>
      <c r="BO36" s="610"/>
      <c r="BP36" s="610"/>
      <c r="BQ36" s="610"/>
      <c r="BR36" s="610"/>
      <c r="BS36" s="610"/>
      <c r="BT36" s="610"/>
      <c r="BU36" s="611"/>
      <c r="BV36" s="612">
        <v>10307</v>
      </c>
      <c r="BW36" s="613"/>
      <c r="BX36" s="613"/>
      <c r="BY36" s="613"/>
      <c r="BZ36" s="613"/>
      <c r="CA36" s="613"/>
      <c r="CB36" s="688"/>
      <c r="CD36" s="620" t="s">
        <v>340</v>
      </c>
      <c r="CE36" s="621"/>
      <c r="CF36" s="621"/>
      <c r="CG36" s="621"/>
      <c r="CH36" s="621"/>
      <c r="CI36" s="621"/>
      <c r="CJ36" s="621"/>
      <c r="CK36" s="621"/>
      <c r="CL36" s="621"/>
      <c r="CM36" s="621"/>
      <c r="CN36" s="621"/>
      <c r="CO36" s="621"/>
      <c r="CP36" s="621"/>
      <c r="CQ36" s="622"/>
      <c r="CR36" s="623">
        <v>2540339</v>
      </c>
      <c r="CS36" s="624"/>
      <c r="CT36" s="624"/>
      <c r="CU36" s="624"/>
      <c r="CV36" s="624"/>
      <c r="CW36" s="624"/>
      <c r="CX36" s="624"/>
      <c r="CY36" s="625"/>
      <c r="CZ36" s="628">
        <v>22.1</v>
      </c>
      <c r="DA36" s="655"/>
      <c r="DB36" s="655"/>
      <c r="DC36" s="658"/>
      <c r="DD36" s="632">
        <v>2094454</v>
      </c>
      <c r="DE36" s="624"/>
      <c r="DF36" s="624"/>
      <c r="DG36" s="624"/>
      <c r="DH36" s="624"/>
      <c r="DI36" s="624"/>
      <c r="DJ36" s="624"/>
      <c r="DK36" s="625"/>
      <c r="DL36" s="632">
        <v>1360834</v>
      </c>
      <c r="DM36" s="624"/>
      <c r="DN36" s="624"/>
      <c r="DO36" s="624"/>
      <c r="DP36" s="624"/>
      <c r="DQ36" s="624"/>
      <c r="DR36" s="624"/>
      <c r="DS36" s="624"/>
      <c r="DT36" s="624"/>
      <c r="DU36" s="624"/>
      <c r="DV36" s="625"/>
      <c r="DW36" s="628">
        <v>19</v>
      </c>
      <c r="DX36" s="655"/>
      <c r="DY36" s="655"/>
      <c r="DZ36" s="655"/>
      <c r="EA36" s="655"/>
      <c r="EB36" s="655"/>
      <c r="EC36" s="656"/>
    </row>
    <row r="37" spans="2:133" ht="11.25" customHeight="1" x14ac:dyDescent="0.15">
      <c r="B37" s="620" t="s">
        <v>341</v>
      </c>
      <c r="C37" s="621"/>
      <c r="D37" s="621"/>
      <c r="E37" s="621"/>
      <c r="F37" s="621"/>
      <c r="G37" s="621"/>
      <c r="H37" s="621"/>
      <c r="I37" s="621"/>
      <c r="J37" s="621"/>
      <c r="K37" s="621"/>
      <c r="L37" s="621"/>
      <c r="M37" s="621"/>
      <c r="N37" s="621"/>
      <c r="O37" s="621"/>
      <c r="P37" s="621"/>
      <c r="Q37" s="622"/>
      <c r="R37" s="623">
        <v>288871</v>
      </c>
      <c r="S37" s="624"/>
      <c r="T37" s="624"/>
      <c r="U37" s="624"/>
      <c r="V37" s="624"/>
      <c r="W37" s="624"/>
      <c r="X37" s="624"/>
      <c r="Y37" s="625"/>
      <c r="Z37" s="626">
        <v>2.4</v>
      </c>
      <c r="AA37" s="626"/>
      <c r="AB37" s="626"/>
      <c r="AC37" s="626"/>
      <c r="AD37" s="627" t="s">
        <v>252</v>
      </c>
      <c r="AE37" s="627"/>
      <c r="AF37" s="627"/>
      <c r="AG37" s="627"/>
      <c r="AH37" s="627"/>
      <c r="AI37" s="627"/>
      <c r="AJ37" s="627"/>
      <c r="AK37" s="627"/>
      <c r="AL37" s="628" t="s">
        <v>268</v>
      </c>
      <c r="AM37" s="629"/>
      <c r="AN37" s="629"/>
      <c r="AO37" s="630"/>
      <c r="AQ37" s="689" t="s">
        <v>342</v>
      </c>
      <c r="AR37" s="690"/>
      <c r="AS37" s="690"/>
      <c r="AT37" s="690"/>
      <c r="AU37" s="690"/>
      <c r="AV37" s="690"/>
      <c r="AW37" s="690"/>
      <c r="AX37" s="690"/>
      <c r="AY37" s="691"/>
      <c r="AZ37" s="623">
        <v>485813</v>
      </c>
      <c r="BA37" s="624"/>
      <c r="BB37" s="624"/>
      <c r="BC37" s="624"/>
      <c r="BD37" s="653"/>
      <c r="BE37" s="653"/>
      <c r="BF37" s="669"/>
      <c r="BG37" s="620" t="s">
        <v>343</v>
      </c>
      <c r="BH37" s="621"/>
      <c r="BI37" s="621"/>
      <c r="BJ37" s="621"/>
      <c r="BK37" s="621"/>
      <c r="BL37" s="621"/>
      <c r="BM37" s="621"/>
      <c r="BN37" s="621"/>
      <c r="BO37" s="621"/>
      <c r="BP37" s="621"/>
      <c r="BQ37" s="621"/>
      <c r="BR37" s="621"/>
      <c r="BS37" s="621"/>
      <c r="BT37" s="621"/>
      <c r="BU37" s="622"/>
      <c r="BV37" s="623">
        <v>368</v>
      </c>
      <c r="BW37" s="624"/>
      <c r="BX37" s="624"/>
      <c r="BY37" s="624"/>
      <c r="BZ37" s="624"/>
      <c r="CA37" s="624"/>
      <c r="CB37" s="633"/>
      <c r="CD37" s="620" t="s">
        <v>344</v>
      </c>
      <c r="CE37" s="621"/>
      <c r="CF37" s="621"/>
      <c r="CG37" s="621"/>
      <c r="CH37" s="621"/>
      <c r="CI37" s="621"/>
      <c r="CJ37" s="621"/>
      <c r="CK37" s="621"/>
      <c r="CL37" s="621"/>
      <c r="CM37" s="621"/>
      <c r="CN37" s="621"/>
      <c r="CO37" s="621"/>
      <c r="CP37" s="621"/>
      <c r="CQ37" s="622"/>
      <c r="CR37" s="623">
        <v>758232</v>
      </c>
      <c r="CS37" s="653"/>
      <c r="CT37" s="653"/>
      <c r="CU37" s="653"/>
      <c r="CV37" s="653"/>
      <c r="CW37" s="653"/>
      <c r="CX37" s="653"/>
      <c r="CY37" s="654"/>
      <c r="CZ37" s="628">
        <v>6.6</v>
      </c>
      <c r="DA37" s="655"/>
      <c r="DB37" s="655"/>
      <c r="DC37" s="658"/>
      <c r="DD37" s="632">
        <v>758232</v>
      </c>
      <c r="DE37" s="653"/>
      <c r="DF37" s="653"/>
      <c r="DG37" s="653"/>
      <c r="DH37" s="653"/>
      <c r="DI37" s="653"/>
      <c r="DJ37" s="653"/>
      <c r="DK37" s="654"/>
      <c r="DL37" s="632">
        <v>627755</v>
      </c>
      <c r="DM37" s="653"/>
      <c r="DN37" s="653"/>
      <c r="DO37" s="653"/>
      <c r="DP37" s="653"/>
      <c r="DQ37" s="653"/>
      <c r="DR37" s="653"/>
      <c r="DS37" s="653"/>
      <c r="DT37" s="653"/>
      <c r="DU37" s="653"/>
      <c r="DV37" s="654"/>
      <c r="DW37" s="628">
        <v>8.8000000000000007</v>
      </c>
      <c r="DX37" s="655"/>
      <c r="DY37" s="655"/>
      <c r="DZ37" s="655"/>
      <c r="EA37" s="655"/>
      <c r="EB37" s="655"/>
      <c r="EC37" s="656"/>
    </row>
    <row r="38" spans="2:133" ht="11.25" customHeight="1" x14ac:dyDescent="0.15">
      <c r="B38" s="620" t="s">
        <v>345</v>
      </c>
      <c r="C38" s="621"/>
      <c r="D38" s="621"/>
      <c r="E38" s="621"/>
      <c r="F38" s="621"/>
      <c r="G38" s="621"/>
      <c r="H38" s="621"/>
      <c r="I38" s="621"/>
      <c r="J38" s="621"/>
      <c r="K38" s="621"/>
      <c r="L38" s="621"/>
      <c r="M38" s="621"/>
      <c r="N38" s="621"/>
      <c r="O38" s="621"/>
      <c r="P38" s="621"/>
      <c r="Q38" s="622"/>
      <c r="R38" s="623">
        <v>777543</v>
      </c>
      <c r="S38" s="624"/>
      <c r="T38" s="624"/>
      <c r="U38" s="624"/>
      <c r="V38" s="624"/>
      <c r="W38" s="624"/>
      <c r="X38" s="624"/>
      <c r="Y38" s="625"/>
      <c r="Z38" s="626">
        <v>6.6</v>
      </c>
      <c r="AA38" s="626"/>
      <c r="AB38" s="626"/>
      <c r="AC38" s="626"/>
      <c r="AD38" s="627" t="s">
        <v>252</v>
      </c>
      <c r="AE38" s="627"/>
      <c r="AF38" s="627"/>
      <c r="AG38" s="627"/>
      <c r="AH38" s="627"/>
      <c r="AI38" s="627"/>
      <c r="AJ38" s="627"/>
      <c r="AK38" s="627"/>
      <c r="AL38" s="628" t="s">
        <v>252</v>
      </c>
      <c r="AM38" s="629"/>
      <c r="AN38" s="629"/>
      <c r="AO38" s="630"/>
      <c r="AQ38" s="689" t="s">
        <v>346</v>
      </c>
      <c r="AR38" s="690"/>
      <c r="AS38" s="690"/>
      <c r="AT38" s="690"/>
      <c r="AU38" s="690"/>
      <c r="AV38" s="690"/>
      <c r="AW38" s="690"/>
      <c r="AX38" s="690"/>
      <c r="AY38" s="691"/>
      <c r="AZ38" s="623">
        <v>280352</v>
      </c>
      <c r="BA38" s="624"/>
      <c r="BB38" s="624"/>
      <c r="BC38" s="624"/>
      <c r="BD38" s="653"/>
      <c r="BE38" s="653"/>
      <c r="BF38" s="669"/>
      <c r="BG38" s="620" t="s">
        <v>347</v>
      </c>
      <c r="BH38" s="621"/>
      <c r="BI38" s="621"/>
      <c r="BJ38" s="621"/>
      <c r="BK38" s="621"/>
      <c r="BL38" s="621"/>
      <c r="BM38" s="621"/>
      <c r="BN38" s="621"/>
      <c r="BO38" s="621"/>
      <c r="BP38" s="621"/>
      <c r="BQ38" s="621"/>
      <c r="BR38" s="621"/>
      <c r="BS38" s="621"/>
      <c r="BT38" s="621"/>
      <c r="BU38" s="622"/>
      <c r="BV38" s="623">
        <v>3337</v>
      </c>
      <c r="BW38" s="624"/>
      <c r="BX38" s="624"/>
      <c r="BY38" s="624"/>
      <c r="BZ38" s="624"/>
      <c r="CA38" s="624"/>
      <c r="CB38" s="633"/>
      <c r="CD38" s="620" t="s">
        <v>348</v>
      </c>
      <c r="CE38" s="621"/>
      <c r="CF38" s="621"/>
      <c r="CG38" s="621"/>
      <c r="CH38" s="621"/>
      <c r="CI38" s="621"/>
      <c r="CJ38" s="621"/>
      <c r="CK38" s="621"/>
      <c r="CL38" s="621"/>
      <c r="CM38" s="621"/>
      <c r="CN38" s="621"/>
      <c r="CO38" s="621"/>
      <c r="CP38" s="621"/>
      <c r="CQ38" s="622"/>
      <c r="CR38" s="623">
        <v>926899</v>
      </c>
      <c r="CS38" s="624"/>
      <c r="CT38" s="624"/>
      <c r="CU38" s="624"/>
      <c r="CV38" s="624"/>
      <c r="CW38" s="624"/>
      <c r="CX38" s="624"/>
      <c r="CY38" s="625"/>
      <c r="CZ38" s="628">
        <v>8.1</v>
      </c>
      <c r="DA38" s="655"/>
      <c r="DB38" s="655"/>
      <c r="DC38" s="658"/>
      <c r="DD38" s="632">
        <v>774330</v>
      </c>
      <c r="DE38" s="624"/>
      <c r="DF38" s="624"/>
      <c r="DG38" s="624"/>
      <c r="DH38" s="624"/>
      <c r="DI38" s="624"/>
      <c r="DJ38" s="624"/>
      <c r="DK38" s="625"/>
      <c r="DL38" s="632">
        <v>752320</v>
      </c>
      <c r="DM38" s="624"/>
      <c r="DN38" s="624"/>
      <c r="DO38" s="624"/>
      <c r="DP38" s="624"/>
      <c r="DQ38" s="624"/>
      <c r="DR38" s="624"/>
      <c r="DS38" s="624"/>
      <c r="DT38" s="624"/>
      <c r="DU38" s="624"/>
      <c r="DV38" s="625"/>
      <c r="DW38" s="628">
        <v>10.5</v>
      </c>
      <c r="DX38" s="655"/>
      <c r="DY38" s="655"/>
      <c r="DZ38" s="655"/>
      <c r="EA38" s="655"/>
      <c r="EB38" s="655"/>
      <c r="EC38" s="656"/>
    </row>
    <row r="39" spans="2:133" ht="11.25" customHeight="1" x14ac:dyDescent="0.15">
      <c r="B39" s="620" t="s">
        <v>349</v>
      </c>
      <c r="C39" s="621"/>
      <c r="D39" s="621"/>
      <c r="E39" s="621"/>
      <c r="F39" s="621"/>
      <c r="G39" s="621"/>
      <c r="H39" s="621"/>
      <c r="I39" s="621"/>
      <c r="J39" s="621"/>
      <c r="K39" s="621"/>
      <c r="L39" s="621"/>
      <c r="M39" s="621"/>
      <c r="N39" s="621"/>
      <c r="O39" s="621"/>
      <c r="P39" s="621"/>
      <c r="Q39" s="622"/>
      <c r="R39" s="623" t="s">
        <v>252</v>
      </c>
      <c r="S39" s="624"/>
      <c r="T39" s="624"/>
      <c r="U39" s="624"/>
      <c r="V39" s="624"/>
      <c r="W39" s="624"/>
      <c r="X39" s="624"/>
      <c r="Y39" s="625"/>
      <c r="Z39" s="626" t="s">
        <v>252</v>
      </c>
      <c r="AA39" s="626"/>
      <c r="AB39" s="626"/>
      <c r="AC39" s="626"/>
      <c r="AD39" s="627" t="s">
        <v>237</v>
      </c>
      <c r="AE39" s="627"/>
      <c r="AF39" s="627"/>
      <c r="AG39" s="627"/>
      <c r="AH39" s="627"/>
      <c r="AI39" s="627"/>
      <c r="AJ39" s="627"/>
      <c r="AK39" s="627"/>
      <c r="AL39" s="628" t="s">
        <v>252</v>
      </c>
      <c r="AM39" s="629"/>
      <c r="AN39" s="629"/>
      <c r="AO39" s="630"/>
      <c r="AQ39" s="689" t="s">
        <v>350</v>
      </c>
      <c r="AR39" s="690"/>
      <c r="AS39" s="690"/>
      <c r="AT39" s="690"/>
      <c r="AU39" s="690"/>
      <c r="AV39" s="690"/>
      <c r="AW39" s="690"/>
      <c r="AX39" s="690"/>
      <c r="AY39" s="691"/>
      <c r="AZ39" s="623">
        <v>11401</v>
      </c>
      <c r="BA39" s="624"/>
      <c r="BB39" s="624"/>
      <c r="BC39" s="624"/>
      <c r="BD39" s="653"/>
      <c r="BE39" s="653"/>
      <c r="BF39" s="669"/>
      <c r="BG39" s="620" t="s">
        <v>351</v>
      </c>
      <c r="BH39" s="621"/>
      <c r="BI39" s="621"/>
      <c r="BJ39" s="621"/>
      <c r="BK39" s="621"/>
      <c r="BL39" s="621"/>
      <c r="BM39" s="621"/>
      <c r="BN39" s="621"/>
      <c r="BO39" s="621"/>
      <c r="BP39" s="621"/>
      <c r="BQ39" s="621"/>
      <c r="BR39" s="621"/>
      <c r="BS39" s="621"/>
      <c r="BT39" s="621"/>
      <c r="BU39" s="622"/>
      <c r="BV39" s="623">
        <v>5292</v>
      </c>
      <c r="BW39" s="624"/>
      <c r="BX39" s="624"/>
      <c r="BY39" s="624"/>
      <c r="BZ39" s="624"/>
      <c r="CA39" s="624"/>
      <c r="CB39" s="633"/>
      <c r="CD39" s="620" t="s">
        <v>352</v>
      </c>
      <c r="CE39" s="621"/>
      <c r="CF39" s="621"/>
      <c r="CG39" s="621"/>
      <c r="CH39" s="621"/>
      <c r="CI39" s="621"/>
      <c r="CJ39" s="621"/>
      <c r="CK39" s="621"/>
      <c r="CL39" s="621"/>
      <c r="CM39" s="621"/>
      <c r="CN39" s="621"/>
      <c r="CO39" s="621"/>
      <c r="CP39" s="621"/>
      <c r="CQ39" s="622"/>
      <c r="CR39" s="623">
        <v>229081</v>
      </c>
      <c r="CS39" s="653"/>
      <c r="CT39" s="653"/>
      <c r="CU39" s="653"/>
      <c r="CV39" s="653"/>
      <c r="CW39" s="653"/>
      <c r="CX39" s="653"/>
      <c r="CY39" s="654"/>
      <c r="CZ39" s="628">
        <v>2</v>
      </c>
      <c r="DA39" s="655"/>
      <c r="DB39" s="655"/>
      <c r="DC39" s="658"/>
      <c r="DD39" s="632">
        <v>202162</v>
      </c>
      <c r="DE39" s="653"/>
      <c r="DF39" s="653"/>
      <c r="DG39" s="653"/>
      <c r="DH39" s="653"/>
      <c r="DI39" s="653"/>
      <c r="DJ39" s="653"/>
      <c r="DK39" s="654"/>
      <c r="DL39" s="632" t="s">
        <v>237</v>
      </c>
      <c r="DM39" s="653"/>
      <c r="DN39" s="653"/>
      <c r="DO39" s="653"/>
      <c r="DP39" s="653"/>
      <c r="DQ39" s="653"/>
      <c r="DR39" s="653"/>
      <c r="DS39" s="653"/>
      <c r="DT39" s="653"/>
      <c r="DU39" s="653"/>
      <c r="DV39" s="654"/>
      <c r="DW39" s="628" t="s">
        <v>182</v>
      </c>
      <c r="DX39" s="655"/>
      <c r="DY39" s="655"/>
      <c r="DZ39" s="655"/>
      <c r="EA39" s="655"/>
      <c r="EB39" s="655"/>
      <c r="EC39" s="656"/>
    </row>
    <row r="40" spans="2:133" ht="11.25" customHeight="1" x14ac:dyDescent="0.15">
      <c r="B40" s="620" t="s">
        <v>353</v>
      </c>
      <c r="C40" s="621"/>
      <c r="D40" s="621"/>
      <c r="E40" s="621"/>
      <c r="F40" s="621"/>
      <c r="G40" s="621"/>
      <c r="H40" s="621"/>
      <c r="I40" s="621"/>
      <c r="J40" s="621"/>
      <c r="K40" s="621"/>
      <c r="L40" s="621"/>
      <c r="M40" s="621"/>
      <c r="N40" s="621"/>
      <c r="O40" s="621"/>
      <c r="P40" s="621"/>
      <c r="Q40" s="622"/>
      <c r="R40" s="623">
        <v>92243</v>
      </c>
      <c r="S40" s="624"/>
      <c r="T40" s="624"/>
      <c r="U40" s="624"/>
      <c r="V40" s="624"/>
      <c r="W40" s="624"/>
      <c r="X40" s="624"/>
      <c r="Y40" s="625"/>
      <c r="Z40" s="626">
        <v>0.8</v>
      </c>
      <c r="AA40" s="626"/>
      <c r="AB40" s="626"/>
      <c r="AC40" s="626"/>
      <c r="AD40" s="627" t="s">
        <v>237</v>
      </c>
      <c r="AE40" s="627"/>
      <c r="AF40" s="627"/>
      <c r="AG40" s="627"/>
      <c r="AH40" s="627"/>
      <c r="AI40" s="627"/>
      <c r="AJ40" s="627"/>
      <c r="AK40" s="627"/>
      <c r="AL40" s="628" t="s">
        <v>182</v>
      </c>
      <c r="AM40" s="629"/>
      <c r="AN40" s="629"/>
      <c r="AO40" s="630"/>
      <c r="AQ40" s="689" t="s">
        <v>354</v>
      </c>
      <c r="AR40" s="690"/>
      <c r="AS40" s="690"/>
      <c r="AT40" s="690"/>
      <c r="AU40" s="690"/>
      <c r="AV40" s="690"/>
      <c r="AW40" s="690"/>
      <c r="AX40" s="690"/>
      <c r="AY40" s="691"/>
      <c r="AZ40" s="623" t="s">
        <v>182</v>
      </c>
      <c r="BA40" s="624"/>
      <c r="BB40" s="624"/>
      <c r="BC40" s="624"/>
      <c r="BD40" s="653"/>
      <c r="BE40" s="653"/>
      <c r="BF40" s="669"/>
      <c r="BG40" s="673" t="s">
        <v>355</v>
      </c>
      <c r="BH40" s="674"/>
      <c r="BI40" s="674"/>
      <c r="BJ40" s="674"/>
      <c r="BK40" s="674"/>
      <c r="BL40" s="223"/>
      <c r="BM40" s="621" t="s">
        <v>356</v>
      </c>
      <c r="BN40" s="621"/>
      <c r="BO40" s="621"/>
      <c r="BP40" s="621"/>
      <c r="BQ40" s="621"/>
      <c r="BR40" s="621"/>
      <c r="BS40" s="621"/>
      <c r="BT40" s="621"/>
      <c r="BU40" s="622"/>
      <c r="BV40" s="623">
        <v>80</v>
      </c>
      <c r="BW40" s="624"/>
      <c r="BX40" s="624"/>
      <c r="BY40" s="624"/>
      <c r="BZ40" s="624"/>
      <c r="CA40" s="624"/>
      <c r="CB40" s="633"/>
      <c r="CD40" s="620" t="s">
        <v>357</v>
      </c>
      <c r="CE40" s="621"/>
      <c r="CF40" s="621"/>
      <c r="CG40" s="621"/>
      <c r="CH40" s="621"/>
      <c r="CI40" s="621"/>
      <c r="CJ40" s="621"/>
      <c r="CK40" s="621"/>
      <c r="CL40" s="621"/>
      <c r="CM40" s="621"/>
      <c r="CN40" s="621"/>
      <c r="CO40" s="621"/>
      <c r="CP40" s="621"/>
      <c r="CQ40" s="622"/>
      <c r="CR40" s="623">
        <v>120746</v>
      </c>
      <c r="CS40" s="624"/>
      <c r="CT40" s="624"/>
      <c r="CU40" s="624"/>
      <c r="CV40" s="624"/>
      <c r="CW40" s="624"/>
      <c r="CX40" s="624"/>
      <c r="CY40" s="625"/>
      <c r="CZ40" s="628">
        <v>1.1000000000000001</v>
      </c>
      <c r="DA40" s="655"/>
      <c r="DB40" s="655"/>
      <c r="DC40" s="658"/>
      <c r="DD40" s="632">
        <v>65162</v>
      </c>
      <c r="DE40" s="624"/>
      <c r="DF40" s="624"/>
      <c r="DG40" s="624"/>
      <c r="DH40" s="624"/>
      <c r="DI40" s="624"/>
      <c r="DJ40" s="624"/>
      <c r="DK40" s="625"/>
      <c r="DL40" s="632" t="s">
        <v>252</v>
      </c>
      <c r="DM40" s="624"/>
      <c r="DN40" s="624"/>
      <c r="DO40" s="624"/>
      <c r="DP40" s="624"/>
      <c r="DQ40" s="624"/>
      <c r="DR40" s="624"/>
      <c r="DS40" s="624"/>
      <c r="DT40" s="624"/>
      <c r="DU40" s="624"/>
      <c r="DV40" s="625"/>
      <c r="DW40" s="628" t="s">
        <v>252</v>
      </c>
      <c r="DX40" s="655"/>
      <c r="DY40" s="655"/>
      <c r="DZ40" s="655"/>
      <c r="EA40" s="655"/>
      <c r="EB40" s="655"/>
      <c r="EC40" s="656"/>
    </row>
    <row r="41" spans="2:133" ht="11.25" customHeight="1" x14ac:dyDescent="0.15">
      <c r="B41" s="644" t="s">
        <v>358</v>
      </c>
      <c r="C41" s="645"/>
      <c r="D41" s="645"/>
      <c r="E41" s="645"/>
      <c r="F41" s="645"/>
      <c r="G41" s="645"/>
      <c r="H41" s="645"/>
      <c r="I41" s="645"/>
      <c r="J41" s="645"/>
      <c r="K41" s="645"/>
      <c r="L41" s="645"/>
      <c r="M41" s="645"/>
      <c r="N41" s="645"/>
      <c r="O41" s="645"/>
      <c r="P41" s="645"/>
      <c r="Q41" s="646"/>
      <c r="R41" s="698">
        <v>11856124</v>
      </c>
      <c r="S41" s="699"/>
      <c r="T41" s="699"/>
      <c r="U41" s="699"/>
      <c r="V41" s="699"/>
      <c r="W41" s="699"/>
      <c r="X41" s="699"/>
      <c r="Y41" s="700"/>
      <c r="Z41" s="701">
        <v>100</v>
      </c>
      <c r="AA41" s="701"/>
      <c r="AB41" s="701"/>
      <c r="AC41" s="701"/>
      <c r="AD41" s="702">
        <v>7064005</v>
      </c>
      <c r="AE41" s="702"/>
      <c r="AF41" s="702"/>
      <c r="AG41" s="702"/>
      <c r="AH41" s="702"/>
      <c r="AI41" s="702"/>
      <c r="AJ41" s="702"/>
      <c r="AK41" s="702"/>
      <c r="AL41" s="703">
        <v>100</v>
      </c>
      <c r="AM41" s="683"/>
      <c r="AN41" s="683"/>
      <c r="AO41" s="704"/>
      <c r="AQ41" s="689" t="s">
        <v>359</v>
      </c>
      <c r="AR41" s="690"/>
      <c r="AS41" s="690"/>
      <c r="AT41" s="690"/>
      <c r="AU41" s="690"/>
      <c r="AV41" s="690"/>
      <c r="AW41" s="690"/>
      <c r="AX41" s="690"/>
      <c r="AY41" s="691"/>
      <c r="AZ41" s="623">
        <v>156609</v>
      </c>
      <c r="BA41" s="624"/>
      <c r="BB41" s="624"/>
      <c r="BC41" s="624"/>
      <c r="BD41" s="653"/>
      <c r="BE41" s="653"/>
      <c r="BF41" s="669"/>
      <c r="BG41" s="673"/>
      <c r="BH41" s="674"/>
      <c r="BI41" s="674"/>
      <c r="BJ41" s="674"/>
      <c r="BK41" s="674"/>
      <c r="BL41" s="223"/>
      <c r="BM41" s="621" t="s">
        <v>360</v>
      </c>
      <c r="BN41" s="621"/>
      <c r="BO41" s="621"/>
      <c r="BP41" s="621"/>
      <c r="BQ41" s="621"/>
      <c r="BR41" s="621"/>
      <c r="BS41" s="621"/>
      <c r="BT41" s="621"/>
      <c r="BU41" s="622"/>
      <c r="BV41" s="623" t="s">
        <v>182</v>
      </c>
      <c r="BW41" s="624"/>
      <c r="BX41" s="624"/>
      <c r="BY41" s="624"/>
      <c r="BZ41" s="624"/>
      <c r="CA41" s="624"/>
      <c r="CB41" s="633"/>
      <c r="CD41" s="620" t="s">
        <v>361</v>
      </c>
      <c r="CE41" s="621"/>
      <c r="CF41" s="621"/>
      <c r="CG41" s="621"/>
      <c r="CH41" s="621"/>
      <c r="CI41" s="621"/>
      <c r="CJ41" s="621"/>
      <c r="CK41" s="621"/>
      <c r="CL41" s="621"/>
      <c r="CM41" s="621"/>
      <c r="CN41" s="621"/>
      <c r="CO41" s="621"/>
      <c r="CP41" s="621"/>
      <c r="CQ41" s="622"/>
      <c r="CR41" s="623" t="s">
        <v>182</v>
      </c>
      <c r="CS41" s="653"/>
      <c r="CT41" s="653"/>
      <c r="CU41" s="653"/>
      <c r="CV41" s="653"/>
      <c r="CW41" s="653"/>
      <c r="CX41" s="653"/>
      <c r="CY41" s="654"/>
      <c r="CZ41" s="628" t="s">
        <v>182</v>
      </c>
      <c r="DA41" s="655"/>
      <c r="DB41" s="655"/>
      <c r="DC41" s="658"/>
      <c r="DD41" s="632" t="s">
        <v>182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362</v>
      </c>
      <c r="AR42" s="706"/>
      <c r="AS42" s="706"/>
      <c r="AT42" s="706"/>
      <c r="AU42" s="706"/>
      <c r="AV42" s="706"/>
      <c r="AW42" s="706"/>
      <c r="AX42" s="706"/>
      <c r="AY42" s="707"/>
      <c r="AZ42" s="698">
        <v>770290</v>
      </c>
      <c r="BA42" s="699"/>
      <c r="BB42" s="699"/>
      <c r="BC42" s="699"/>
      <c r="BD42" s="682"/>
      <c r="BE42" s="682"/>
      <c r="BF42" s="684"/>
      <c r="BG42" s="675"/>
      <c r="BH42" s="676"/>
      <c r="BI42" s="676"/>
      <c r="BJ42" s="676"/>
      <c r="BK42" s="676"/>
      <c r="BL42" s="224"/>
      <c r="BM42" s="645" t="s">
        <v>363</v>
      </c>
      <c r="BN42" s="645"/>
      <c r="BO42" s="645"/>
      <c r="BP42" s="645"/>
      <c r="BQ42" s="645"/>
      <c r="BR42" s="645"/>
      <c r="BS42" s="645"/>
      <c r="BT42" s="645"/>
      <c r="BU42" s="646"/>
      <c r="BV42" s="698">
        <v>366</v>
      </c>
      <c r="BW42" s="699"/>
      <c r="BX42" s="699"/>
      <c r="BY42" s="699"/>
      <c r="BZ42" s="699"/>
      <c r="CA42" s="699"/>
      <c r="CB42" s="708"/>
      <c r="CD42" s="620" t="s">
        <v>364</v>
      </c>
      <c r="CE42" s="621"/>
      <c r="CF42" s="621"/>
      <c r="CG42" s="621"/>
      <c r="CH42" s="621"/>
      <c r="CI42" s="621"/>
      <c r="CJ42" s="621"/>
      <c r="CK42" s="621"/>
      <c r="CL42" s="621"/>
      <c r="CM42" s="621"/>
      <c r="CN42" s="621"/>
      <c r="CO42" s="621"/>
      <c r="CP42" s="621"/>
      <c r="CQ42" s="622"/>
      <c r="CR42" s="623">
        <v>1186019</v>
      </c>
      <c r="CS42" s="653"/>
      <c r="CT42" s="653"/>
      <c r="CU42" s="653"/>
      <c r="CV42" s="653"/>
      <c r="CW42" s="653"/>
      <c r="CX42" s="653"/>
      <c r="CY42" s="654"/>
      <c r="CZ42" s="628">
        <v>10.3</v>
      </c>
      <c r="DA42" s="655"/>
      <c r="DB42" s="655"/>
      <c r="DC42" s="658"/>
      <c r="DD42" s="632">
        <v>151979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365</v>
      </c>
      <c r="CD43" s="620" t="s">
        <v>366</v>
      </c>
      <c r="CE43" s="621"/>
      <c r="CF43" s="621"/>
      <c r="CG43" s="621"/>
      <c r="CH43" s="621"/>
      <c r="CI43" s="621"/>
      <c r="CJ43" s="621"/>
      <c r="CK43" s="621"/>
      <c r="CL43" s="621"/>
      <c r="CM43" s="621"/>
      <c r="CN43" s="621"/>
      <c r="CO43" s="621"/>
      <c r="CP43" s="621"/>
      <c r="CQ43" s="622"/>
      <c r="CR43" s="623">
        <v>12226</v>
      </c>
      <c r="CS43" s="653"/>
      <c r="CT43" s="653"/>
      <c r="CU43" s="653"/>
      <c r="CV43" s="653"/>
      <c r="CW43" s="653"/>
      <c r="CX43" s="653"/>
      <c r="CY43" s="654"/>
      <c r="CZ43" s="628">
        <v>0.1</v>
      </c>
      <c r="DA43" s="655"/>
      <c r="DB43" s="655"/>
      <c r="DC43" s="658"/>
      <c r="DD43" s="632">
        <v>12226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315</v>
      </c>
      <c r="CE44" s="662"/>
      <c r="CF44" s="620" t="s">
        <v>368</v>
      </c>
      <c r="CG44" s="621"/>
      <c r="CH44" s="621"/>
      <c r="CI44" s="621"/>
      <c r="CJ44" s="621"/>
      <c r="CK44" s="621"/>
      <c r="CL44" s="621"/>
      <c r="CM44" s="621"/>
      <c r="CN44" s="621"/>
      <c r="CO44" s="621"/>
      <c r="CP44" s="621"/>
      <c r="CQ44" s="622"/>
      <c r="CR44" s="623">
        <v>1143127</v>
      </c>
      <c r="CS44" s="624"/>
      <c r="CT44" s="624"/>
      <c r="CU44" s="624"/>
      <c r="CV44" s="624"/>
      <c r="CW44" s="624"/>
      <c r="CX44" s="624"/>
      <c r="CY44" s="625"/>
      <c r="CZ44" s="628">
        <v>10</v>
      </c>
      <c r="DA44" s="629"/>
      <c r="DB44" s="629"/>
      <c r="DC44" s="635"/>
      <c r="DD44" s="632">
        <v>142795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370</v>
      </c>
      <c r="CG45" s="621"/>
      <c r="CH45" s="621"/>
      <c r="CI45" s="621"/>
      <c r="CJ45" s="621"/>
      <c r="CK45" s="621"/>
      <c r="CL45" s="621"/>
      <c r="CM45" s="621"/>
      <c r="CN45" s="621"/>
      <c r="CO45" s="621"/>
      <c r="CP45" s="621"/>
      <c r="CQ45" s="622"/>
      <c r="CR45" s="623">
        <v>600543</v>
      </c>
      <c r="CS45" s="653"/>
      <c r="CT45" s="653"/>
      <c r="CU45" s="653"/>
      <c r="CV45" s="653"/>
      <c r="CW45" s="653"/>
      <c r="CX45" s="653"/>
      <c r="CY45" s="654"/>
      <c r="CZ45" s="628">
        <v>5.2</v>
      </c>
      <c r="DA45" s="655"/>
      <c r="DB45" s="655"/>
      <c r="DC45" s="658"/>
      <c r="DD45" s="632">
        <v>26666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371</v>
      </c>
      <c r="CG46" s="621"/>
      <c r="CH46" s="621"/>
      <c r="CI46" s="621"/>
      <c r="CJ46" s="621"/>
      <c r="CK46" s="621"/>
      <c r="CL46" s="621"/>
      <c r="CM46" s="621"/>
      <c r="CN46" s="621"/>
      <c r="CO46" s="621"/>
      <c r="CP46" s="621"/>
      <c r="CQ46" s="622"/>
      <c r="CR46" s="623">
        <v>476657</v>
      </c>
      <c r="CS46" s="624"/>
      <c r="CT46" s="624"/>
      <c r="CU46" s="624"/>
      <c r="CV46" s="624"/>
      <c r="CW46" s="624"/>
      <c r="CX46" s="624"/>
      <c r="CY46" s="625"/>
      <c r="CZ46" s="628">
        <v>4.2</v>
      </c>
      <c r="DA46" s="629"/>
      <c r="DB46" s="629"/>
      <c r="DC46" s="635"/>
      <c r="DD46" s="632">
        <v>109554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372</v>
      </c>
      <c r="CG47" s="621"/>
      <c r="CH47" s="621"/>
      <c r="CI47" s="621"/>
      <c r="CJ47" s="621"/>
      <c r="CK47" s="621"/>
      <c r="CL47" s="621"/>
      <c r="CM47" s="621"/>
      <c r="CN47" s="621"/>
      <c r="CO47" s="621"/>
      <c r="CP47" s="621"/>
      <c r="CQ47" s="622"/>
      <c r="CR47" s="623">
        <v>42892</v>
      </c>
      <c r="CS47" s="653"/>
      <c r="CT47" s="653"/>
      <c r="CU47" s="653"/>
      <c r="CV47" s="653"/>
      <c r="CW47" s="653"/>
      <c r="CX47" s="653"/>
      <c r="CY47" s="654"/>
      <c r="CZ47" s="628">
        <v>0.4</v>
      </c>
      <c r="DA47" s="655"/>
      <c r="DB47" s="655"/>
      <c r="DC47" s="658"/>
      <c r="DD47" s="632">
        <v>9184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373</v>
      </c>
      <c r="CG48" s="621"/>
      <c r="CH48" s="621"/>
      <c r="CI48" s="621"/>
      <c r="CJ48" s="621"/>
      <c r="CK48" s="621"/>
      <c r="CL48" s="621"/>
      <c r="CM48" s="621"/>
      <c r="CN48" s="621"/>
      <c r="CO48" s="621"/>
      <c r="CP48" s="621"/>
      <c r="CQ48" s="622"/>
      <c r="CR48" s="623" t="s">
        <v>182</v>
      </c>
      <c r="CS48" s="624"/>
      <c r="CT48" s="624"/>
      <c r="CU48" s="624"/>
      <c r="CV48" s="624"/>
      <c r="CW48" s="624"/>
      <c r="CX48" s="624"/>
      <c r="CY48" s="625"/>
      <c r="CZ48" s="628" t="s">
        <v>268</v>
      </c>
      <c r="DA48" s="629"/>
      <c r="DB48" s="629"/>
      <c r="DC48" s="635"/>
      <c r="DD48" s="632" t="s">
        <v>182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374</v>
      </c>
      <c r="CE49" s="645"/>
      <c r="CF49" s="645"/>
      <c r="CG49" s="645"/>
      <c r="CH49" s="645"/>
      <c r="CI49" s="645"/>
      <c r="CJ49" s="645"/>
      <c r="CK49" s="645"/>
      <c r="CL49" s="645"/>
      <c r="CM49" s="645"/>
      <c r="CN49" s="645"/>
      <c r="CO49" s="645"/>
      <c r="CP49" s="645"/>
      <c r="CQ49" s="646"/>
      <c r="CR49" s="698">
        <v>11479381</v>
      </c>
      <c r="CS49" s="682"/>
      <c r="CT49" s="682"/>
      <c r="CU49" s="682"/>
      <c r="CV49" s="682"/>
      <c r="CW49" s="682"/>
      <c r="CX49" s="682"/>
      <c r="CY49" s="711"/>
      <c r="CZ49" s="703">
        <v>100</v>
      </c>
      <c r="DA49" s="712"/>
      <c r="DB49" s="712"/>
      <c r="DC49" s="713"/>
      <c r="DD49" s="714">
        <v>8086999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c2/4rkHk7BtvQ5xfxopF/UMLzpNAYSabz6ZNBmxtwHTxLjHq9BR68D4ux85aJSAlY18KlsF/1IoZHZPNyklg==" saltValue="9HRqObVaWQErLfpHYZDO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376</v>
      </c>
      <c r="DK2" s="723"/>
      <c r="DL2" s="723"/>
      <c r="DM2" s="723"/>
      <c r="DN2" s="723"/>
      <c r="DO2" s="724"/>
      <c r="DP2" s="228"/>
      <c r="DQ2" s="722" t="s">
        <v>377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380</v>
      </c>
      <c r="B5" s="728"/>
      <c r="C5" s="728"/>
      <c r="D5" s="728"/>
      <c r="E5" s="728"/>
      <c r="F5" s="728"/>
      <c r="G5" s="728"/>
      <c r="H5" s="728"/>
      <c r="I5" s="728"/>
      <c r="J5" s="728"/>
      <c r="K5" s="728"/>
      <c r="L5" s="728"/>
      <c r="M5" s="728"/>
      <c r="N5" s="728"/>
      <c r="O5" s="728"/>
      <c r="P5" s="729"/>
      <c r="Q5" s="733" t="s">
        <v>381</v>
      </c>
      <c r="R5" s="734"/>
      <c r="S5" s="734"/>
      <c r="T5" s="734"/>
      <c r="U5" s="735"/>
      <c r="V5" s="733" t="s">
        <v>382</v>
      </c>
      <c r="W5" s="734"/>
      <c r="X5" s="734"/>
      <c r="Y5" s="734"/>
      <c r="Z5" s="735"/>
      <c r="AA5" s="733" t="s">
        <v>383</v>
      </c>
      <c r="AB5" s="734"/>
      <c r="AC5" s="734"/>
      <c r="AD5" s="734"/>
      <c r="AE5" s="734"/>
      <c r="AF5" s="739" t="s">
        <v>384</v>
      </c>
      <c r="AG5" s="734"/>
      <c r="AH5" s="734"/>
      <c r="AI5" s="734"/>
      <c r="AJ5" s="740"/>
      <c r="AK5" s="734" t="s">
        <v>385</v>
      </c>
      <c r="AL5" s="734"/>
      <c r="AM5" s="734"/>
      <c r="AN5" s="734"/>
      <c r="AO5" s="735"/>
      <c r="AP5" s="733" t="s">
        <v>386</v>
      </c>
      <c r="AQ5" s="734"/>
      <c r="AR5" s="734"/>
      <c r="AS5" s="734"/>
      <c r="AT5" s="735"/>
      <c r="AU5" s="733" t="s">
        <v>387</v>
      </c>
      <c r="AV5" s="734"/>
      <c r="AW5" s="734"/>
      <c r="AX5" s="734"/>
      <c r="AY5" s="740"/>
      <c r="AZ5" s="232"/>
      <c r="BA5" s="232"/>
      <c r="BB5" s="232"/>
      <c r="BC5" s="232"/>
      <c r="BD5" s="232"/>
      <c r="BE5" s="233"/>
      <c r="BF5" s="233"/>
      <c r="BG5" s="233"/>
      <c r="BH5" s="233"/>
      <c r="BI5" s="233"/>
      <c r="BJ5" s="233"/>
      <c r="BK5" s="233"/>
      <c r="BL5" s="233"/>
      <c r="BM5" s="233"/>
      <c r="BN5" s="233"/>
      <c r="BO5" s="233"/>
      <c r="BP5" s="233"/>
      <c r="BQ5" s="727" t="s">
        <v>388</v>
      </c>
      <c r="BR5" s="728"/>
      <c r="BS5" s="728"/>
      <c r="BT5" s="728"/>
      <c r="BU5" s="728"/>
      <c r="BV5" s="728"/>
      <c r="BW5" s="728"/>
      <c r="BX5" s="728"/>
      <c r="BY5" s="728"/>
      <c r="BZ5" s="728"/>
      <c r="CA5" s="728"/>
      <c r="CB5" s="728"/>
      <c r="CC5" s="728"/>
      <c r="CD5" s="728"/>
      <c r="CE5" s="728"/>
      <c r="CF5" s="728"/>
      <c r="CG5" s="729"/>
      <c r="CH5" s="733" t="s">
        <v>389</v>
      </c>
      <c r="CI5" s="734"/>
      <c r="CJ5" s="734"/>
      <c r="CK5" s="734"/>
      <c r="CL5" s="735"/>
      <c r="CM5" s="733" t="s">
        <v>390</v>
      </c>
      <c r="CN5" s="734"/>
      <c r="CO5" s="734"/>
      <c r="CP5" s="734"/>
      <c r="CQ5" s="735"/>
      <c r="CR5" s="733" t="s">
        <v>391</v>
      </c>
      <c r="CS5" s="734"/>
      <c r="CT5" s="734"/>
      <c r="CU5" s="734"/>
      <c r="CV5" s="735"/>
      <c r="CW5" s="733" t="s">
        <v>392</v>
      </c>
      <c r="CX5" s="734"/>
      <c r="CY5" s="734"/>
      <c r="CZ5" s="734"/>
      <c r="DA5" s="735"/>
      <c r="DB5" s="733" t="s">
        <v>393</v>
      </c>
      <c r="DC5" s="734"/>
      <c r="DD5" s="734"/>
      <c r="DE5" s="734"/>
      <c r="DF5" s="735"/>
      <c r="DG5" s="763" t="s">
        <v>394</v>
      </c>
      <c r="DH5" s="764"/>
      <c r="DI5" s="764"/>
      <c r="DJ5" s="764"/>
      <c r="DK5" s="765"/>
      <c r="DL5" s="763" t="s">
        <v>395</v>
      </c>
      <c r="DM5" s="764"/>
      <c r="DN5" s="764"/>
      <c r="DO5" s="764"/>
      <c r="DP5" s="765"/>
      <c r="DQ5" s="733" t="s">
        <v>396</v>
      </c>
      <c r="DR5" s="734"/>
      <c r="DS5" s="734"/>
      <c r="DT5" s="734"/>
      <c r="DU5" s="735"/>
      <c r="DV5" s="733" t="s">
        <v>387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397</v>
      </c>
      <c r="C7" s="750"/>
      <c r="D7" s="750"/>
      <c r="E7" s="750"/>
      <c r="F7" s="750"/>
      <c r="G7" s="750"/>
      <c r="H7" s="750"/>
      <c r="I7" s="750"/>
      <c r="J7" s="750"/>
      <c r="K7" s="750"/>
      <c r="L7" s="750"/>
      <c r="M7" s="750"/>
      <c r="N7" s="750"/>
      <c r="O7" s="750"/>
      <c r="P7" s="751"/>
      <c r="Q7" s="752">
        <v>11856</v>
      </c>
      <c r="R7" s="753"/>
      <c r="S7" s="753"/>
      <c r="T7" s="753"/>
      <c r="U7" s="753"/>
      <c r="V7" s="753">
        <v>11479</v>
      </c>
      <c r="W7" s="753"/>
      <c r="X7" s="753"/>
      <c r="Y7" s="753"/>
      <c r="Z7" s="753"/>
      <c r="AA7" s="753">
        <v>377</v>
      </c>
      <c r="AB7" s="753"/>
      <c r="AC7" s="753"/>
      <c r="AD7" s="753"/>
      <c r="AE7" s="754"/>
      <c r="AF7" s="755">
        <v>349</v>
      </c>
      <c r="AG7" s="756"/>
      <c r="AH7" s="756"/>
      <c r="AI7" s="756"/>
      <c r="AJ7" s="757"/>
      <c r="AK7" s="758">
        <v>318</v>
      </c>
      <c r="AL7" s="759"/>
      <c r="AM7" s="759"/>
      <c r="AN7" s="759"/>
      <c r="AO7" s="759"/>
      <c r="AP7" s="759">
        <v>10195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349</v>
      </c>
      <c r="AG23" s="793"/>
      <c r="AH23" s="793"/>
      <c r="AI23" s="793"/>
      <c r="AJ23" s="796"/>
      <c r="AK23" s="797"/>
      <c r="AL23" s="798"/>
      <c r="AM23" s="798"/>
      <c r="AN23" s="798"/>
      <c r="AO23" s="798"/>
      <c r="AP23" s="793"/>
      <c r="AQ23" s="793"/>
      <c r="AR23" s="793"/>
      <c r="AS23" s="793"/>
      <c r="AT23" s="793"/>
      <c r="AU23" s="809"/>
      <c r="AV23" s="809"/>
      <c r="AW23" s="809"/>
      <c r="AX23" s="809"/>
      <c r="AY23" s="810"/>
      <c r="AZ23" s="811" t="s">
        <v>237</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380</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2676</v>
      </c>
      <c r="R28" s="823"/>
      <c r="S28" s="823"/>
      <c r="T28" s="823"/>
      <c r="U28" s="823"/>
      <c r="V28" s="823">
        <v>2666</v>
      </c>
      <c r="W28" s="823"/>
      <c r="X28" s="823"/>
      <c r="Y28" s="823"/>
      <c r="Z28" s="823"/>
      <c r="AA28" s="823">
        <v>10</v>
      </c>
      <c r="AB28" s="823"/>
      <c r="AC28" s="823"/>
      <c r="AD28" s="823"/>
      <c r="AE28" s="824"/>
      <c r="AF28" s="825">
        <v>10</v>
      </c>
      <c r="AG28" s="823"/>
      <c r="AH28" s="823"/>
      <c r="AI28" s="823"/>
      <c r="AJ28" s="826"/>
      <c r="AK28" s="827">
        <v>245</v>
      </c>
      <c r="AL28" s="828"/>
      <c r="AM28" s="828"/>
      <c r="AN28" s="828"/>
      <c r="AO28" s="828"/>
      <c r="AP28" s="828" t="s">
        <v>514</v>
      </c>
      <c r="AQ28" s="828"/>
      <c r="AR28" s="828"/>
      <c r="AS28" s="828"/>
      <c r="AT28" s="828"/>
      <c r="AU28" s="828" t="s">
        <v>514</v>
      </c>
      <c r="AV28" s="828"/>
      <c r="AW28" s="828"/>
      <c r="AX28" s="828"/>
      <c r="AY28" s="828"/>
      <c r="AZ28" s="829" t="s">
        <v>514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2623</v>
      </c>
      <c r="R29" s="784"/>
      <c r="S29" s="784"/>
      <c r="T29" s="784"/>
      <c r="U29" s="784"/>
      <c r="V29" s="784">
        <v>2538</v>
      </c>
      <c r="W29" s="784"/>
      <c r="X29" s="784"/>
      <c r="Y29" s="784"/>
      <c r="Z29" s="784"/>
      <c r="AA29" s="784">
        <v>85</v>
      </c>
      <c r="AB29" s="784"/>
      <c r="AC29" s="784"/>
      <c r="AD29" s="784"/>
      <c r="AE29" s="785"/>
      <c r="AF29" s="786">
        <v>85</v>
      </c>
      <c r="AG29" s="787"/>
      <c r="AH29" s="787"/>
      <c r="AI29" s="787"/>
      <c r="AJ29" s="788"/>
      <c r="AK29" s="834">
        <v>392</v>
      </c>
      <c r="AL29" s="830"/>
      <c r="AM29" s="830"/>
      <c r="AN29" s="830"/>
      <c r="AO29" s="830"/>
      <c r="AP29" s="830" t="s">
        <v>514</v>
      </c>
      <c r="AQ29" s="830"/>
      <c r="AR29" s="830"/>
      <c r="AS29" s="830"/>
      <c r="AT29" s="830"/>
      <c r="AU29" s="830" t="s">
        <v>514</v>
      </c>
      <c r="AV29" s="830"/>
      <c r="AW29" s="830"/>
      <c r="AX29" s="830"/>
      <c r="AY29" s="830"/>
      <c r="AZ29" s="831" t="s">
        <v>514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330</v>
      </c>
      <c r="R30" s="784"/>
      <c r="S30" s="784"/>
      <c r="T30" s="784"/>
      <c r="U30" s="784"/>
      <c r="V30" s="784">
        <v>329</v>
      </c>
      <c r="W30" s="784"/>
      <c r="X30" s="784"/>
      <c r="Y30" s="784"/>
      <c r="Z30" s="784"/>
      <c r="AA30" s="784">
        <v>1</v>
      </c>
      <c r="AB30" s="784"/>
      <c r="AC30" s="784"/>
      <c r="AD30" s="784"/>
      <c r="AE30" s="785"/>
      <c r="AF30" s="786">
        <v>1</v>
      </c>
      <c r="AG30" s="787"/>
      <c r="AH30" s="787"/>
      <c r="AI30" s="787"/>
      <c r="AJ30" s="788"/>
      <c r="AK30" s="834">
        <v>77</v>
      </c>
      <c r="AL30" s="830"/>
      <c r="AM30" s="830"/>
      <c r="AN30" s="830"/>
      <c r="AO30" s="830"/>
      <c r="AP30" s="830" t="s">
        <v>514</v>
      </c>
      <c r="AQ30" s="830"/>
      <c r="AR30" s="830"/>
      <c r="AS30" s="830"/>
      <c r="AT30" s="830"/>
      <c r="AU30" s="830" t="s">
        <v>514</v>
      </c>
      <c r="AV30" s="830"/>
      <c r="AW30" s="830"/>
      <c r="AX30" s="830"/>
      <c r="AY30" s="830"/>
      <c r="AZ30" s="831" t="s">
        <v>514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755</v>
      </c>
      <c r="R31" s="784"/>
      <c r="S31" s="784"/>
      <c r="T31" s="784"/>
      <c r="U31" s="784"/>
      <c r="V31" s="784">
        <v>724</v>
      </c>
      <c r="W31" s="784"/>
      <c r="X31" s="784"/>
      <c r="Y31" s="784"/>
      <c r="Z31" s="784"/>
      <c r="AA31" s="784">
        <v>31</v>
      </c>
      <c r="AB31" s="784"/>
      <c r="AC31" s="784"/>
      <c r="AD31" s="784"/>
      <c r="AE31" s="785"/>
      <c r="AF31" s="786">
        <v>221</v>
      </c>
      <c r="AG31" s="787"/>
      <c r="AH31" s="787"/>
      <c r="AI31" s="787"/>
      <c r="AJ31" s="788"/>
      <c r="AK31" s="834">
        <v>11</v>
      </c>
      <c r="AL31" s="830"/>
      <c r="AM31" s="830"/>
      <c r="AN31" s="830"/>
      <c r="AO31" s="830"/>
      <c r="AP31" s="830">
        <v>3034</v>
      </c>
      <c r="AQ31" s="830"/>
      <c r="AR31" s="830"/>
      <c r="AS31" s="830"/>
      <c r="AT31" s="830"/>
      <c r="AU31" s="830">
        <v>15</v>
      </c>
      <c r="AV31" s="830"/>
      <c r="AW31" s="830"/>
      <c r="AX31" s="830"/>
      <c r="AY31" s="830"/>
      <c r="AZ31" s="831" t="s">
        <v>514</v>
      </c>
      <c r="BA31" s="831"/>
      <c r="BB31" s="831"/>
      <c r="BC31" s="831"/>
      <c r="BD31" s="831"/>
      <c r="BE31" s="832" t="s">
        <v>578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748</v>
      </c>
      <c r="R32" s="784"/>
      <c r="S32" s="784"/>
      <c r="T32" s="784"/>
      <c r="U32" s="784"/>
      <c r="V32" s="784">
        <v>709</v>
      </c>
      <c r="W32" s="784"/>
      <c r="X32" s="784"/>
      <c r="Y32" s="784"/>
      <c r="Z32" s="784"/>
      <c r="AA32" s="784">
        <v>39</v>
      </c>
      <c r="AB32" s="784"/>
      <c r="AC32" s="784"/>
      <c r="AD32" s="784"/>
      <c r="AE32" s="785"/>
      <c r="AF32" s="786">
        <v>164</v>
      </c>
      <c r="AG32" s="787"/>
      <c r="AH32" s="787"/>
      <c r="AI32" s="787"/>
      <c r="AJ32" s="788"/>
      <c r="AK32" s="834">
        <v>280</v>
      </c>
      <c r="AL32" s="830"/>
      <c r="AM32" s="830"/>
      <c r="AN32" s="830"/>
      <c r="AO32" s="830"/>
      <c r="AP32" s="830">
        <v>164</v>
      </c>
      <c r="AQ32" s="830"/>
      <c r="AR32" s="830"/>
      <c r="AS32" s="830"/>
      <c r="AT32" s="830"/>
      <c r="AU32" s="830">
        <v>102</v>
      </c>
      <c r="AV32" s="830"/>
      <c r="AW32" s="830"/>
      <c r="AX32" s="830"/>
      <c r="AY32" s="830"/>
      <c r="AZ32" s="831" t="s">
        <v>514</v>
      </c>
      <c r="BA32" s="831"/>
      <c r="BB32" s="831"/>
      <c r="BC32" s="831"/>
      <c r="BD32" s="831"/>
      <c r="BE32" s="832" t="s">
        <v>578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936</v>
      </c>
      <c r="R33" s="784"/>
      <c r="S33" s="784"/>
      <c r="T33" s="784"/>
      <c r="U33" s="784"/>
      <c r="V33" s="784">
        <v>901</v>
      </c>
      <c r="W33" s="784"/>
      <c r="X33" s="784"/>
      <c r="Y33" s="784"/>
      <c r="Z33" s="784"/>
      <c r="AA33" s="784">
        <v>35</v>
      </c>
      <c r="AB33" s="784"/>
      <c r="AC33" s="784"/>
      <c r="AD33" s="784"/>
      <c r="AE33" s="785"/>
      <c r="AF33" s="786">
        <v>176</v>
      </c>
      <c r="AG33" s="787"/>
      <c r="AH33" s="787"/>
      <c r="AI33" s="787"/>
      <c r="AJ33" s="788"/>
      <c r="AK33" s="834">
        <v>489</v>
      </c>
      <c r="AL33" s="830"/>
      <c r="AM33" s="830"/>
      <c r="AN33" s="830"/>
      <c r="AO33" s="830"/>
      <c r="AP33" s="830">
        <v>7614</v>
      </c>
      <c r="AQ33" s="830"/>
      <c r="AR33" s="830"/>
      <c r="AS33" s="830"/>
      <c r="AT33" s="830"/>
      <c r="AU33" s="830">
        <v>495</v>
      </c>
      <c r="AV33" s="830"/>
      <c r="AW33" s="830"/>
      <c r="AX33" s="830"/>
      <c r="AY33" s="830"/>
      <c r="AZ33" s="831" t="s">
        <v>514</v>
      </c>
      <c r="BA33" s="831"/>
      <c r="BB33" s="831"/>
      <c r="BC33" s="831"/>
      <c r="BD33" s="831"/>
      <c r="BE33" s="832" t="s">
        <v>578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658</v>
      </c>
      <c r="AG63" s="844"/>
      <c r="AH63" s="844"/>
      <c r="AI63" s="844"/>
      <c r="AJ63" s="845"/>
      <c r="AK63" s="846"/>
      <c r="AL63" s="841"/>
      <c r="AM63" s="841"/>
      <c r="AN63" s="841"/>
      <c r="AO63" s="841"/>
      <c r="AP63" s="844">
        <v>10812</v>
      </c>
      <c r="AQ63" s="844"/>
      <c r="AR63" s="844"/>
      <c r="AS63" s="844"/>
      <c r="AT63" s="844"/>
      <c r="AU63" s="844">
        <v>612</v>
      </c>
      <c r="AV63" s="844"/>
      <c r="AW63" s="844"/>
      <c r="AX63" s="844"/>
      <c r="AY63" s="844"/>
      <c r="AZ63" s="848"/>
      <c r="BA63" s="848"/>
      <c r="BB63" s="848"/>
      <c r="BC63" s="848"/>
      <c r="BD63" s="848"/>
      <c r="BE63" s="849"/>
      <c r="BF63" s="849"/>
      <c r="BG63" s="849"/>
      <c r="BH63" s="849"/>
      <c r="BI63" s="850"/>
      <c r="BJ63" s="851" t="s">
        <v>237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421</v>
      </c>
      <c r="R66" s="734"/>
      <c r="S66" s="734"/>
      <c r="T66" s="734"/>
      <c r="U66" s="735"/>
      <c r="V66" s="733" t="s">
        <v>404</v>
      </c>
      <c r="W66" s="734"/>
      <c r="X66" s="734"/>
      <c r="Y66" s="734"/>
      <c r="Z66" s="735"/>
      <c r="AA66" s="733" t="s">
        <v>422</v>
      </c>
      <c r="AB66" s="734"/>
      <c r="AC66" s="734"/>
      <c r="AD66" s="734"/>
      <c r="AE66" s="735"/>
      <c r="AF66" s="854" t="s">
        <v>406</v>
      </c>
      <c r="AG66" s="815"/>
      <c r="AH66" s="815"/>
      <c r="AI66" s="815"/>
      <c r="AJ66" s="855"/>
      <c r="AK66" s="733" t="s">
        <v>423</v>
      </c>
      <c r="AL66" s="728"/>
      <c r="AM66" s="728"/>
      <c r="AN66" s="728"/>
      <c r="AO66" s="729"/>
      <c r="AP66" s="733" t="s">
        <v>408</v>
      </c>
      <c r="AQ66" s="734"/>
      <c r="AR66" s="734"/>
      <c r="AS66" s="734"/>
      <c r="AT66" s="735"/>
      <c r="AU66" s="733" t="s">
        <v>424</v>
      </c>
      <c r="AV66" s="734"/>
      <c r="AW66" s="734"/>
      <c r="AX66" s="734"/>
      <c r="AY66" s="735"/>
      <c r="AZ66" s="733" t="s">
        <v>387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12629</v>
      </c>
      <c r="R68" s="866"/>
      <c r="S68" s="866"/>
      <c r="T68" s="866"/>
      <c r="U68" s="866"/>
      <c r="V68" s="866">
        <v>12063</v>
      </c>
      <c r="W68" s="866"/>
      <c r="X68" s="866"/>
      <c r="Y68" s="866"/>
      <c r="Z68" s="866"/>
      <c r="AA68" s="866">
        <v>566</v>
      </c>
      <c r="AB68" s="866"/>
      <c r="AC68" s="866"/>
      <c r="AD68" s="866"/>
      <c r="AE68" s="866"/>
      <c r="AF68" s="866">
        <v>566</v>
      </c>
      <c r="AG68" s="866"/>
      <c r="AH68" s="866"/>
      <c r="AI68" s="866"/>
      <c r="AJ68" s="866"/>
      <c r="AK68" s="866">
        <v>2179</v>
      </c>
      <c r="AL68" s="866"/>
      <c r="AM68" s="866"/>
      <c r="AN68" s="866"/>
      <c r="AO68" s="866"/>
      <c r="AP68" s="866" t="s">
        <v>514</v>
      </c>
      <c r="AQ68" s="866"/>
      <c r="AR68" s="866"/>
      <c r="AS68" s="866"/>
      <c r="AT68" s="866"/>
      <c r="AU68" s="866" t="s">
        <v>514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865</v>
      </c>
      <c r="R69" s="830"/>
      <c r="S69" s="830"/>
      <c r="T69" s="830"/>
      <c r="U69" s="830"/>
      <c r="V69" s="830">
        <v>863</v>
      </c>
      <c r="W69" s="830"/>
      <c r="X69" s="830"/>
      <c r="Y69" s="830"/>
      <c r="Z69" s="830"/>
      <c r="AA69" s="830">
        <v>2</v>
      </c>
      <c r="AB69" s="830"/>
      <c r="AC69" s="830"/>
      <c r="AD69" s="830"/>
      <c r="AE69" s="830"/>
      <c r="AF69" s="830">
        <v>2</v>
      </c>
      <c r="AG69" s="830"/>
      <c r="AH69" s="830"/>
      <c r="AI69" s="830"/>
      <c r="AJ69" s="830"/>
      <c r="AK69" s="830">
        <v>2</v>
      </c>
      <c r="AL69" s="830"/>
      <c r="AM69" s="830"/>
      <c r="AN69" s="830"/>
      <c r="AO69" s="830"/>
      <c r="AP69" s="830" t="s">
        <v>514</v>
      </c>
      <c r="AQ69" s="830"/>
      <c r="AR69" s="830"/>
      <c r="AS69" s="830"/>
      <c r="AT69" s="830"/>
      <c r="AU69" s="830" t="s">
        <v>514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8716</v>
      </c>
      <c r="R70" s="830"/>
      <c r="S70" s="830"/>
      <c r="T70" s="830"/>
      <c r="U70" s="830"/>
      <c r="V70" s="830">
        <v>8392</v>
      </c>
      <c r="W70" s="830"/>
      <c r="X70" s="830"/>
      <c r="Y70" s="830"/>
      <c r="Z70" s="830"/>
      <c r="AA70" s="830">
        <v>325</v>
      </c>
      <c r="AB70" s="830"/>
      <c r="AC70" s="830"/>
      <c r="AD70" s="830"/>
      <c r="AE70" s="830"/>
      <c r="AF70" s="830">
        <v>184</v>
      </c>
      <c r="AG70" s="830"/>
      <c r="AH70" s="830"/>
      <c r="AI70" s="830"/>
      <c r="AJ70" s="830"/>
      <c r="AK70" s="830">
        <v>999</v>
      </c>
      <c r="AL70" s="830"/>
      <c r="AM70" s="830"/>
      <c r="AN70" s="830"/>
      <c r="AO70" s="830"/>
      <c r="AP70" s="830">
        <v>3254</v>
      </c>
      <c r="AQ70" s="830"/>
      <c r="AR70" s="830"/>
      <c r="AS70" s="830"/>
      <c r="AT70" s="830"/>
      <c r="AU70" s="830" t="s">
        <v>514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582</v>
      </c>
      <c r="C71" s="874"/>
      <c r="D71" s="874"/>
      <c r="E71" s="874"/>
      <c r="F71" s="874"/>
      <c r="G71" s="874"/>
      <c r="H71" s="874"/>
      <c r="I71" s="874"/>
      <c r="J71" s="874"/>
      <c r="K71" s="874"/>
      <c r="L71" s="874"/>
      <c r="M71" s="874"/>
      <c r="N71" s="874"/>
      <c r="O71" s="874"/>
      <c r="P71" s="875"/>
      <c r="Q71" s="876">
        <v>174</v>
      </c>
      <c r="R71" s="830"/>
      <c r="S71" s="830"/>
      <c r="T71" s="830"/>
      <c r="U71" s="830"/>
      <c r="V71" s="830">
        <v>171</v>
      </c>
      <c r="W71" s="830"/>
      <c r="X71" s="830"/>
      <c r="Y71" s="830"/>
      <c r="Z71" s="830"/>
      <c r="AA71" s="830">
        <v>3</v>
      </c>
      <c r="AB71" s="830"/>
      <c r="AC71" s="830"/>
      <c r="AD71" s="830"/>
      <c r="AE71" s="830"/>
      <c r="AF71" s="830">
        <v>3</v>
      </c>
      <c r="AG71" s="830"/>
      <c r="AH71" s="830"/>
      <c r="AI71" s="830"/>
      <c r="AJ71" s="830"/>
      <c r="AK71" s="830">
        <v>5</v>
      </c>
      <c r="AL71" s="830"/>
      <c r="AM71" s="830"/>
      <c r="AN71" s="830"/>
      <c r="AO71" s="830"/>
      <c r="AP71" s="830" t="s">
        <v>514</v>
      </c>
      <c r="AQ71" s="830"/>
      <c r="AR71" s="830"/>
      <c r="AS71" s="830"/>
      <c r="AT71" s="830"/>
      <c r="AU71" s="830" t="s">
        <v>514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583</v>
      </c>
      <c r="C72" s="874"/>
      <c r="D72" s="874"/>
      <c r="E72" s="874"/>
      <c r="F72" s="874"/>
      <c r="G72" s="874"/>
      <c r="H72" s="874"/>
      <c r="I72" s="874"/>
      <c r="J72" s="874"/>
      <c r="K72" s="874"/>
      <c r="L72" s="874"/>
      <c r="M72" s="874"/>
      <c r="N72" s="874"/>
      <c r="O72" s="874"/>
      <c r="P72" s="875"/>
      <c r="Q72" s="876">
        <v>245</v>
      </c>
      <c r="R72" s="830"/>
      <c r="S72" s="830"/>
      <c r="T72" s="830"/>
      <c r="U72" s="830"/>
      <c r="V72" s="830">
        <v>185</v>
      </c>
      <c r="W72" s="830"/>
      <c r="X72" s="830"/>
      <c r="Y72" s="830"/>
      <c r="Z72" s="830"/>
      <c r="AA72" s="830">
        <v>61</v>
      </c>
      <c r="AB72" s="830"/>
      <c r="AC72" s="830"/>
      <c r="AD72" s="830"/>
      <c r="AE72" s="830"/>
      <c r="AF72" s="830">
        <v>61</v>
      </c>
      <c r="AG72" s="830"/>
      <c r="AH72" s="830"/>
      <c r="AI72" s="830"/>
      <c r="AJ72" s="830"/>
      <c r="AK72" s="830">
        <v>35</v>
      </c>
      <c r="AL72" s="830"/>
      <c r="AM72" s="830"/>
      <c r="AN72" s="830"/>
      <c r="AO72" s="830"/>
      <c r="AP72" s="830" t="s">
        <v>514</v>
      </c>
      <c r="AQ72" s="830"/>
      <c r="AR72" s="830"/>
      <c r="AS72" s="830"/>
      <c r="AT72" s="830"/>
      <c r="AU72" s="830" t="s">
        <v>514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816</v>
      </c>
      <c r="AG88" s="844"/>
      <c r="AH88" s="844"/>
      <c r="AI88" s="844"/>
      <c r="AJ88" s="844"/>
      <c r="AK88" s="841"/>
      <c r="AL88" s="841"/>
      <c r="AM88" s="841"/>
      <c r="AN88" s="841"/>
      <c r="AO88" s="841"/>
      <c r="AP88" s="844">
        <v>3254</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317</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317</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317</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1184023</v>
      </c>
      <c r="AB110" s="900"/>
      <c r="AC110" s="900"/>
      <c r="AD110" s="900"/>
      <c r="AE110" s="901"/>
      <c r="AF110" s="902">
        <v>1090461</v>
      </c>
      <c r="AG110" s="900"/>
      <c r="AH110" s="900"/>
      <c r="AI110" s="900"/>
      <c r="AJ110" s="901"/>
      <c r="AK110" s="902">
        <v>1148258</v>
      </c>
      <c r="AL110" s="900"/>
      <c r="AM110" s="900"/>
      <c r="AN110" s="900"/>
      <c r="AO110" s="901"/>
      <c r="AP110" s="903">
        <v>18.7</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10727023</v>
      </c>
      <c r="BR110" s="931"/>
      <c r="BS110" s="931"/>
      <c r="BT110" s="931"/>
      <c r="BU110" s="931"/>
      <c r="BV110" s="931">
        <v>10487717</v>
      </c>
      <c r="BW110" s="931"/>
      <c r="BX110" s="931"/>
      <c r="BY110" s="931"/>
      <c r="BZ110" s="931"/>
      <c r="CA110" s="931">
        <v>10148885</v>
      </c>
      <c r="CB110" s="931"/>
      <c r="CC110" s="931"/>
      <c r="CD110" s="931"/>
      <c r="CE110" s="931"/>
      <c r="CF110" s="944">
        <v>165.6</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237</v>
      </c>
      <c r="DM110" s="931"/>
      <c r="DN110" s="931"/>
      <c r="DO110" s="931"/>
      <c r="DP110" s="931"/>
      <c r="DQ110" s="931" t="s">
        <v>442</v>
      </c>
      <c r="DR110" s="931"/>
      <c r="DS110" s="931"/>
      <c r="DT110" s="931"/>
      <c r="DU110" s="931"/>
      <c r="DV110" s="932" t="s">
        <v>237</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237</v>
      </c>
      <c r="AB111" s="938"/>
      <c r="AC111" s="938"/>
      <c r="AD111" s="938"/>
      <c r="AE111" s="939"/>
      <c r="AF111" s="940" t="s">
        <v>237</v>
      </c>
      <c r="AG111" s="938"/>
      <c r="AH111" s="938"/>
      <c r="AI111" s="938"/>
      <c r="AJ111" s="939"/>
      <c r="AK111" s="940" t="s">
        <v>237</v>
      </c>
      <c r="AL111" s="938"/>
      <c r="AM111" s="938"/>
      <c r="AN111" s="938"/>
      <c r="AO111" s="939"/>
      <c r="AP111" s="941" t="s">
        <v>442</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t="s">
        <v>237</v>
      </c>
      <c r="BR111" s="926"/>
      <c r="BS111" s="926"/>
      <c r="BT111" s="926"/>
      <c r="BU111" s="926"/>
      <c r="BV111" s="926" t="s">
        <v>442</v>
      </c>
      <c r="BW111" s="926"/>
      <c r="BX111" s="926"/>
      <c r="BY111" s="926"/>
      <c r="BZ111" s="926"/>
      <c r="CA111" s="926" t="s">
        <v>237</v>
      </c>
      <c r="CB111" s="926"/>
      <c r="CC111" s="926"/>
      <c r="CD111" s="926"/>
      <c r="CE111" s="926"/>
      <c r="CF111" s="920" t="s">
        <v>442</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237</v>
      </c>
      <c r="DM111" s="926"/>
      <c r="DN111" s="926"/>
      <c r="DO111" s="926"/>
      <c r="DP111" s="926"/>
      <c r="DQ111" s="926" t="s">
        <v>237</v>
      </c>
      <c r="DR111" s="926"/>
      <c r="DS111" s="926"/>
      <c r="DT111" s="926"/>
      <c r="DU111" s="926"/>
      <c r="DV111" s="927" t="s">
        <v>237</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237</v>
      </c>
      <c r="AB112" s="959"/>
      <c r="AC112" s="959"/>
      <c r="AD112" s="959"/>
      <c r="AE112" s="960"/>
      <c r="AF112" s="961" t="s">
        <v>237</v>
      </c>
      <c r="AG112" s="959"/>
      <c r="AH112" s="959"/>
      <c r="AI112" s="959"/>
      <c r="AJ112" s="960"/>
      <c r="AK112" s="961" t="s">
        <v>442</v>
      </c>
      <c r="AL112" s="959"/>
      <c r="AM112" s="959"/>
      <c r="AN112" s="959"/>
      <c r="AO112" s="960"/>
      <c r="AP112" s="962" t="s">
        <v>237</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6030836</v>
      </c>
      <c r="BR112" s="926"/>
      <c r="BS112" s="926"/>
      <c r="BT112" s="926"/>
      <c r="BU112" s="926"/>
      <c r="BV112" s="926">
        <v>5775493</v>
      </c>
      <c r="BW112" s="926"/>
      <c r="BX112" s="926"/>
      <c r="BY112" s="926"/>
      <c r="BZ112" s="926"/>
      <c r="CA112" s="926">
        <v>6163314</v>
      </c>
      <c r="CB112" s="926"/>
      <c r="CC112" s="926"/>
      <c r="CD112" s="926"/>
      <c r="CE112" s="926"/>
      <c r="CF112" s="920">
        <v>100.6</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237</v>
      </c>
      <c r="DM112" s="926"/>
      <c r="DN112" s="926"/>
      <c r="DO112" s="926"/>
      <c r="DP112" s="926"/>
      <c r="DQ112" s="926" t="s">
        <v>237</v>
      </c>
      <c r="DR112" s="926"/>
      <c r="DS112" s="926"/>
      <c r="DT112" s="926"/>
      <c r="DU112" s="926"/>
      <c r="DV112" s="927" t="s">
        <v>237</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414828</v>
      </c>
      <c r="AB113" s="938"/>
      <c r="AC113" s="938"/>
      <c r="AD113" s="938"/>
      <c r="AE113" s="939"/>
      <c r="AF113" s="940">
        <v>402072</v>
      </c>
      <c r="AG113" s="938"/>
      <c r="AH113" s="938"/>
      <c r="AI113" s="938"/>
      <c r="AJ113" s="939"/>
      <c r="AK113" s="940">
        <v>423974</v>
      </c>
      <c r="AL113" s="938"/>
      <c r="AM113" s="938"/>
      <c r="AN113" s="938"/>
      <c r="AO113" s="939"/>
      <c r="AP113" s="941">
        <v>6.9</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250156</v>
      </c>
      <c r="BR113" s="926"/>
      <c r="BS113" s="926"/>
      <c r="BT113" s="926"/>
      <c r="BU113" s="926"/>
      <c r="BV113" s="926">
        <v>287884</v>
      </c>
      <c r="BW113" s="926"/>
      <c r="BX113" s="926"/>
      <c r="BY113" s="926"/>
      <c r="BZ113" s="926"/>
      <c r="CA113" s="926">
        <v>289627</v>
      </c>
      <c r="CB113" s="926"/>
      <c r="CC113" s="926"/>
      <c r="CD113" s="926"/>
      <c r="CE113" s="926"/>
      <c r="CF113" s="920">
        <v>4.7</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237</v>
      </c>
      <c r="DH113" s="959"/>
      <c r="DI113" s="959"/>
      <c r="DJ113" s="959"/>
      <c r="DK113" s="960"/>
      <c r="DL113" s="961" t="s">
        <v>442</v>
      </c>
      <c r="DM113" s="959"/>
      <c r="DN113" s="959"/>
      <c r="DO113" s="959"/>
      <c r="DP113" s="960"/>
      <c r="DQ113" s="961" t="s">
        <v>237</v>
      </c>
      <c r="DR113" s="959"/>
      <c r="DS113" s="959"/>
      <c r="DT113" s="959"/>
      <c r="DU113" s="960"/>
      <c r="DV113" s="962" t="s">
        <v>237</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34527</v>
      </c>
      <c r="AB114" s="959"/>
      <c r="AC114" s="959"/>
      <c r="AD114" s="959"/>
      <c r="AE114" s="960"/>
      <c r="AF114" s="961">
        <v>39911</v>
      </c>
      <c r="AG114" s="959"/>
      <c r="AH114" s="959"/>
      <c r="AI114" s="959"/>
      <c r="AJ114" s="960"/>
      <c r="AK114" s="961">
        <v>47155</v>
      </c>
      <c r="AL114" s="959"/>
      <c r="AM114" s="959"/>
      <c r="AN114" s="959"/>
      <c r="AO114" s="960"/>
      <c r="AP114" s="962">
        <v>0.8</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1904201</v>
      </c>
      <c r="BR114" s="926"/>
      <c r="BS114" s="926"/>
      <c r="BT114" s="926"/>
      <c r="BU114" s="926"/>
      <c r="BV114" s="926">
        <v>1838313</v>
      </c>
      <c r="BW114" s="926"/>
      <c r="BX114" s="926"/>
      <c r="BY114" s="926"/>
      <c r="BZ114" s="926"/>
      <c r="CA114" s="926">
        <v>1777577</v>
      </c>
      <c r="CB114" s="926"/>
      <c r="CC114" s="926"/>
      <c r="CD114" s="926"/>
      <c r="CE114" s="926"/>
      <c r="CF114" s="920">
        <v>29</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237</v>
      </c>
      <c r="DH114" s="959"/>
      <c r="DI114" s="959"/>
      <c r="DJ114" s="959"/>
      <c r="DK114" s="960"/>
      <c r="DL114" s="961" t="s">
        <v>442</v>
      </c>
      <c r="DM114" s="959"/>
      <c r="DN114" s="959"/>
      <c r="DO114" s="959"/>
      <c r="DP114" s="960"/>
      <c r="DQ114" s="961" t="s">
        <v>237</v>
      </c>
      <c r="DR114" s="959"/>
      <c r="DS114" s="959"/>
      <c r="DT114" s="959"/>
      <c r="DU114" s="960"/>
      <c r="DV114" s="962" t="s">
        <v>237</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14206</v>
      </c>
      <c r="AB115" s="938"/>
      <c r="AC115" s="938"/>
      <c r="AD115" s="938"/>
      <c r="AE115" s="939"/>
      <c r="AF115" s="940">
        <v>2130</v>
      </c>
      <c r="AG115" s="938"/>
      <c r="AH115" s="938"/>
      <c r="AI115" s="938"/>
      <c r="AJ115" s="939"/>
      <c r="AK115" s="940">
        <v>669</v>
      </c>
      <c r="AL115" s="938"/>
      <c r="AM115" s="938"/>
      <c r="AN115" s="938"/>
      <c r="AO115" s="939"/>
      <c r="AP115" s="941">
        <v>0</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237</v>
      </c>
      <c r="BW115" s="926"/>
      <c r="BX115" s="926"/>
      <c r="BY115" s="926"/>
      <c r="BZ115" s="926"/>
      <c r="CA115" s="926" t="s">
        <v>237</v>
      </c>
      <c r="CB115" s="926"/>
      <c r="CC115" s="926"/>
      <c r="CD115" s="926"/>
      <c r="CE115" s="926"/>
      <c r="CF115" s="920" t="s">
        <v>446</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237</v>
      </c>
      <c r="DH115" s="959"/>
      <c r="DI115" s="959"/>
      <c r="DJ115" s="959"/>
      <c r="DK115" s="960"/>
      <c r="DL115" s="961" t="s">
        <v>442</v>
      </c>
      <c r="DM115" s="959"/>
      <c r="DN115" s="959"/>
      <c r="DO115" s="959"/>
      <c r="DP115" s="960"/>
      <c r="DQ115" s="961" t="s">
        <v>442</v>
      </c>
      <c r="DR115" s="959"/>
      <c r="DS115" s="959"/>
      <c r="DT115" s="959"/>
      <c r="DU115" s="960"/>
      <c r="DV115" s="962" t="s">
        <v>442</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237</v>
      </c>
      <c r="AB116" s="959"/>
      <c r="AC116" s="959"/>
      <c r="AD116" s="959"/>
      <c r="AE116" s="960"/>
      <c r="AF116" s="961" t="s">
        <v>237</v>
      </c>
      <c r="AG116" s="959"/>
      <c r="AH116" s="959"/>
      <c r="AI116" s="959"/>
      <c r="AJ116" s="960"/>
      <c r="AK116" s="961" t="s">
        <v>237</v>
      </c>
      <c r="AL116" s="959"/>
      <c r="AM116" s="959"/>
      <c r="AN116" s="959"/>
      <c r="AO116" s="960"/>
      <c r="AP116" s="962" t="s">
        <v>237</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237</v>
      </c>
      <c r="BR116" s="926"/>
      <c r="BS116" s="926"/>
      <c r="BT116" s="926"/>
      <c r="BU116" s="926"/>
      <c r="BV116" s="926" t="s">
        <v>237</v>
      </c>
      <c r="BW116" s="926"/>
      <c r="BX116" s="926"/>
      <c r="BY116" s="926"/>
      <c r="BZ116" s="926"/>
      <c r="CA116" s="926" t="s">
        <v>237</v>
      </c>
      <c r="CB116" s="926"/>
      <c r="CC116" s="926"/>
      <c r="CD116" s="926"/>
      <c r="CE116" s="926"/>
      <c r="CF116" s="920" t="s">
        <v>237</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237</v>
      </c>
      <c r="DH116" s="959"/>
      <c r="DI116" s="959"/>
      <c r="DJ116" s="959"/>
      <c r="DK116" s="960"/>
      <c r="DL116" s="961" t="s">
        <v>237</v>
      </c>
      <c r="DM116" s="959"/>
      <c r="DN116" s="959"/>
      <c r="DO116" s="959"/>
      <c r="DP116" s="960"/>
      <c r="DQ116" s="961" t="s">
        <v>442</v>
      </c>
      <c r="DR116" s="959"/>
      <c r="DS116" s="959"/>
      <c r="DT116" s="959"/>
      <c r="DU116" s="960"/>
      <c r="DV116" s="962" t="s">
        <v>237</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1647584</v>
      </c>
      <c r="AB117" s="979"/>
      <c r="AC117" s="979"/>
      <c r="AD117" s="979"/>
      <c r="AE117" s="980"/>
      <c r="AF117" s="981">
        <v>1534574</v>
      </c>
      <c r="AG117" s="979"/>
      <c r="AH117" s="979"/>
      <c r="AI117" s="979"/>
      <c r="AJ117" s="980"/>
      <c r="AK117" s="981">
        <v>1620056</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237</v>
      </c>
      <c r="BR117" s="926"/>
      <c r="BS117" s="926"/>
      <c r="BT117" s="926"/>
      <c r="BU117" s="926"/>
      <c r="BV117" s="926" t="s">
        <v>237</v>
      </c>
      <c r="BW117" s="926"/>
      <c r="BX117" s="926"/>
      <c r="BY117" s="926"/>
      <c r="BZ117" s="926"/>
      <c r="CA117" s="926" t="s">
        <v>237</v>
      </c>
      <c r="CB117" s="926"/>
      <c r="CC117" s="926"/>
      <c r="CD117" s="926"/>
      <c r="CE117" s="926"/>
      <c r="CF117" s="920" t="s">
        <v>237</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237</v>
      </c>
      <c r="DH117" s="959"/>
      <c r="DI117" s="959"/>
      <c r="DJ117" s="959"/>
      <c r="DK117" s="960"/>
      <c r="DL117" s="961" t="s">
        <v>442</v>
      </c>
      <c r="DM117" s="959"/>
      <c r="DN117" s="959"/>
      <c r="DO117" s="959"/>
      <c r="DP117" s="960"/>
      <c r="DQ117" s="961" t="s">
        <v>237</v>
      </c>
      <c r="DR117" s="959"/>
      <c r="DS117" s="959"/>
      <c r="DT117" s="959"/>
      <c r="DU117" s="960"/>
      <c r="DV117" s="962" t="s">
        <v>442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317</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237</v>
      </c>
      <c r="BR118" s="1000"/>
      <c r="BS118" s="1000"/>
      <c r="BT118" s="1000"/>
      <c r="BU118" s="1000"/>
      <c r="BV118" s="1000" t="s">
        <v>442</v>
      </c>
      <c r="BW118" s="1000"/>
      <c r="BX118" s="1000"/>
      <c r="BY118" s="1000"/>
      <c r="BZ118" s="1000"/>
      <c r="CA118" s="1000" t="s">
        <v>237</v>
      </c>
      <c r="CB118" s="1000"/>
      <c r="CC118" s="1000"/>
      <c r="CD118" s="1000"/>
      <c r="CE118" s="1000"/>
      <c r="CF118" s="920" t="s">
        <v>442</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237</v>
      </c>
      <c r="DH118" s="959"/>
      <c r="DI118" s="959"/>
      <c r="DJ118" s="959"/>
      <c r="DK118" s="960"/>
      <c r="DL118" s="961" t="s">
        <v>237</v>
      </c>
      <c r="DM118" s="959"/>
      <c r="DN118" s="959"/>
      <c r="DO118" s="959"/>
      <c r="DP118" s="960"/>
      <c r="DQ118" s="961" t="s">
        <v>237</v>
      </c>
      <c r="DR118" s="959"/>
      <c r="DS118" s="959"/>
      <c r="DT118" s="959"/>
      <c r="DU118" s="960"/>
      <c r="DV118" s="962" t="s">
        <v>237</v>
      </c>
      <c r="DW118" s="963"/>
      <c r="DX118" s="963"/>
      <c r="DY118" s="963"/>
      <c r="DZ118" s="964"/>
    </row>
    <row r="119" spans="1:130" s="230" customFormat="1" ht="26.25" customHeight="1" x14ac:dyDescent="0.15">
      <c r="A119" s="1057"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237</v>
      </c>
      <c r="AB119" s="900"/>
      <c r="AC119" s="900"/>
      <c r="AD119" s="900"/>
      <c r="AE119" s="901"/>
      <c r="AF119" s="902" t="s">
        <v>442</v>
      </c>
      <c r="AG119" s="900"/>
      <c r="AH119" s="900"/>
      <c r="AI119" s="900"/>
      <c r="AJ119" s="901"/>
      <c r="AK119" s="902" t="s">
        <v>237</v>
      </c>
      <c r="AL119" s="900"/>
      <c r="AM119" s="900"/>
      <c r="AN119" s="900"/>
      <c r="AO119" s="901"/>
      <c r="AP119" s="903" t="s">
        <v>442</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468</v>
      </c>
      <c r="BP119" s="1005"/>
      <c r="BQ119" s="999">
        <v>18912216</v>
      </c>
      <c r="BR119" s="1000"/>
      <c r="BS119" s="1000"/>
      <c r="BT119" s="1000"/>
      <c r="BU119" s="1000"/>
      <c r="BV119" s="1000">
        <v>18389407</v>
      </c>
      <c r="BW119" s="1000"/>
      <c r="BX119" s="1000"/>
      <c r="BY119" s="1000"/>
      <c r="BZ119" s="1000"/>
      <c r="CA119" s="1000">
        <v>18379403</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237</v>
      </c>
      <c r="DH119" s="986"/>
      <c r="DI119" s="986"/>
      <c r="DJ119" s="986"/>
      <c r="DK119" s="987"/>
      <c r="DL119" s="985" t="s">
        <v>442</v>
      </c>
      <c r="DM119" s="986"/>
      <c r="DN119" s="986"/>
      <c r="DO119" s="986"/>
      <c r="DP119" s="987"/>
      <c r="DQ119" s="985" t="s">
        <v>237</v>
      </c>
      <c r="DR119" s="986"/>
      <c r="DS119" s="986"/>
      <c r="DT119" s="986"/>
      <c r="DU119" s="987"/>
      <c r="DV119" s="988" t="s">
        <v>237</v>
      </c>
      <c r="DW119" s="989"/>
      <c r="DX119" s="989"/>
      <c r="DY119" s="989"/>
      <c r="DZ119" s="990"/>
    </row>
    <row r="120" spans="1:130" s="230" customFormat="1" ht="26.25" customHeight="1" x14ac:dyDescent="0.15">
      <c r="A120" s="1058"/>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442</v>
      </c>
      <c r="AB120" s="959"/>
      <c r="AC120" s="959"/>
      <c r="AD120" s="959"/>
      <c r="AE120" s="960"/>
      <c r="AF120" s="961" t="s">
        <v>442</v>
      </c>
      <c r="AG120" s="959"/>
      <c r="AH120" s="959"/>
      <c r="AI120" s="959"/>
      <c r="AJ120" s="960"/>
      <c r="AK120" s="961" t="s">
        <v>442</v>
      </c>
      <c r="AL120" s="959"/>
      <c r="AM120" s="959"/>
      <c r="AN120" s="959"/>
      <c r="AO120" s="960"/>
      <c r="AP120" s="962" t="s">
        <v>237</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3637105</v>
      </c>
      <c r="BR120" s="931"/>
      <c r="BS120" s="931"/>
      <c r="BT120" s="931"/>
      <c r="BU120" s="931"/>
      <c r="BV120" s="931">
        <v>4164254</v>
      </c>
      <c r="BW120" s="931"/>
      <c r="BX120" s="931"/>
      <c r="BY120" s="931"/>
      <c r="BZ120" s="931"/>
      <c r="CA120" s="931">
        <v>4280273</v>
      </c>
      <c r="CB120" s="931"/>
      <c r="CC120" s="931"/>
      <c r="CD120" s="931"/>
      <c r="CE120" s="931"/>
      <c r="CF120" s="944">
        <v>69.8</v>
      </c>
      <c r="CG120" s="945"/>
      <c r="CH120" s="945"/>
      <c r="CI120" s="945"/>
      <c r="CJ120" s="945"/>
      <c r="CK120" s="1006" t="s">
        <v>472</v>
      </c>
      <c r="CL120" s="1007"/>
      <c r="CM120" s="1007"/>
      <c r="CN120" s="1007"/>
      <c r="CO120" s="1008"/>
      <c r="CP120" s="1014" t="s">
        <v>416</v>
      </c>
      <c r="CQ120" s="1015"/>
      <c r="CR120" s="1015"/>
      <c r="CS120" s="1015"/>
      <c r="CT120" s="1015"/>
      <c r="CU120" s="1015"/>
      <c r="CV120" s="1015"/>
      <c r="CW120" s="1015"/>
      <c r="CX120" s="1015"/>
      <c r="CY120" s="1015"/>
      <c r="CZ120" s="1015"/>
      <c r="DA120" s="1015"/>
      <c r="DB120" s="1015"/>
      <c r="DC120" s="1015"/>
      <c r="DD120" s="1015"/>
      <c r="DE120" s="1015"/>
      <c r="DF120" s="1016"/>
      <c r="DG120" s="930">
        <v>5749305</v>
      </c>
      <c r="DH120" s="931"/>
      <c r="DI120" s="931"/>
      <c r="DJ120" s="931"/>
      <c r="DK120" s="931"/>
      <c r="DL120" s="931">
        <v>5568753</v>
      </c>
      <c r="DM120" s="931"/>
      <c r="DN120" s="931"/>
      <c r="DO120" s="931"/>
      <c r="DP120" s="931"/>
      <c r="DQ120" s="931">
        <v>6014686</v>
      </c>
      <c r="DR120" s="931"/>
      <c r="DS120" s="931"/>
      <c r="DT120" s="931"/>
      <c r="DU120" s="931"/>
      <c r="DV120" s="932">
        <v>98.1</v>
      </c>
      <c r="DW120" s="932"/>
      <c r="DX120" s="932"/>
      <c r="DY120" s="932"/>
      <c r="DZ120" s="933"/>
    </row>
    <row r="121" spans="1:130" s="230" customFormat="1" ht="26.25" customHeight="1" x14ac:dyDescent="0.15">
      <c r="A121" s="1058"/>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237</v>
      </c>
      <c r="AB121" s="959"/>
      <c r="AC121" s="959"/>
      <c r="AD121" s="959"/>
      <c r="AE121" s="960"/>
      <c r="AF121" s="961" t="s">
        <v>442</v>
      </c>
      <c r="AG121" s="959"/>
      <c r="AH121" s="959"/>
      <c r="AI121" s="959"/>
      <c r="AJ121" s="960"/>
      <c r="AK121" s="961" t="s">
        <v>237</v>
      </c>
      <c r="AL121" s="959"/>
      <c r="AM121" s="959"/>
      <c r="AN121" s="959"/>
      <c r="AO121" s="960"/>
      <c r="AP121" s="962" t="s">
        <v>237</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2067445</v>
      </c>
      <c r="BR121" s="926"/>
      <c r="BS121" s="926"/>
      <c r="BT121" s="926"/>
      <c r="BU121" s="926"/>
      <c r="BV121" s="926">
        <v>1991218</v>
      </c>
      <c r="BW121" s="926"/>
      <c r="BX121" s="926"/>
      <c r="BY121" s="926"/>
      <c r="BZ121" s="926"/>
      <c r="CA121" s="926">
        <v>2034494</v>
      </c>
      <c r="CB121" s="926"/>
      <c r="CC121" s="926"/>
      <c r="CD121" s="926"/>
      <c r="CE121" s="926"/>
      <c r="CF121" s="920">
        <v>33.200000000000003</v>
      </c>
      <c r="CG121" s="921"/>
      <c r="CH121" s="921"/>
      <c r="CI121" s="921"/>
      <c r="CJ121" s="921"/>
      <c r="CK121" s="1009"/>
      <c r="CL121" s="1010"/>
      <c r="CM121" s="1010"/>
      <c r="CN121" s="1010"/>
      <c r="CO121" s="1011"/>
      <c r="CP121" s="1019" t="s">
        <v>415</v>
      </c>
      <c r="CQ121" s="1020"/>
      <c r="CR121" s="1020"/>
      <c r="CS121" s="1020"/>
      <c r="CT121" s="1020"/>
      <c r="CU121" s="1020"/>
      <c r="CV121" s="1020"/>
      <c r="CW121" s="1020"/>
      <c r="CX121" s="1020"/>
      <c r="CY121" s="1020"/>
      <c r="CZ121" s="1020"/>
      <c r="DA121" s="1020"/>
      <c r="DB121" s="1020"/>
      <c r="DC121" s="1020"/>
      <c r="DD121" s="1020"/>
      <c r="DE121" s="1020"/>
      <c r="DF121" s="1021"/>
      <c r="DG121" s="925">
        <v>245679</v>
      </c>
      <c r="DH121" s="926"/>
      <c r="DI121" s="926"/>
      <c r="DJ121" s="926"/>
      <c r="DK121" s="926"/>
      <c r="DL121" s="926">
        <v>178672</v>
      </c>
      <c r="DM121" s="926"/>
      <c r="DN121" s="926"/>
      <c r="DO121" s="926"/>
      <c r="DP121" s="926"/>
      <c r="DQ121" s="926">
        <v>118286</v>
      </c>
      <c r="DR121" s="926"/>
      <c r="DS121" s="926"/>
      <c r="DT121" s="926"/>
      <c r="DU121" s="926"/>
      <c r="DV121" s="927">
        <v>1.9</v>
      </c>
      <c r="DW121" s="927"/>
      <c r="DX121" s="927"/>
      <c r="DY121" s="927"/>
      <c r="DZ121" s="928"/>
    </row>
    <row r="122" spans="1:130" s="230" customFormat="1" ht="26.25" customHeight="1" x14ac:dyDescent="0.15">
      <c r="A122" s="1058"/>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237</v>
      </c>
      <c r="AB122" s="959"/>
      <c r="AC122" s="959"/>
      <c r="AD122" s="959"/>
      <c r="AE122" s="960"/>
      <c r="AF122" s="961" t="s">
        <v>237</v>
      </c>
      <c r="AG122" s="959"/>
      <c r="AH122" s="959"/>
      <c r="AI122" s="959"/>
      <c r="AJ122" s="960"/>
      <c r="AK122" s="961" t="s">
        <v>237</v>
      </c>
      <c r="AL122" s="959"/>
      <c r="AM122" s="959"/>
      <c r="AN122" s="959"/>
      <c r="AO122" s="960"/>
      <c r="AP122" s="962" t="s">
        <v>442</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11615137</v>
      </c>
      <c r="BR122" s="1000"/>
      <c r="BS122" s="1000"/>
      <c r="BT122" s="1000"/>
      <c r="BU122" s="1000"/>
      <c r="BV122" s="1000">
        <v>11335413</v>
      </c>
      <c r="BW122" s="1000"/>
      <c r="BX122" s="1000"/>
      <c r="BY122" s="1000"/>
      <c r="BZ122" s="1000"/>
      <c r="CA122" s="1000">
        <v>10849755</v>
      </c>
      <c r="CB122" s="1000"/>
      <c r="CC122" s="1000"/>
      <c r="CD122" s="1000"/>
      <c r="CE122" s="1000"/>
      <c r="CF122" s="1017">
        <v>177</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v>35852</v>
      </c>
      <c r="DH122" s="926"/>
      <c r="DI122" s="926"/>
      <c r="DJ122" s="926"/>
      <c r="DK122" s="926"/>
      <c r="DL122" s="926">
        <v>28068</v>
      </c>
      <c r="DM122" s="926"/>
      <c r="DN122" s="926"/>
      <c r="DO122" s="926"/>
      <c r="DP122" s="926"/>
      <c r="DQ122" s="926">
        <v>30342</v>
      </c>
      <c r="DR122" s="926"/>
      <c r="DS122" s="926"/>
      <c r="DT122" s="926"/>
      <c r="DU122" s="926"/>
      <c r="DV122" s="927">
        <v>0.5</v>
      </c>
      <c r="DW122" s="927"/>
      <c r="DX122" s="927"/>
      <c r="DY122" s="927"/>
      <c r="DZ122" s="928"/>
    </row>
    <row r="123" spans="1:130" s="230" customFormat="1" ht="26.25" customHeight="1" x14ac:dyDescent="0.15">
      <c r="A123" s="1058"/>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237</v>
      </c>
      <c r="AB123" s="959"/>
      <c r="AC123" s="959"/>
      <c r="AD123" s="959"/>
      <c r="AE123" s="960"/>
      <c r="AF123" s="961" t="s">
        <v>237</v>
      </c>
      <c r="AG123" s="959"/>
      <c r="AH123" s="959"/>
      <c r="AI123" s="959"/>
      <c r="AJ123" s="960"/>
      <c r="AK123" s="961" t="s">
        <v>237</v>
      </c>
      <c r="AL123" s="959"/>
      <c r="AM123" s="959"/>
      <c r="AN123" s="959"/>
      <c r="AO123" s="960"/>
      <c r="AP123" s="962" t="s">
        <v>237</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477</v>
      </c>
      <c r="BP123" s="1005"/>
      <c r="BQ123" s="1064">
        <v>17319687</v>
      </c>
      <c r="BR123" s="1031"/>
      <c r="BS123" s="1031"/>
      <c r="BT123" s="1031"/>
      <c r="BU123" s="1031"/>
      <c r="BV123" s="1031">
        <v>17490885</v>
      </c>
      <c r="BW123" s="1031"/>
      <c r="BX123" s="1031"/>
      <c r="BY123" s="1031"/>
      <c r="BZ123" s="1031"/>
      <c r="CA123" s="1031">
        <v>17164522</v>
      </c>
      <c r="CB123" s="1031"/>
      <c r="CC123" s="1031"/>
      <c r="CD123" s="1031"/>
      <c r="CE123" s="1031"/>
      <c r="CF123" s="1001"/>
      <c r="CG123" s="1002"/>
      <c r="CH123" s="1002"/>
      <c r="CI123" s="1002"/>
      <c r="CJ123" s="1003"/>
      <c r="CK123" s="1009"/>
      <c r="CL123" s="1010"/>
      <c r="CM123" s="1010"/>
      <c r="CN123" s="1010"/>
      <c r="CO123" s="1011"/>
      <c r="CP123" s="1019" t="s">
        <v>412</v>
      </c>
      <c r="CQ123" s="1020"/>
      <c r="CR123" s="1020"/>
      <c r="CS123" s="1020"/>
      <c r="CT123" s="1020"/>
      <c r="CU123" s="1020"/>
      <c r="CV123" s="1020"/>
      <c r="CW123" s="1020"/>
      <c r="CX123" s="1020"/>
      <c r="CY123" s="1020"/>
      <c r="CZ123" s="1020"/>
      <c r="DA123" s="1020"/>
      <c r="DB123" s="1020"/>
      <c r="DC123" s="1020"/>
      <c r="DD123" s="1020"/>
      <c r="DE123" s="1020"/>
      <c r="DF123" s="1021"/>
      <c r="DG123" s="958" t="s">
        <v>442</v>
      </c>
      <c r="DH123" s="959"/>
      <c r="DI123" s="959"/>
      <c r="DJ123" s="959"/>
      <c r="DK123" s="960"/>
      <c r="DL123" s="961" t="s">
        <v>442</v>
      </c>
      <c r="DM123" s="959"/>
      <c r="DN123" s="959"/>
      <c r="DO123" s="959"/>
      <c r="DP123" s="960"/>
      <c r="DQ123" s="961" t="s">
        <v>442</v>
      </c>
      <c r="DR123" s="959"/>
      <c r="DS123" s="959"/>
      <c r="DT123" s="959"/>
      <c r="DU123" s="960"/>
      <c r="DV123" s="962" t="s">
        <v>442</v>
      </c>
      <c r="DW123" s="963"/>
      <c r="DX123" s="963"/>
      <c r="DY123" s="963"/>
      <c r="DZ123" s="964"/>
    </row>
    <row r="124" spans="1:130" s="230" customFormat="1" ht="26.25" customHeight="1" thickBot="1" x14ac:dyDescent="0.2">
      <c r="A124" s="1058"/>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237</v>
      </c>
      <c r="AB124" s="959"/>
      <c r="AC124" s="959"/>
      <c r="AD124" s="959"/>
      <c r="AE124" s="960"/>
      <c r="AF124" s="961" t="s">
        <v>442</v>
      </c>
      <c r="AG124" s="959"/>
      <c r="AH124" s="959"/>
      <c r="AI124" s="959"/>
      <c r="AJ124" s="960"/>
      <c r="AK124" s="961" t="s">
        <v>237</v>
      </c>
      <c r="AL124" s="959"/>
      <c r="AM124" s="959"/>
      <c r="AN124" s="959"/>
      <c r="AO124" s="960"/>
      <c r="AP124" s="962" t="s">
        <v>237</v>
      </c>
      <c r="AQ124" s="963"/>
      <c r="AR124" s="963"/>
      <c r="AS124" s="963"/>
      <c r="AT124" s="964"/>
      <c r="AU124" s="1060" t="s">
        <v>478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26.5</v>
      </c>
      <c r="BR124" s="1027"/>
      <c r="BS124" s="1027"/>
      <c r="BT124" s="1027"/>
      <c r="BU124" s="1027"/>
      <c r="BV124" s="1027">
        <v>14.1</v>
      </c>
      <c r="BW124" s="1027"/>
      <c r="BX124" s="1027"/>
      <c r="BY124" s="1027"/>
      <c r="BZ124" s="1027"/>
      <c r="CA124" s="1027">
        <v>19.8</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237</v>
      </c>
      <c r="DH124" s="986"/>
      <c r="DI124" s="986"/>
      <c r="DJ124" s="986"/>
      <c r="DK124" s="987"/>
      <c r="DL124" s="985" t="s">
        <v>237</v>
      </c>
      <c r="DM124" s="986"/>
      <c r="DN124" s="986"/>
      <c r="DO124" s="986"/>
      <c r="DP124" s="987"/>
      <c r="DQ124" s="985" t="s">
        <v>237</v>
      </c>
      <c r="DR124" s="986"/>
      <c r="DS124" s="986"/>
      <c r="DT124" s="986"/>
      <c r="DU124" s="987"/>
      <c r="DV124" s="988" t="s">
        <v>237</v>
      </c>
      <c r="DW124" s="989"/>
      <c r="DX124" s="989"/>
      <c r="DY124" s="989"/>
      <c r="DZ124" s="990"/>
    </row>
    <row r="125" spans="1:130" s="230" customFormat="1" ht="26.25" customHeight="1" x14ac:dyDescent="0.15">
      <c r="A125" s="1058"/>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237</v>
      </c>
      <c r="AB125" s="959"/>
      <c r="AC125" s="959"/>
      <c r="AD125" s="959"/>
      <c r="AE125" s="960"/>
      <c r="AF125" s="961" t="s">
        <v>237</v>
      </c>
      <c r="AG125" s="959"/>
      <c r="AH125" s="959"/>
      <c r="AI125" s="959"/>
      <c r="AJ125" s="960"/>
      <c r="AK125" s="961" t="s">
        <v>237</v>
      </c>
      <c r="AL125" s="959"/>
      <c r="AM125" s="959"/>
      <c r="AN125" s="959"/>
      <c r="AO125" s="960"/>
      <c r="AP125" s="962" t="s">
        <v>237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237</v>
      </c>
      <c r="DH125" s="931"/>
      <c r="DI125" s="931"/>
      <c r="DJ125" s="931"/>
      <c r="DK125" s="931"/>
      <c r="DL125" s="931" t="s">
        <v>237</v>
      </c>
      <c r="DM125" s="931"/>
      <c r="DN125" s="931"/>
      <c r="DO125" s="931"/>
      <c r="DP125" s="931"/>
      <c r="DQ125" s="931" t="s">
        <v>237</v>
      </c>
      <c r="DR125" s="931"/>
      <c r="DS125" s="931"/>
      <c r="DT125" s="931"/>
      <c r="DU125" s="931"/>
      <c r="DV125" s="932" t="s">
        <v>237</v>
      </c>
      <c r="DW125" s="932"/>
      <c r="DX125" s="932"/>
      <c r="DY125" s="932"/>
      <c r="DZ125" s="933"/>
    </row>
    <row r="126" spans="1:130" s="230" customFormat="1" ht="26.25" customHeight="1" thickBot="1" x14ac:dyDescent="0.2">
      <c r="A126" s="1058"/>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12267</v>
      </c>
      <c r="AB126" s="959"/>
      <c r="AC126" s="959"/>
      <c r="AD126" s="959"/>
      <c r="AE126" s="960"/>
      <c r="AF126" s="961" t="s">
        <v>237</v>
      </c>
      <c r="AG126" s="959"/>
      <c r="AH126" s="959"/>
      <c r="AI126" s="959"/>
      <c r="AJ126" s="960"/>
      <c r="AK126" s="961" t="s">
        <v>237</v>
      </c>
      <c r="AL126" s="959"/>
      <c r="AM126" s="959"/>
      <c r="AN126" s="959"/>
      <c r="AO126" s="960"/>
      <c r="AP126" s="962" t="s">
        <v>237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237</v>
      </c>
      <c r="DH126" s="926"/>
      <c r="DI126" s="926"/>
      <c r="DJ126" s="926"/>
      <c r="DK126" s="926"/>
      <c r="DL126" s="926" t="s">
        <v>237</v>
      </c>
      <c r="DM126" s="926"/>
      <c r="DN126" s="926"/>
      <c r="DO126" s="926"/>
      <c r="DP126" s="926"/>
      <c r="DQ126" s="926" t="s">
        <v>237</v>
      </c>
      <c r="DR126" s="926"/>
      <c r="DS126" s="926"/>
      <c r="DT126" s="926"/>
      <c r="DU126" s="926"/>
      <c r="DV126" s="927" t="s">
        <v>237</v>
      </c>
      <c r="DW126" s="927"/>
      <c r="DX126" s="927"/>
      <c r="DY126" s="927"/>
      <c r="DZ126" s="928"/>
    </row>
    <row r="127" spans="1:130" s="230" customFormat="1" ht="26.25" customHeight="1" x14ac:dyDescent="0.15">
      <c r="A127" s="1059"/>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1939</v>
      </c>
      <c r="AB127" s="959"/>
      <c r="AC127" s="959"/>
      <c r="AD127" s="959"/>
      <c r="AE127" s="960"/>
      <c r="AF127" s="961">
        <v>2130</v>
      </c>
      <c r="AG127" s="959"/>
      <c r="AH127" s="959"/>
      <c r="AI127" s="959"/>
      <c r="AJ127" s="960"/>
      <c r="AK127" s="961">
        <v>669</v>
      </c>
      <c r="AL127" s="959"/>
      <c r="AM127" s="959"/>
      <c r="AN127" s="959"/>
      <c r="AO127" s="960"/>
      <c r="AP127" s="962">
        <v>0</v>
      </c>
      <c r="AQ127" s="963"/>
      <c r="AR127" s="963"/>
      <c r="AS127" s="963"/>
      <c r="AT127" s="964"/>
      <c r="AU127" s="232"/>
      <c r="AV127" s="232"/>
      <c r="AW127" s="232"/>
      <c r="AX127" s="1032" t="s">
        <v>484</v>
      </c>
      <c r="AY127" s="1033"/>
      <c r="AZ127" s="1033"/>
      <c r="BA127" s="1033"/>
      <c r="BB127" s="1033"/>
      <c r="BC127" s="1033"/>
      <c r="BD127" s="1033"/>
      <c r="BE127" s="1034"/>
      <c r="BF127" s="1035" t="s">
        <v>485</v>
      </c>
      <c r="BG127" s="1033"/>
      <c r="BH127" s="1033"/>
      <c r="BI127" s="1033"/>
      <c r="BJ127" s="1033"/>
      <c r="BK127" s="1033"/>
      <c r="BL127" s="1034"/>
      <c r="BM127" s="1035" t="s">
        <v>486</v>
      </c>
      <c r="BN127" s="1033"/>
      <c r="BO127" s="1033"/>
      <c r="BP127" s="1033"/>
      <c r="BQ127" s="1033"/>
      <c r="BR127" s="1033"/>
      <c r="BS127" s="1034"/>
      <c r="BT127" s="1035" t="s">
        <v>487</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237</v>
      </c>
      <c r="DH127" s="926"/>
      <c r="DI127" s="926"/>
      <c r="DJ127" s="926"/>
      <c r="DK127" s="926"/>
      <c r="DL127" s="926" t="s">
        <v>237</v>
      </c>
      <c r="DM127" s="926"/>
      <c r="DN127" s="926"/>
      <c r="DO127" s="926"/>
      <c r="DP127" s="926"/>
      <c r="DQ127" s="926" t="s">
        <v>237</v>
      </c>
      <c r="DR127" s="926"/>
      <c r="DS127" s="926"/>
      <c r="DT127" s="926"/>
      <c r="DU127" s="926"/>
      <c r="DV127" s="927" t="s">
        <v>237</v>
      </c>
      <c r="DW127" s="927"/>
      <c r="DX127" s="927"/>
      <c r="DY127" s="927"/>
      <c r="DZ127" s="928"/>
    </row>
    <row r="128" spans="1:130" s="230" customFormat="1" ht="26.25" customHeight="1" thickBot="1" x14ac:dyDescent="0.2">
      <c r="A128" s="1042" t="s">
        <v>489</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490</v>
      </c>
      <c r="X128" s="1044"/>
      <c r="Y128" s="1044"/>
      <c r="Z128" s="1045"/>
      <c r="AA128" s="1046">
        <v>150138</v>
      </c>
      <c r="AB128" s="1047"/>
      <c r="AC128" s="1047"/>
      <c r="AD128" s="1047"/>
      <c r="AE128" s="1048"/>
      <c r="AF128" s="1049">
        <v>143579</v>
      </c>
      <c r="AG128" s="1047"/>
      <c r="AH128" s="1047"/>
      <c r="AI128" s="1047"/>
      <c r="AJ128" s="1048"/>
      <c r="AK128" s="1049">
        <v>133951</v>
      </c>
      <c r="AL128" s="1047"/>
      <c r="AM128" s="1047"/>
      <c r="AN128" s="1047"/>
      <c r="AO128" s="1048"/>
      <c r="AP128" s="1050"/>
      <c r="AQ128" s="1051"/>
      <c r="AR128" s="1051"/>
      <c r="AS128" s="1051"/>
      <c r="AT128" s="1052"/>
      <c r="AU128" s="232"/>
      <c r="AV128" s="232"/>
      <c r="AW128" s="232"/>
      <c r="AX128" s="896" t="s">
        <v>491</v>
      </c>
      <c r="AY128" s="897"/>
      <c r="AZ128" s="897"/>
      <c r="BA128" s="897"/>
      <c r="BB128" s="897"/>
      <c r="BC128" s="897"/>
      <c r="BD128" s="897"/>
      <c r="BE128" s="898"/>
      <c r="BF128" s="1053" t="s">
        <v>237</v>
      </c>
      <c r="BG128" s="1054"/>
      <c r="BH128" s="1054"/>
      <c r="BI128" s="1054"/>
      <c r="BJ128" s="1054"/>
      <c r="BK128" s="1054"/>
      <c r="BL128" s="1055"/>
      <c r="BM128" s="1053">
        <v>14.02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492</v>
      </c>
      <c r="CQ128" s="726"/>
      <c r="CR128" s="726"/>
      <c r="CS128" s="726"/>
      <c r="CT128" s="726"/>
      <c r="CU128" s="726"/>
      <c r="CV128" s="726"/>
      <c r="CW128" s="726"/>
      <c r="CX128" s="726"/>
      <c r="CY128" s="726"/>
      <c r="CZ128" s="726"/>
      <c r="DA128" s="726"/>
      <c r="DB128" s="726"/>
      <c r="DC128" s="726"/>
      <c r="DD128" s="726"/>
      <c r="DE128" s="726"/>
      <c r="DF128" s="1037"/>
      <c r="DG128" s="1038" t="s">
        <v>237</v>
      </c>
      <c r="DH128" s="1039"/>
      <c r="DI128" s="1039"/>
      <c r="DJ128" s="1039"/>
      <c r="DK128" s="1039"/>
      <c r="DL128" s="1039" t="s">
        <v>237</v>
      </c>
      <c r="DM128" s="1039"/>
      <c r="DN128" s="1039"/>
      <c r="DO128" s="1039"/>
      <c r="DP128" s="1039"/>
      <c r="DQ128" s="1039" t="s">
        <v>237</v>
      </c>
      <c r="DR128" s="1039"/>
      <c r="DS128" s="1039"/>
      <c r="DT128" s="1039"/>
      <c r="DU128" s="1039"/>
      <c r="DV128" s="1040" t="s">
        <v>237</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7089885</v>
      </c>
      <c r="AB129" s="959"/>
      <c r="AC129" s="959"/>
      <c r="AD129" s="959"/>
      <c r="AE129" s="960"/>
      <c r="AF129" s="961">
        <v>7365698</v>
      </c>
      <c r="AG129" s="959"/>
      <c r="AH129" s="959"/>
      <c r="AI129" s="959"/>
      <c r="AJ129" s="960"/>
      <c r="AK129" s="961">
        <v>7088160</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237</v>
      </c>
      <c r="BG129" s="1067"/>
      <c r="BH129" s="1067"/>
      <c r="BI129" s="1067"/>
      <c r="BJ129" s="1067"/>
      <c r="BK129" s="1067"/>
      <c r="BL129" s="1068"/>
      <c r="BM129" s="1066">
        <v>19.02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1085059</v>
      </c>
      <c r="AB130" s="959"/>
      <c r="AC130" s="959"/>
      <c r="AD130" s="959"/>
      <c r="AE130" s="960"/>
      <c r="AF130" s="961">
        <v>1018646</v>
      </c>
      <c r="AG130" s="959"/>
      <c r="AH130" s="959"/>
      <c r="AI130" s="959"/>
      <c r="AJ130" s="960"/>
      <c r="AK130" s="961">
        <v>958924</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6004826</v>
      </c>
      <c r="AB131" s="986"/>
      <c r="AC131" s="986"/>
      <c r="AD131" s="986"/>
      <c r="AE131" s="987"/>
      <c r="AF131" s="985">
        <v>6347052</v>
      </c>
      <c r="AG131" s="986"/>
      <c r="AH131" s="986"/>
      <c r="AI131" s="986"/>
      <c r="AJ131" s="987"/>
      <c r="AK131" s="985">
        <v>6129236</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7"/>
      <c r="BF131" s="1084">
        <v>19.8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6.8675928329999998</v>
      </c>
      <c r="AB132" s="1097"/>
      <c r="AC132" s="1097"/>
      <c r="AD132" s="1097"/>
      <c r="AE132" s="1098"/>
      <c r="AF132" s="1099">
        <v>5.866487308</v>
      </c>
      <c r="AG132" s="1097"/>
      <c r="AH132" s="1097"/>
      <c r="AI132" s="1097"/>
      <c r="AJ132" s="1098"/>
      <c r="AK132" s="1099">
        <v>8.6010842079999996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7.5</v>
      </c>
      <c r="AB133" s="1080"/>
      <c r="AC133" s="1080"/>
      <c r="AD133" s="1080"/>
      <c r="AE133" s="1081"/>
      <c r="AF133" s="1079">
        <v>6.7</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9qPzofxTsF8lHADHJ5R7L/x4Um5wHBgrsFT+e0ApsQfwvwW80pUN+aZwBzXosvI/Co3B7MocM+Sio/TH0yGQg==" saltValue="ooFyRjuVah5htAQ5m61m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tzkkblUcvXZJu/IGo7Ei2gYZip8rkTmAXhCmr5AVZzTCRQr64tdwjXUtcH+2hkTTiGZxMnns5Q3mubLsDhvA==" saltValue="JH/Stra5Byb0qBjRF9fxN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kO+ClFQpSV4Al448IdPgEmM0pLlz0HHjIfwz8JkLBFJgLXMn0byWmP1dbyhqY96Sp/0qmNlu6qZi19qAZG+5A==" saltValue="IkYe6i+pMECNtV2DrAi7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2121047</v>
      </c>
      <c r="AP9" s="281">
        <v>90323</v>
      </c>
      <c r="AQ9" s="282">
        <v>65553</v>
      </c>
      <c r="AR9" s="283">
        <v>37.799999999999997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377641</v>
      </c>
      <c r="AP10" s="284">
        <v>16081</v>
      </c>
      <c r="AQ10" s="285">
        <v>8503</v>
      </c>
      <c r="AR10" s="286">
        <v>89.1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289</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v>23</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62598</v>
      </c>
      <c r="AP13" s="284">
        <v>2666</v>
      </c>
      <c r="AQ13" s="285">
        <v>2667</v>
      </c>
      <c r="AR13" s="286">
        <v>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12226</v>
      </c>
      <c r="AP14" s="284">
        <v>521</v>
      </c>
      <c r="AQ14" s="285">
        <v>1163</v>
      </c>
      <c r="AR14" s="286">
        <v>-55.2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-156229</v>
      </c>
      <c r="AP15" s="284">
        <v>-6653</v>
      </c>
      <c r="AQ15" s="285">
        <v>-4250</v>
      </c>
      <c r="AR15" s="286">
        <v>56.5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2417283</v>
      </c>
      <c r="AP16" s="284">
        <v>102938</v>
      </c>
      <c r="AQ16" s="285">
        <v>73949</v>
      </c>
      <c r="AR16" s="286">
        <v>39.200000000000003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8.69</v>
      </c>
      <c r="AP21" s="298">
        <v>6.65</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94.7</v>
      </c>
      <c r="AP22" s="303">
        <v>97</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1148258</v>
      </c>
      <c r="AP32" s="312">
        <v>48897</v>
      </c>
      <c r="AQ32" s="313">
        <v>33124</v>
      </c>
      <c r="AR32" s="314">
        <v>47.6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423974</v>
      </c>
      <c r="AP35" s="312">
        <v>18055</v>
      </c>
      <c r="AQ35" s="313">
        <v>9022</v>
      </c>
      <c r="AR35" s="314">
        <v>100.1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47155</v>
      </c>
      <c r="AP36" s="312">
        <v>2008</v>
      </c>
      <c r="AQ36" s="313">
        <v>1987</v>
      </c>
      <c r="AR36" s="314">
        <v>1.1000000000000001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669</v>
      </c>
      <c r="AP37" s="312">
        <v>28</v>
      </c>
      <c r="AQ37" s="313">
        <v>678</v>
      </c>
      <c r="AR37" s="314">
        <v>-95.9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0</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-133951</v>
      </c>
      <c r="AP39" s="312">
        <v>-5704</v>
      </c>
      <c r="AQ39" s="313">
        <v>-3119</v>
      </c>
      <c r="AR39" s="314">
        <v>82.9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-958924</v>
      </c>
      <c r="AP40" s="312">
        <v>-40835</v>
      </c>
      <c r="AQ40" s="313">
        <v>-27108</v>
      </c>
      <c r="AR40" s="314">
        <v>50.6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310</v>
      </c>
      <c r="AL41" s="1137"/>
      <c r="AM41" s="1137"/>
      <c r="AN41" s="1138"/>
      <c r="AO41" s="312">
        <v>527181</v>
      </c>
      <c r="AP41" s="312">
        <v>22449</v>
      </c>
      <c r="AQ41" s="313">
        <v>14583</v>
      </c>
      <c r="AR41" s="314">
        <v>53.9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925284</v>
      </c>
      <c r="AN51" s="334">
        <v>37618</v>
      </c>
      <c r="AO51" s="335">
        <v>71.2</v>
      </c>
      <c r="AP51" s="336">
        <v>47387</v>
      </c>
      <c r="AQ51" s="337">
        <v>-9.1999999999999993</v>
      </c>
      <c r="AR51" s="338">
        <v>80.400000000000006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480850</v>
      </c>
      <c r="AN52" s="342">
        <v>19549</v>
      </c>
      <c r="AO52" s="343">
        <v>51.5</v>
      </c>
      <c r="AP52" s="344">
        <v>24928</v>
      </c>
      <c r="AQ52" s="345">
        <v>0.3</v>
      </c>
      <c r="AR52" s="346">
        <v>51.2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1593173</v>
      </c>
      <c r="AN53" s="334">
        <v>65307</v>
      </c>
      <c r="AO53" s="335">
        <v>73.599999999999994</v>
      </c>
      <c r="AP53" s="336">
        <v>51264</v>
      </c>
      <c r="AQ53" s="337">
        <v>8.1999999999999993</v>
      </c>
      <c r="AR53" s="338">
        <v>65.400000000000006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432622</v>
      </c>
      <c r="AN54" s="342">
        <v>17734</v>
      </c>
      <c r="AO54" s="343">
        <v>-9.3000000000000007</v>
      </c>
      <c r="AP54" s="344">
        <v>26040</v>
      </c>
      <c r="AQ54" s="345">
        <v>4.5</v>
      </c>
      <c r="AR54" s="346">
        <v>-13.8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1582894</v>
      </c>
      <c r="AN55" s="334">
        <v>65374</v>
      </c>
      <c r="AO55" s="335">
        <v>0.1</v>
      </c>
      <c r="AP55" s="336">
        <v>52068</v>
      </c>
      <c r="AQ55" s="337">
        <v>1.6</v>
      </c>
      <c r="AR55" s="338">
        <v>-1.5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841394</v>
      </c>
      <c r="AN56" s="342">
        <v>34750</v>
      </c>
      <c r="AO56" s="343">
        <v>96</v>
      </c>
      <c r="AP56" s="344">
        <v>26936</v>
      </c>
      <c r="AQ56" s="345">
        <v>3.4</v>
      </c>
      <c r="AR56" s="346">
        <v>92.6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903222</v>
      </c>
      <c r="AN57" s="334">
        <v>37879</v>
      </c>
      <c r="AO57" s="335">
        <v>-42.1</v>
      </c>
      <c r="AP57" s="336">
        <v>47161</v>
      </c>
      <c r="AQ57" s="337">
        <v>-9.4</v>
      </c>
      <c r="AR57" s="338">
        <v>-32.700000000000003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478321</v>
      </c>
      <c r="AN58" s="342">
        <v>20060</v>
      </c>
      <c r="AO58" s="343">
        <v>-42.3</v>
      </c>
      <c r="AP58" s="344">
        <v>24595</v>
      </c>
      <c r="AQ58" s="345">
        <v>-8.6999999999999993</v>
      </c>
      <c r="AR58" s="346">
        <v>-33.6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1143127</v>
      </c>
      <c r="AN59" s="334">
        <v>48679</v>
      </c>
      <c r="AO59" s="335">
        <v>28.5</v>
      </c>
      <c r="AP59" s="336">
        <v>43423</v>
      </c>
      <c r="AQ59" s="337">
        <v>-7.9</v>
      </c>
      <c r="AR59" s="338">
        <v>36.4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476657</v>
      </c>
      <c r="AN60" s="342">
        <v>20298</v>
      </c>
      <c r="AO60" s="343">
        <v>1.2</v>
      </c>
      <c r="AP60" s="344">
        <v>22207</v>
      </c>
      <c r="AQ60" s="345">
        <v>-9.6999999999999993</v>
      </c>
      <c r="AR60" s="346">
        <v>10.9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1229540</v>
      </c>
      <c r="AN61" s="349">
        <v>50971</v>
      </c>
      <c r="AO61" s="350">
        <v>26.3</v>
      </c>
      <c r="AP61" s="351">
        <v>48261</v>
      </c>
      <c r="AQ61" s="352">
        <v>-3.3</v>
      </c>
      <c r="AR61" s="338">
        <v>29.6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541969</v>
      </c>
      <c r="AN62" s="342">
        <v>22478</v>
      </c>
      <c r="AO62" s="343">
        <v>19.399999999999999</v>
      </c>
      <c r="AP62" s="344">
        <v>24941</v>
      </c>
      <c r="AQ62" s="345">
        <v>-2</v>
      </c>
      <c r="AR62" s="346">
        <v>21.4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LA2BwS+bEuJlxL8G9wBm/Ro+FzwBEh8Oh0Ve7dpNK6Yw16m7jYDOCMeuS4Q1+595CgcK9RLhBFIvCThQea5/g==" saltValue="0IVcXThLF4ZohuXW33y0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XOG3n13SIwBqdWnKeW0G5Q+Sr3F2aUiA0xOl/4TqHR87ezC438UOr05qZXClHcHJ48dA8Liz4qpT3PDG/ox78g==" saltValue="Wpj6V0b7qDAtkJamyxKC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ZmOZGnmtMgVcD5O/8eToJp+RH2ERoVHToK97Ncqxp3iGINhVGYJGnLwb8E7pJCkje9J+MoaZE7DIkIWC7uEYFQ==" saltValue="dnqUMzBrNOuw3b3SAG/R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15.93</v>
      </c>
      <c r="G47" s="12">
        <v>21.48</v>
      </c>
      <c r="H47" s="12">
        <v>22.21</v>
      </c>
      <c r="I47" s="12">
        <v>22.53</v>
      </c>
      <c r="J47" s="13">
        <v>23.04</v>
      </c>
    </row>
    <row r="48" spans="2:10" ht="57.75" customHeight="1" x14ac:dyDescent="0.15">
      <c r="B48" s="14"/>
      <c r="C48" s="1141" t="s">
        <v>4</v>
      </c>
      <c r="D48" s="1141"/>
      <c r="E48" s="1142"/>
      <c r="F48" s="15">
        <v>1.99</v>
      </c>
      <c r="G48" s="16">
        <v>2.4900000000000002</v>
      </c>
      <c r="H48" s="16">
        <v>2.78</v>
      </c>
      <c r="I48" s="16">
        <v>4.3899999999999997</v>
      </c>
      <c r="J48" s="17">
        <v>4.92</v>
      </c>
    </row>
    <row r="49" spans="2:10" ht="57.75" customHeight="1" thickBot="1" x14ac:dyDescent="0.2">
      <c r="B49" s="18"/>
      <c r="C49" s="1143" t="s">
        <v>5</v>
      </c>
      <c r="D49" s="1143"/>
      <c r="E49" s="1144"/>
      <c r="F49" s="19" t="s">
        <v>561</v>
      </c>
      <c r="G49" s="20">
        <v>4.43</v>
      </c>
      <c r="H49" s="20">
        <v>0.25</v>
      </c>
      <c r="I49" s="20">
        <v>1.44</v>
      </c>
      <c r="J49" s="21" t="s">
        <v>562</v>
      </c>
    </row>
    <row r="50" spans="2:10" x14ac:dyDescent="0.15"/>
  </sheetData>
  <sheetProtection algorithmName="SHA-512" hashValue="XcjjU38OlDGorEgONXt3nsLpQxD28a3idcozngUDcGKA2S9o/nyoiJjFIN0e00bnON3qawAQMiCOiCdXpWUMBQ==" saltValue="uO5RKh39w4dytBhJoETL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1.98</v>
      </c>
      <c r="G34" s="33">
        <v>2.48</v>
      </c>
      <c r="H34" s="33">
        <v>2.78</v>
      </c>
      <c r="I34" s="33">
        <v>4.38</v>
      </c>
      <c r="J34" s="34">
        <v>4.92</v>
      </c>
      <c r="K34" s="22"/>
      <c r="L34" s="22"/>
      <c r="M34" s="22"/>
      <c r="N34" s="22"/>
      <c r="O34" s="22"/>
      <c r="P34" s="22"/>
    </row>
    <row r="35" spans="1:16" ht="39" customHeight="1" x14ac:dyDescent="0.15">
      <c r="A35" s="22"/>
      <c r="B35" s="35"/>
      <c r="C35" s="1145" t="s">
        <v>564</v>
      </c>
      <c r="D35" s="1146"/>
      <c r="E35" s="1147"/>
      <c r="F35" s="36">
        <v>5.18</v>
      </c>
      <c r="G35" s="37">
        <v>4.83</v>
      </c>
      <c r="H35" s="37">
        <v>4.4000000000000004</v>
      </c>
      <c r="I35" s="37">
        <v>3.75</v>
      </c>
      <c r="J35" s="38">
        <v>3.12</v>
      </c>
      <c r="K35" s="22"/>
      <c r="L35" s="22"/>
      <c r="M35" s="22"/>
      <c r="N35" s="22"/>
      <c r="O35" s="22"/>
      <c r="P35" s="22"/>
    </row>
    <row r="36" spans="1:16" ht="39" customHeight="1" x14ac:dyDescent="0.15">
      <c r="A36" s="22"/>
      <c r="B36" s="35"/>
      <c r="C36" s="1145" t="s">
        <v>565</v>
      </c>
      <c r="D36" s="1146"/>
      <c r="E36" s="1147"/>
      <c r="F36" s="36" t="s">
        <v>514</v>
      </c>
      <c r="G36" s="37" t="s">
        <v>514</v>
      </c>
      <c r="H36" s="37">
        <v>0.95</v>
      </c>
      <c r="I36" s="37">
        <v>5.19</v>
      </c>
      <c r="J36" s="38">
        <v>2.48</v>
      </c>
      <c r="K36" s="22"/>
      <c r="L36" s="22"/>
      <c r="M36" s="22"/>
      <c r="N36" s="22"/>
      <c r="O36" s="22"/>
      <c r="P36" s="22"/>
    </row>
    <row r="37" spans="1:16" ht="39" customHeight="1" x14ac:dyDescent="0.15">
      <c r="A37" s="22"/>
      <c r="B37" s="35"/>
      <c r="C37" s="1145" t="s">
        <v>566</v>
      </c>
      <c r="D37" s="1146"/>
      <c r="E37" s="1147"/>
      <c r="F37" s="36">
        <v>3.05</v>
      </c>
      <c r="G37" s="37">
        <v>2.66</v>
      </c>
      <c r="H37" s="37">
        <v>1.47</v>
      </c>
      <c r="I37" s="37">
        <v>1.9</v>
      </c>
      <c r="J37" s="38">
        <v>2.31</v>
      </c>
      <c r="K37" s="22"/>
      <c r="L37" s="22"/>
      <c r="M37" s="22"/>
      <c r="N37" s="22"/>
      <c r="O37" s="22"/>
      <c r="P37" s="22"/>
    </row>
    <row r="38" spans="1:16" ht="39" customHeight="1" x14ac:dyDescent="0.15">
      <c r="A38" s="22"/>
      <c r="B38" s="35"/>
      <c r="C38" s="1145" t="s">
        <v>567</v>
      </c>
      <c r="D38" s="1146"/>
      <c r="E38" s="1147"/>
      <c r="F38" s="36">
        <v>0.9</v>
      </c>
      <c r="G38" s="37">
        <v>1.28</v>
      </c>
      <c r="H38" s="37">
        <v>1.78</v>
      </c>
      <c r="I38" s="37">
        <v>0.89</v>
      </c>
      <c r="J38" s="38">
        <v>1.2</v>
      </c>
      <c r="K38" s="22"/>
      <c r="L38" s="22"/>
      <c r="M38" s="22"/>
      <c r="N38" s="22"/>
      <c r="O38" s="22"/>
      <c r="P38" s="22"/>
    </row>
    <row r="39" spans="1:16" ht="39" customHeight="1" x14ac:dyDescent="0.15">
      <c r="A39" s="22"/>
      <c r="B39" s="35"/>
      <c r="C39" s="1145" t="s">
        <v>568</v>
      </c>
      <c r="D39" s="1146"/>
      <c r="E39" s="1147"/>
      <c r="F39" s="36">
        <v>0.62</v>
      </c>
      <c r="G39" s="37">
        <v>0.45</v>
      </c>
      <c r="H39" s="37">
        <v>0.74</v>
      </c>
      <c r="I39" s="37">
        <v>0.28999999999999998</v>
      </c>
      <c r="J39" s="38">
        <v>0.14000000000000001</v>
      </c>
      <c r="K39" s="22"/>
      <c r="L39" s="22"/>
      <c r="M39" s="22"/>
      <c r="N39" s="22"/>
      <c r="O39" s="22"/>
      <c r="P39" s="22"/>
    </row>
    <row r="40" spans="1:16" ht="39" customHeight="1" x14ac:dyDescent="0.15">
      <c r="A40" s="22"/>
      <c r="B40" s="35"/>
      <c r="C40" s="1145" t="s">
        <v>569</v>
      </c>
      <c r="D40" s="1146"/>
      <c r="E40" s="1147"/>
      <c r="F40" s="36">
        <v>0</v>
      </c>
      <c r="G40" s="37">
        <v>0.01</v>
      </c>
      <c r="H40" s="37">
        <v>0.02</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v>1.1200000000000001</v>
      </c>
      <c r="G43" s="42">
        <v>0.06</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3lItkNtX9PMU/J8FgAtujACyu0TvXExeNE9KKs9TK8ysKcoNhfLKfZOLPSQrebym1I0aj570SiwlYMKTS1kdg==" saltValue="+BZL265VYTsNZsV8BO45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1324</v>
      </c>
      <c r="L45" s="60">
        <v>1280</v>
      </c>
      <c r="M45" s="60">
        <v>1184</v>
      </c>
      <c r="N45" s="60">
        <v>1090</v>
      </c>
      <c r="O45" s="61">
        <v>1148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15</v>
      </c>
      <c r="F48" s="1161"/>
      <c r="G48" s="1161"/>
      <c r="H48" s="1161"/>
      <c r="I48" s="1161"/>
      <c r="J48" s="1162"/>
      <c r="K48" s="63">
        <v>444</v>
      </c>
      <c r="L48" s="64">
        <v>416</v>
      </c>
      <c r="M48" s="64">
        <v>415</v>
      </c>
      <c r="N48" s="64">
        <v>402</v>
      </c>
      <c r="O48" s="65">
        <v>424</v>
      </c>
      <c r="P48" s="48"/>
      <c r="Q48" s="48"/>
      <c r="R48" s="48"/>
      <c r="S48" s="48"/>
      <c r="T48" s="48"/>
      <c r="U48" s="48"/>
    </row>
    <row r="49" spans="1:21" ht="30.75" customHeight="1" x14ac:dyDescent="0.15">
      <c r="A49" s="48"/>
      <c r="B49" s="1155"/>
      <c r="C49" s="1156"/>
      <c r="D49" s="62"/>
      <c r="E49" s="1161" t="s">
        <v>16</v>
      </c>
      <c r="F49" s="1161"/>
      <c r="G49" s="1161"/>
      <c r="H49" s="1161"/>
      <c r="I49" s="1161"/>
      <c r="J49" s="1162"/>
      <c r="K49" s="63">
        <v>42</v>
      </c>
      <c r="L49" s="64">
        <v>42</v>
      </c>
      <c r="M49" s="64">
        <v>35</v>
      </c>
      <c r="N49" s="64">
        <v>40</v>
      </c>
      <c r="O49" s="65">
        <v>47</v>
      </c>
      <c r="P49" s="48"/>
      <c r="Q49" s="48"/>
      <c r="R49" s="48"/>
      <c r="S49" s="48"/>
      <c r="T49" s="48"/>
      <c r="U49" s="48"/>
    </row>
    <row r="50" spans="1:21" ht="30.75" customHeight="1" x14ac:dyDescent="0.15">
      <c r="A50" s="48"/>
      <c r="B50" s="1155"/>
      <c r="C50" s="1156"/>
      <c r="D50" s="62"/>
      <c r="E50" s="1161" t="s">
        <v>17</v>
      </c>
      <c r="F50" s="1161"/>
      <c r="G50" s="1161"/>
      <c r="H50" s="1161"/>
      <c r="I50" s="1161"/>
      <c r="J50" s="1162"/>
      <c r="K50" s="63">
        <v>5</v>
      </c>
      <c r="L50" s="64">
        <v>13</v>
      </c>
      <c r="M50" s="64">
        <v>14</v>
      </c>
      <c r="N50" s="64">
        <v>2</v>
      </c>
      <c r="O50" s="65">
        <v>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1343</v>
      </c>
      <c r="L52" s="64">
        <v>1318</v>
      </c>
      <c r="M52" s="64">
        <v>1235</v>
      </c>
      <c r="N52" s="64">
        <v>1163</v>
      </c>
      <c r="O52" s="65">
        <v>1092</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472</v>
      </c>
      <c r="L53" s="69">
        <v>433</v>
      </c>
      <c r="M53" s="69">
        <v>413</v>
      </c>
      <c r="N53" s="69">
        <v>371</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sI9jxWCm0J3zBdWP6vTPp64LdbdpYoOm/ZK7OYO9SEuCaO28lUWq8+FpFzb8phRMIudZE2Qzk+EGdwN39M6Tw==" saltValue="vhE6zbl7ClEFNUp2oN6X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84" t="s">
        <v>32</v>
      </c>
      <c r="C41" s="1185"/>
      <c r="D41" s="105"/>
      <c r="E41" s="1190" t="s">
        <v>33</v>
      </c>
      <c r="F41" s="1190"/>
      <c r="G41" s="1190"/>
      <c r="H41" s="1191"/>
      <c r="I41" s="355">
        <v>11014</v>
      </c>
      <c r="J41" s="356">
        <v>10919</v>
      </c>
      <c r="K41" s="356">
        <v>10727</v>
      </c>
      <c r="L41" s="356">
        <v>10488</v>
      </c>
      <c r="M41" s="357">
        <v>10149</v>
      </c>
    </row>
    <row r="42" spans="2:13" ht="27.75" customHeight="1" x14ac:dyDescent="0.15">
      <c r="B42" s="1186"/>
      <c r="C42" s="1187"/>
      <c r="D42" s="106"/>
      <c r="E42" s="1192" t="s">
        <v>34</v>
      </c>
      <c r="F42" s="1192"/>
      <c r="G42" s="1192"/>
      <c r="H42" s="1193"/>
      <c r="I42" s="358" t="s">
        <v>514</v>
      </c>
      <c r="J42" s="359" t="s">
        <v>514</v>
      </c>
      <c r="K42" s="359" t="s">
        <v>514</v>
      </c>
      <c r="L42" s="359" t="s">
        <v>514</v>
      </c>
      <c r="M42" s="360" t="s">
        <v>514</v>
      </c>
    </row>
    <row r="43" spans="2:13" ht="27.75" customHeight="1" x14ac:dyDescent="0.15">
      <c r="B43" s="1186"/>
      <c r="C43" s="1187"/>
      <c r="D43" s="106"/>
      <c r="E43" s="1192" t="s">
        <v>35</v>
      </c>
      <c r="F43" s="1192"/>
      <c r="G43" s="1192"/>
      <c r="H43" s="1193"/>
      <c r="I43" s="358">
        <v>6712</v>
      </c>
      <c r="J43" s="359">
        <v>6219</v>
      </c>
      <c r="K43" s="359">
        <v>6031</v>
      </c>
      <c r="L43" s="359">
        <v>5775</v>
      </c>
      <c r="M43" s="360">
        <v>6163</v>
      </c>
    </row>
    <row r="44" spans="2:13" ht="27.75" customHeight="1" x14ac:dyDescent="0.15">
      <c r="B44" s="1186"/>
      <c r="C44" s="1187"/>
      <c r="D44" s="106"/>
      <c r="E44" s="1192" t="s">
        <v>36</v>
      </c>
      <c r="F44" s="1192"/>
      <c r="G44" s="1192"/>
      <c r="H44" s="1193"/>
      <c r="I44" s="358">
        <v>167</v>
      </c>
      <c r="J44" s="359">
        <v>213</v>
      </c>
      <c r="K44" s="359">
        <v>250</v>
      </c>
      <c r="L44" s="359">
        <v>288</v>
      </c>
      <c r="M44" s="360">
        <v>290</v>
      </c>
    </row>
    <row r="45" spans="2:13" ht="27.75" customHeight="1" x14ac:dyDescent="0.15">
      <c r="B45" s="1186"/>
      <c r="C45" s="1187"/>
      <c r="D45" s="106"/>
      <c r="E45" s="1192" t="s">
        <v>37</v>
      </c>
      <c r="F45" s="1192"/>
      <c r="G45" s="1192"/>
      <c r="H45" s="1193"/>
      <c r="I45" s="358">
        <v>2053</v>
      </c>
      <c r="J45" s="359">
        <v>1984</v>
      </c>
      <c r="K45" s="359">
        <v>1904</v>
      </c>
      <c r="L45" s="359">
        <v>1838</v>
      </c>
      <c r="M45" s="360">
        <v>1778</v>
      </c>
    </row>
    <row r="46" spans="2:13" ht="27.75" customHeight="1" x14ac:dyDescent="0.15">
      <c r="B46" s="1186"/>
      <c r="C46" s="1187"/>
      <c r="D46" s="107"/>
      <c r="E46" s="1192" t="s">
        <v>38</v>
      </c>
      <c r="F46" s="1192"/>
      <c r="G46" s="1192"/>
      <c r="H46" s="1193"/>
      <c r="I46" s="358" t="s">
        <v>514</v>
      </c>
      <c r="J46" s="359">
        <v>0</v>
      </c>
      <c r="K46" s="359" t="s">
        <v>514</v>
      </c>
      <c r="L46" s="359" t="s">
        <v>514</v>
      </c>
      <c r="M46" s="360" t="s">
        <v>514</v>
      </c>
    </row>
    <row r="47" spans="2:13" ht="27.75" customHeight="1" x14ac:dyDescent="0.15">
      <c r="B47" s="1186"/>
      <c r="C47" s="1187"/>
      <c r="D47" s="108"/>
      <c r="E47" s="1194" t="s">
        <v>39</v>
      </c>
      <c r="F47" s="1195"/>
      <c r="G47" s="1195"/>
      <c r="H47" s="1196"/>
      <c r="I47" s="358" t="s">
        <v>514</v>
      </c>
      <c r="J47" s="359" t="s">
        <v>514</v>
      </c>
      <c r="K47" s="359" t="s">
        <v>514</v>
      </c>
      <c r="L47" s="359" t="s">
        <v>514</v>
      </c>
      <c r="M47" s="360" t="s">
        <v>514</v>
      </c>
    </row>
    <row r="48" spans="2:13" ht="27.75" customHeight="1" x14ac:dyDescent="0.15">
      <c r="B48" s="1186"/>
      <c r="C48" s="1187"/>
      <c r="D48" s="106"/>
      <c r="E48" s="1192" t="s">
        <v>40</v>
      </c>
      <c r="F48" s="1192"/>
      <c r="G48" s="1192"/>
      <c r="H48" s="1193"/>
      <c r="I48" s="358" t="s">
        <v>514</v>
      </c>
      <c r="J48" s="359" t="s">
        <v>514</v>
      </c>
      <c r="K48" s="359" t="s">
        <v>514</v>
      </c>
      <c r="L48" s="359" t="s">
        <v>514</v>
      </c>
      <c r="M48" s="360" t="s">
        <v>514</v>
      </c>
    </row>
    <row r="49" spans="2:13" ht="27.75" customHeight="1" x14ac:dyDescent="0.15">
      <c r="B49" s="1188"/>
      <c r="C49" s="1189"/>
      <c r="D49" s="106"/>
      <c r="E49" s="1192" t="s">
        <v>41</v>
      </c>
      <c r="F49" s="1192"/>
      <c r="G49" s="1192"/>
      <c r="H49" s="1193"/>
      <c r="I49" s="358" t="s">
        <v>514</v>
      </c>
      <c r="J49" s="359" t="s">
        <v>514</v>
      </c>
      <c r="K49" s="359" t="s">
        <v>514</v>
      </c>
      <c r="L49" s="359" t="s">
        <v>514</v>
      </c>
      <c r="M49" s="360" t="s">
        <v>514</v>
      </c>
    </row>
    <row r="50" spans="2:13" ht="27.75" customHeight="1" x14ac:dyDescent="0.15">
      <c r="B50" s="1197" t="s">
        <v>42</v>
      </c>
      <c r="C50" s="1198"/>
      <c r="D50" s="109"/>
      <c r="E50" s="1192" t="s">
        <v>43</v>
      </c>
      <c r="F50" s="1192"/>
      <c r="G50" s="1192"/>
      <c r="H50" s="1193"/>
      <c r="I50" s="358">
        <v>3140</v>
      </c>
      <c r="J50" s="359">
        <v>3575</v>
      </c>
      <c r="K50" s="359">
        <v>3637</v>
      </c>
      <c r="L50" s="359">
        <v>4164</v>
      </c>
      <c r="M50" s="360">
        <v>4280</v>
      </c>
    </row>
    <row r="51" spans="2:13" ht="27.75" customHeight="1" x14ac:dyDescent="0.15">
      <c r="B51" s="1186"/>
      <c r="C51" s="1187"/>
      <c r="D51" s="106"/>
      <c r="E51" s="1192" t="s">
        <v>44</v>
      </c>
      <c r="F51" s="1192"/>
      <c r="G51" s="1192"/>
      <c r="H51" s="1193"/>
      <c r="I51" s="358">
        <v>2046</v>
      </c>
      <c r="J51" s="359">
        <v>1795</v>
      </c>
      <c r="K51" s="359">
        <v>2067</v>
      </c>
      <c r="L51" s="359">
        <v>1991</v>
      </c>
      <c r="M51" s="360">
        <v>2034</v>
      </c>
    </row>
    <row r="52" spans="2:13" ht="27.75" customHeight="1" x14ac:dyDescent="0.15">
      <c r="B52" s="1188"/>
      <c r="C52" s="1189"/>
      <c r="D52" s="106"/>
      <c r="E52" s="1192" t="s">
        <v>45</v>
      </c>
      <c r="F52" s="1192"/>
      <c r="G52" s="1192"/>
      <c r="H52" s="1193"/>
      <c r="I52" s="358">
        <v>12438</v>
      </c>
      <c r="J52" s="359">
        <v>11800</v>
      </c>
      <c r="K52" s="359">
        <v>11615</v>
      </c>
      <c r="L52" s="359">
        <v>11335</v>
      </c>
      <c r="M52" s="360">
        <v>10850</v>
      </c>
    </row>
    <row r="53" spans="2:13" ht="27.75" customHeight="1" thickBot="1" x14ac:dyDescent="0.2">
      <c r="B53" s="1199" t="s">
        <v>46</v>
      </c>
      <c r="C53" s="1200"/>
      <c r="D53" s="110"/>
      <c r="E53" s="1201" t="s">
        <v>47</v>
      </c>
      <c r="F53" s="1201"/>
      <c r="G53" s="1201"/>
      <c r="H53" s="1202"/>
      <c r="I53" s="361">
        <v>2322</v>
      </c>
      <c r="J53" s="362">
        <v>2165</v>
      </c>
      <c r="K53" s="362">
        <v>1593</v>
      </c>
      <c r="L53" s="362">
        <v>899</v>
      </c>
      <c r="M53" s="363">
        <v>1215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Im0rmxNyLs6hKfMZz/9ae4xqgsIot70jzKM6yaCEp1dHZN34btGeZWG103nPTXenxwnycuVEY9Exdb1mwCpAw==" saltValue="MJ32Y5UWqhtLuNGg3Svs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1575</v>
      </c>
      <c r="G55" s="122">
        <v>1660</v>
      </c>
      <c r="H55" s="123">
        <v>1633</v>
      </c>
    </row>
    <row r="56" spans="2:8" ht="52.5" customHeight="1" x14ac:dyDescent="0.15">
      <c r="B56" s="124"/>
      <c r="C56" s="1213" t="s">
        <v>51</v>
      </c>
      <c r="D56" s="1213"/>
      <c r="E56" s="1214"/>
      <c r="F56" s="125">
        <v>221</v>
      </c>
      <c r="G56" s="125">
        <v>237</v>
      </c>
      <c r="H56" s="126">
        <v>276</v>
      </c>
    </row>
    <row r="57" spans="2:8" ht="53.25" customHeight="1" x14ac:dyDescent="0.15">
      <c r="B57" s="124"/>
      <c r="C57" s="1215" t="s">
        <v>52</v>
      </c>
      <c r="D57" s="1215"/>
      <c r="E57" s="1216"/>
      <c r="F57" s="127">
        <v>1260</v>
      </c>
      <c r="G57" s="127">
        <v>1562</v>
      </c>
      <c r="H57" s="128">
        <v>1637</v>
      </c>
    </row>
    <row r="58" spans="2:8" ht="45.75" customHeight="1" x14ac:dyDescent="0.15">
      <c r="B58" s="129"/>
      <c r="C58" s="1203" t="s">
        <v>584</v>
      </c>
      <c r="D58" s="1204"/>
      <c r="E58" s="1205"/>
      <c r="F58" s="130">
        <v>707</v>
      </c>
      <c r="G58" s="130">
        <v>644</v>
      </c>
      <c r="H58" s="131">
        <v>595</v>
      </c>
    </row>
    <row r="59" spans="2:8" ht="45.75" customHeight="1" x14ac:dyDescent="0.15">
      <c r="B59" s="129"/>
      <c r="C59" s="1203" t="s">
        <v>585</v>
      </c>
      <c r="D59" s="1204"/>
      <c r="E59" s="1205"/>
      <c r="F59" s="130">
        <v>181</v>
      </c>
      <c r="G59" s="130">
        <v>479</v>
      </c>
      <c r="H59" s="131">
        <v>550</v>
      </c>
    </row>
    <row r="60" spans="2:8" ht="45.75" customHeight="1" x14ac:dyDescent="0.15">
      <c r="B60" s="129"/>
      <c r="C60" s="1203" t="s">
        <v>586</v>
      </c>
      <c r="D60" s="1204"/>
      <c r="E60" s="1205"/>
      <c r="F60" s="130">
        <v>54</v>
      </c>
      <c r="G60" s="130">
        <v>88</v>
      </c>
      <c r="H60" s="131">
        <v>101</v>
      </c>
    </row>
    <row r="61" spans="2:8" ht="45.75" customHeight="1" x14ac:dyDescent="0.15">
      <c r="B61" s="129"/>
      <c r="C61" s="1203" t="s">
        <v>587</v>
      </c>
      <c r="D61" s="1204"/>
      <c r="E61" s="1205"/>
      <c r="F61" s="130">
        <v>82</v>
      </c>
      <c r="G61" s="130">
        <v>92</v>
      </c>
      <c r="H61" s="131">
        <v>85</v>
      </c>
    </row>
    <row r="62" spans="2:8" ht="45.75" customHeight="1" thickBot="1" x14ac:dyDescent="0.2">
      <c r="B62" s="132"/>
      <c r="C62" s="1206" t="s">
        <v>588</v>
      </c>
      <c r="D62" s="1207"/>
      <c r="E62" s="1208"/>
      <c r="F62" s="133">
        <v>26</v>
      </c>
      <c r="G62" s="133">
        <v>20</v>
      </c>
      <c r="H62" s="134">
        <v>46</v>
      </c>
    </row>
    <row r="63" spans="2:8" ht="52.5" customHeight="1" thickBot="1" x14ac:dyDescent="0.2">
      <c r="B63" s="135"/>
      <c r="C63" s="1209" t="s">
        <v>53</v>
      </c>
      <c r="D63" s="1209"/>
      <c r="E63" s="1210"/>
      <c r="F63" s="136">
        <v>3056</v>
      </c>
      <c r="G63" s="136">
        <v>3459</v>
      </c>
      <c r="H63" s="137">
        <v>3547</v>
      </c>
    </row>
    <row r="64" spans="2:8" x14ac:dyDescent="0.15"/>
  </sheetData>
  <sheetProtection algorithmName="SHA-512" hashValue="QaixV1k7hbivP3xcofS/JUw9c7nEqJL8Ns+9zyGln59bx+bferS3+2BmT4b+xmmuvzCHK/e3IDs3ZXsU/TjeGA==" saltValue="QCmyHw51UqWYIzI0Cai+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593</v>
      </c>
      <c r="AO51" s="1254"/>
      <c r="AP51" s="1254"/>
      <c r="AQ51" s="1254"/>
      <c r="AR51" s="1254"/>
      <c r="AS51" s="1254"/>
      <c r="AT51" s="1254"/>
      <c r="AU51" s="1254"/>
      <c r="AV51" s="1254"/>
      <c r="AW51" s="1254"/>
      <c r="AX51" s="1254"/>
      <c r="AY51" s="1254"/>
      <c r="AZ51" s="1254"/>
      <c r="BA51" s="1254"/>
      <c r="BB51" s="1254" t="s">
        <v>594</v>
      </c>
      <c r="BC51" s="1254"/>
      <c r="BD51" s="1254"/>
      <c r="BE51" s="1254"/>
      <c r="BF51" s="1254"/>
      <c r="BG51" s="1254"/>
      <c r="BH51" s="1254"/>
      <c r="BI51" s="1254"/>
      <c r="BJ51" s="1254"/>
      <c r="BK51" s="1254"/>
      <c r="BL51" s="1254"/>
      <c r="BM51" s="1254"/>
      <c r="BN51" s="1254"/>
      <c r="BO51" s="1254"/>
      <c r="BP51" s="1255">
        <v>40.1</v>
      </c>
      <c r="BQ51" s="1255"/>
      <c r="BR51" s="1255"/>
      <c r="BS51" s="1255"/>
      <c r="BT51" s="1255"/>
      <c r="BU51" s="1255"/>
      <c r="BV51" s="1255"/>
      <c r="BW51" s="1255"/>
      <c r="BX51" s="1255">
        <v>37.700000000000003</v>
      </c>
      <c r="BY51" s="1255"/>
      <c r="BZ51" s="1255"/>
      <c r="CA51" s="1255"/>
      <c r="CB51" s="1255"/>
      <c r="CC51" s="1255"/>
      <c r="CD51" s="1255"/>
      <c r="CE51" s="1255"/>
      <c r="CF51" s="1255">
        <v>26.5</v>
      </c>
      <c r="CG51" s="1255"/>
      <c r="CH51" s="1255"/>
      <c r="CI51" s="1255"/>
      <c r="CJ51" s="1255"/>
      <c r="CK51" s="1255"/>
      <c r="CL51" s="1255"/>
      <c r="CM51" s="1255"/>
      <c r="CN51" s="1255">
        <v>14.1</v>
      </c>
      <c r="CO51" s="1255"/>
      <c r="CP51" s="1255"/>
      <c r="CQ51" s="1255"/>
      <c r="CR51" s="1255"/>
      <c r="CS51" s="1255"/>
      <c r="CT51" s="1255"/>
      <c r="CU51" s="1255"/>
      <c r="CV51" s="1255">
        <v>19.8</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595</v>
      </c>
      <c r="BC53" s="1254"/>
      <c r="BD53" s="1254"/>
      <c r="BE53" s="1254"/>
      <c r="BF53" s="1254"/>
      <c r="BG53" s="1254"/>
      <c r="BH53" s="1254"/>
      <c r="BI53" s="1254"/>
      <c r="BJ53" s="1254"/>
      <c r="BK53" s="1254"/>
      <c r="BL53" s="1254"/>
      <c r="BM53" s="1254"/>
      <c r="BN53" s="1254"/>
      <c r="BO53" s="1254"/>
      <c r="BP53" s="1255">
        <v>54.7</v>
      </c>
      <c r="BQ53" s="1255"/>
      <c r="BR53" s="1255"/>
      <c r="BS53" s="1255"/>
      <c r="BT53" s="1255"/>
      <c r="BU53" s="1255"/>
      <c r="BV53" s="1255"/>
      <c r="BW53" s="1255"/>
      <c r="BX53" s="1255">
        <v>56.1</v>
      </c>
      <c r="BY53" s="1255"/>
      <c r="BZ53" s="1255"/>
      <c r="CA53" s="1255"/>
      <c r="CB53" s="1255"/>
      <c r="CC53" s="1255"/>
      <c r="CD53" s="1255"/>
      <c r="CE53" s="1255"/>
      <c r="CF53" s="1255">
        <v>57.3</v>
      </c>
      <c r="CG53" s="1255"/>
      <c r="CH53" s="1255"/>
      <c r="CI53" s="1255"/>
      <c r="CJ53" s="1255"/>
      <c r="CK53" s="1255"/>
      <c r="CL53" s="1255"/>
      <c r="CM53" s="1255"/>
      <c r="CN53" s="1255">
        <v>58.8</v>
      </c>
      <c r="CO53" s="1255"/>
      <c r="CP53" s="1255"/>
      <c r="CQ53" s="1255"/>
      <c r="CR53" s="1255"/>
      <c r="CS53" s="1255"/>
      <c r="CT53" s="1255"/>
      <c r="CU53" s="1255"/>
      <c r="CV53" s="1255">
        <v>60.3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596</v>
      </c>
      <c r="AO55" s="1250"/>
      <c r="AP55" s="1250"/>
      <c r="AQ55" s="1250"/>
      <c r="AR55" s="1250"/>
      <c r="AS55" s="1250"/>
      <c r="AT55" s="1250"/>
      <c r="AU55" s="1250"/>
      <c r="AV55" s="1250"/>
      <c r="AW55" s="1250"/>
      <c r="AX55" s="1250"/>
      <c r="AY55" s="1250"/>
      <c r="AZ55" s="1250"/>
      <c r="BA55" s="1250"/>
      <c r="BB55" s="1254" t="s">
        <v>594</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595</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597</v>
      </c>
    </row>
    <row r="64" spans="1:109" x14ac:dyDescent="0.15">
      <c r="B64" s="1225"/>
      <c r="G64" s="1232"/>
      <c r="I64" s="1265"/>
      <c r="J64" s="1265"/>
      <c r="K64" s="1265"/>
      <c r="L64" s="1265"/>
      <c r="M64" s="1265"/>
      <c r="N64" s="1266"/>
      <c r="AM64" s="1232"/>
      <c r="AN64" s="1232" t="s">
        <v>590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593</v>
      </c>
      <c r="AO73" s="1254"/>
      <c r="AP73" s="1254"/>
      <c r="AQ73" s="1254"/>
      <c r="AR73" s="1254"/>
      <c r="AS73" s="1254"/>
      <c r="AT73" s="1254"/>
      <c r="AU73" s="1254"/>
      <c r="AV73" s="1254"/>
      <c r="AW73" s="1254"/>
      <c r="AX73" s="1254"/>
      <c r="AY73" s="1254"/>
      <c r="AZ73" s="1254"/>
      <c r="BA73" s="1254"/>
      <c r="BB73" s="1254" t="s">
        <v>594</v>
      </c>
      <c r="BC73" s="1254"/>
      <c r="BD73" s="1254"/>
      <c r="BE73" s="1254"/>
      <c r="BF73" s="1254"/>
      <c r="BG73" s="1254"/>
      <c r="BH73" s="1254"/>
      <c r="BI73" s="1254"/>
      <c r="BJ73" s="1254"/>
      <c r="BK73" s="1254"/>
      <c r="BL73" s="1254"/>
      <c r="BM73" s="1254"/>
      <c r="BN73" s="1254"/>
      <c r="BO73" s="1254"/>
      <c r="BP73" s="1255">
        <v>40.1</v>
      </c>
      <c r="BQ73" s="1255"/>
      <c r="BR73" s="1255"/>
      <c r="BS73" s="1255"/>
      <c r="BT73" s="1255"/>
      <c r="BU73" s="1255"/>
      <c r="BV73" s="1255"/>
      <c r="BW73" s="1255"/>
      <c r="BX73" s="1255">
        <v>37.700000000000003</v>
      </c>
      <c r="BY73" s="1255"/>
      <c r="BZ73" s="1255"/>
      <c r="CA73" s="1255"/>
      <c r="CB73" s="1255"/>
      <c r="CC73" s="1255"/>
      <c r="CD73" s="1255"/>
      <c r="CE73" s="1255"/>
      <c r="CF73" s="1255">
        <v>26.5</v>
      </c>
      <c r="CG73" s="1255"/>
      <c r="CH73" s="1255"/>
      <c r="CI73" s="1255"/>
      <c r="CJ73" s="1255"/>
      <c r="CK73" s="1255"/>
      <c r="CL73" s="1255"/>
      <c r="CM73" s="1255"/>
      <c r="CN73" s="1255">
        <v>14.1</v>
      </c>
      <c r="CO73" s="1255"/>
      <c r="CP73" s="1255"/>
      <c r="CQ73" s="1255"/>
      <c r="CR73" s="1255"/>
      <c r="CS73" s="1255"/>
      <c r="CT73" s="1255"/>
      <c r="CU73" s="1255"/>
      <c r="CV73" s="1255">
        <v>19.8</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599</v>
      </c>
      <c r="BC75" s="1254"/>
      <c r="BD75" s="1254"/>
      <c r="BE75" s="1254"/>
      <c r="BF75" s="1254"/>
      <c r="BG75" s="1254"/>
      <c r="BH75" s="1254"/>
      <c r="BI75" s="1254"/>
      <c r="BJ75" s="1254"/>
      <c r="BK75" s="1254"/>
      <c r="BL75" s="1254"/>
      <c r="BM75" s="1254"/>
      <c r="BN75" s="1254"/>
      <c r="BO75" s="1254"/>
      <c r="BP75" s="1255">
        <v>8.9</v>
      </c>
      <c r="BQ75" s="1255"/>
      <c r="BR75" s="1255"/>
      <c r="BS75" s="1255"/>
      <c r="BT75" s="1255"/>
      <c r="BU75" s="1255"/>
      <c r="BV75" s="1255"/>
      <c r="BW75" s="1255"/>
      <c r="BX75" s="1255">
        <v>8.3000000000000007</v>
      </c>
      <c r="BY75" s="1255"/>
      <c r="BZ75" s="1255"/>
      <c r="CA75" s="1255"/>
      <c r="CB75" s="1255"/>
      <c r="CC75" s="1255"/>
      <c r="CD75" s="1255"/>
      <c r="CE75" s="1255"/>
      <c r="CF75" s="1255">
        <v>7.5</v>
      </c>
      <c r="CG75" s="1255"/>
      <c r="CH75" s="1255"/>
      <c r="CI75" s="1255"/>
      <c r="CJ75" s="1255"/>
      <c r="CK75" s="1255"/>
      <c r="CL75" s="1255"/>
      <c r="CM75" s="1255"/>
      <c r="CN75" s="1255">
        <v>6.7</v>
      </c>
      <c r="CO75" s="1255"/>
      <c r="CP75" s="1255"/>
      <c r="CQ75" s="1255"/>
      <c r="CR75" s="1255"/>
      <c r="CS75" s="1255"/>
      <c r="CT75" s="1255"/>
      <c r="CU75" s="1255"/>
      <c r="CV75" s="1255">
        <v>7.1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596</v>
      </c>
      <c r="AO77" s="1250"/>
      <c r="AP77" s="1250"/>
      <c r="AQ77" s="1250"/>
      <c r="AR77" s="1250"/>
      <c r="AS77" s="1250"/>
      <c r="AT77" s="1250"/>
      <c r="AU77" s="1250"/>
      <c r="AV77" s="1250"/>
      <c r="AW77" s="1250"/>
      <c r="AX77" s="1250"/>
      <c r="AY77" s="1250"/>
      <c r="AZ77" s="1250"/>
      <c r="BA77" s="1250"/>
      <c r="BB77" s="1254" t="s">
        <v>594</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599</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w2+2X+KX+NzU1R7Tv8GYbDMzSLumZeN/9nzGq6mJNEBSmtqyIAm+dRxBFu64b8u2+qemdu8gIuy4Oa7RwVKNmg==" saltValue="70XXfnP1QKuRNulmw6y+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4DwVQtsep5zTEk+pdbGikWu47gHBxDHTWyOOtoGgq4MfnuQ7tOqeKn+zkil5rT9eZLRhBBsox3w4PwZytK9ScQ==" saltValue="b/vulU0V0zn7WW/k1vGZ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r7xERpNnW86tcSdctp+RBGbt/N0BjdBlA7vJlh9A2OuFKB85I1js6/Ss05nEQWwQl+iHOI26mamXs0D+Ietj3Q==" saltValue="9OJrU1KqwE3/k0/QfVoQ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37618</v>
      </c>
      <c r="E3" s="156"/>
      <c r="F3" s="157">
        <v>47387</v>
      </c>
      <c r="G3" s="158"/>
      <c r="H3" s="159"/>
    </row>
    <row r="4" spans="1:8" x14ac:dyDescent="0.15">
      <c r="A4" s="160"/>
      <c r="B4" s="161"/>
      <c r="C4" s="162"/>
      <c r="D4" s="163">
        <v>19549</v>
      </c>
      <c r="E4" s="164"/>
      <c r="F4" s="165">
        <v>24928</v>
      </c>
      <c r="G4" s="166"/>
      <c r="H4" s="167"/>
    </row>
    <row r="5" spans="1:8" x14ac:dyDescent="0.15">
      <c r="A5" s="148" t="s">
        <v>548</v>
      </c>
      <c r="B5" s="153"/>
      <c r="C5" s="154"/>
      <c r="D5" s="155">
        <v>65307</v>
      </c>
      <c r="E5" s="156"/>
      <c r="F5" s="157">
        <v>51264</v>
      </c>
      <c r="G5" s="158"/>
      <c r="H5" s="159"/>
    </row>
    <row r="6" spans="1:8" x14ac:dyDescent="0.15">
      <c r="A6" s="160"/>
      <c r="B6" s="161"/>
      <c r="C6" s="162"/>
      <c r="D6" s="163">
        <v>17734</v>
      </c>
      <c r="E6" s="164"/>
      <c r="F6" s="165">
        <v>26040</v>
      </c>
      <c r="G6" s="166"/>
      <c r="H6" s="167"/>
    </row>
    <row r="7" spans="1:8" x14ac:dyDescent="0.15">
      <c r="A7" s="148" t="s">
        <v>549</v>
      </c>
      <c r="B7" s="153"/>
      <c r="C7" s="154"/>
      <c r="D7" s="155">
        <v>65374</v>
      </c>
      <c r="E7" s="156"/>
      <c r="F7" s="157">
        <v>52068</v>
      </c>
      <c r="G7" s="158"/>
      <c r="H7" s="159"/>
    </row>
    <row r="8" spans="1:8" x14ac:dyDescent="0.15">
      <c r="A8" s="160"/>
      <c r="B8" s="161"/>
      <c r="C8" s="162"/>
      <c r="D8" s="163">
        <v>34750</v>
      </c>
      <c r="E8" s="164"/>
      <c r="F8" s="165">
        <v>26936</v>
      </c>
      <c r="G8" s="166"/>
      <c r="H8" s="167"/>
    </row>
    <row r="9" spans="1:8" x14ac:dyDescent="0.15">
      <c r="A9" s="148" t="s">
        <v>550</v>
      </c>
      <c r="B9" s="153"/>
      <c r="C9" s="154"/>
      <c r="D9" s="155">
        <v>37879</v>
      </c>
      <c r="E9" s="156"/>
      <c r="F9" s="157">
        <v>47161</v>
      </c>
      <c r="G9" s="158"/>
      <c r="H9" s="159"/>
    </row>
    <row r="10" spans="1:8" x14ac:dyDescent="0.15">
      <c r="A10" s="160"/>
      <c r="B10" s="161"/>
      <c r="C10" s="162"/>
      <c r="D10" s="163">
        <v>20060</v>
      </c>
      <c r="E10" s="164"/>
      <c r="F10" s="165">
        <v>24595</v>
      </c>
      <c r="G10" s="166"/>
      <c r="H10" s="167"/>
    </row>
    <row r="11" spans="1:8" x14ac:dyDescent="0.15">
      <c r="A11" s="148" t="s">
        <v>551</v>
      </c>
      <c r="B11" s="153"/>
      <c r="C11" s="154"/>
      <c r="D11" s="155">
        <v>48679</v>
      </c>
      <c r="E11" s="156"/>
      <c r="F11" s="157">
        <v>43423</v>
      </c>
      <c r="G11" s="158"/>
      <c r="H11" s="159"/>
    </row>
    <row r="12" spans="1:8" x14ac:dyDescent="0.15">
      <c r="A12" s="160"/>
      <c r="B12" s="161"/>
      <c r="C12" s="168"/>
      <c r="D12" s="163">
        <v>20298</v>
      </c>
      <c r="E12" s="164"/>
      <c r="F12" s="165">
        <v>22207</v>
      </c>
      <c r="G12" s="166"/>
      <c r="H12" s="167"/>
    </row>
    <row r="13" spans="1:8" x14ac:dyDescent="0.15">
      <c r="A13" s="148"/>
      <c r="B13" s="153"/>
      <c r="C13" s="169"/>
      <c r="D13" s="170">
        <v>50971</v>
      </c>
      <c r="E13" s="171"/>
      <c r="F13" s="172">
        <v>48261</v>
      </c>
      <c r="G13" s="173"/>
      <c r="H13" s="159"/>
    </row>
    <row r="14" spans="1:8" x14ac:dyDescent="0.15">
      <c r="A14" s="160"/>
      <c r="B14" s="161"/>
      <c r="C14" s="162"/>
      <c r="D14" s="163">
        <v>22478</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1.99</v>
      </c>
      <c r="C19" s="174">
        <f>ROUND(VALUE(SUBSTITUTE(実質収支比率等に係る経年分析!G$48,"▲","-")),2)</f>
        <v>2.4900000000000002</v>
      </c>
      <c r="D19" s="174">
        <f>ROUND(VALUE(SUBSTITUTE(実質収支比率等に係る経年分析!H$48,"▲","-")),2)</f>
        <v>2.78</v>
      </c>
      <c r="E19" s="174">
        <f>ROUND(VALUE(SUBSTITUTE(実質収支比率等に係る経年分析!I$48,"▲","-")),2)</f>
        <v>4.3899999999999997</v>
      </c>
      <c r="F19" s="174">
        <f>ROUND(VALUE(SUBSTITUTE(実質収支比率等に係る経年分析!J$48,"▲","-")),2)</f>
        <v>4.92</v>
      </c>
    </row>
    <row r="20" spans="1:11" x14ac:dyDescent="0.15">
      <c r="A20" s="174" t="s">
        <v>57</v>
      </c>
      <c r="B20" s="174">
        <f>ROUND(VALUE(SUBSTITUTE(実質収支比率等に係る経年分析!F$47,"▲","-")),2)</f>
        <v>15.93</v>
      </c>
      <c r="C20" s="174">
        <f>ROUND(VALUE(SUBSTITUTE(実質収支比率等に係る経年分析!G$47,"▲","-")),2)</f>
        <v>21.48</v>
      </c>
      <c r="D20" s="174">
        <f>ROUND(VALUE(SUBSTITUTE(実質収支比率等に係る経年分析!H$47,"▲","-")),2)</f>
        <v>22.21</v>
      </c>
      <c r="E20" s="174">
        <f>ROUND(VALUE(SUBSTITUTE(実質収支比率等に係る経年分析!I$47,"▲","-")),2)</f>
        <v>22.53</v>
      </c>
      <c r="F20" s="174">
        <f>ROUND(VALUE(SUBSTITUTE(実質収支比率等に係る経年分析!J$47,"▲","-")),2)</f>
        <v>23.04</v>
      </c>
    </row>
    <row r="21" spans="1:11" x14ac:dyDescent="0.15">
      <c r="A21" s="174" t="s">
        <v>58</v>
      </c>
      <c r="B21" s="174">
        <f>IF(ISNUMBER(VALUE(SUBSTITUTE(実質収支比率等に係る経年分析!F$49,"▲","-"))),ROUND(VALUE(SUBSTITUTE(実質収支比率等に係る経年分析!F$49,"▲","-")),2),NA())</f>
        <v>-1.44</v>
      </c>
      <c r="C21" s="174">
        <f>IF(ISNUMBER(VALUE(SUBSTITUTE(実質収支比率等に係る経年分析!G$49,"▲","-"))),ROUND(VALUE(SUBSTITUTE(実質収支比率等に係る経年分析!G$49,"▲","-")),2),NA())</f>
        <v>4.43</v>
      </c>
      <c r="D21" s="174">
        <f>IF(ISNUMBER(VALUE(SUBSTITUTE(実質収支比率等に係る経年分析!H$49,"▲","-"))),ROUND(VALUE(SUBSTITUTE(実質収支比率等に係る経年分析!H$49,"▲","-")),2),NA())</f>
        <v>0.25</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-2.4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1.1200000000000001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v>
      </c>
    </row>
    <row r="33" spans="1:16" x14ac:dyDescent="0.15">
      <c r="A33" s="175" t="str">
        <f>IF(連結実質赤字比率に係る赤字・黒字の構成分析!C$37="",NA(),連結実質赤字比率に係る赤字・黒字の構成分析!C$37)</f>
        <v>美里町病院事業会計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2.31</v>
      </c>
    </row>
    <row r="34" spans="1:16" x14ac:dyDescent="0.15">
      <c r="A34" s="175" t="str">
        <f>IF(連結実質赤字比率に係る赤字・黒字の構成分析!C$36="",NA(),連結実質赤字比率に係る赤字・黒字の構成分析!C$36)</f>
        <v>美里町下水道事業会計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15">
      <c r="A35" s="175" t="str">
        <f>IF(連結実質赤字比率に係る赤字・黒字の構成分析!C$35="",NA(),連結実質赤字比率に係る赤字・黒字の構成分析!C$35)</f>
        <v>美里町水道事業会計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1343</v>
      </c>
      <c r="E42" s="176"/>
      <c r="F42" s="176"/>
      <c r="G42" s="176">
        <f>'実質公債費比率（分子）の構造'!L$52</f>
        <v>1318</v>
      </c>
      <c r="H42" s="176"/>
      <c r="I42" s="176"/>
      <c r="J42" s="176">
        <f>'実質公債費比率（分子）の構造'!M$52</f>
        <v>1235</v>
      </c>
      <c r="K42" s="176"/>
      <c r="L42" s="176"/>
      <c r="M42" s="176">
        <f>'実質公債費比率（分子）の構造'!N$52</f>
        <v>1163</v>
      </c>
      <c r="N42" s="176"/>
      <c r="O42" s="176"/>
      <c r="P42" s="176">
        <f>'実質公債費比率（分子）の構造'!O$52</f>
        <v>1092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13</v>
      </c>
      <c r="F44" s="176"/>
      <c r="G44" s="176"/>
      <c r="H44" s="176">
        <f>'実質公債費比率（分子）の構造'!M$50</f>
        <v>14</v>
      </c>
      <c r="I44" s="176"/>
      <c r="J44" s="176"/>
      <c r="K44" s="176">
        <f>'実質公債費比率（分子）の構造'!N$50</f>
        <v>2</v>
      </c>
      <c r="L44" s="176"/>
      <c r="M44" s="176"/>
      <c r="N44" s="176">
        <f>'実質公債費比率（分子）の構造'!O$50</f>
        <v>1</v>
      </c>
      <c r="O44" s="176"/>
      <c r="P44" s="176"/>
    </row>
    <row r="45" spans="1:16" x14ac:dyDescent="0.15">
      <c r="A45" s="176" t="s">
        <v>68</v>
      </c>
      <c r="B45" s="176">
        <f>'実質公債費比率（分子）の構造'!K$49</f>
        <v>42</v>
      </c>
      <c r="C45" s="176"/>
      <c r="D45" s="176"/>
      <c r="E45" s="176">
        <f>'実質公債費比率（分子）の構造'!L$49</f>
        <v>42</v>
      </c>
      <c r="F45" s="176"/>
      <c r="G45" s="176"/>
      <c r="H45" s="176">
        <f>'実質公債費比率（分子）の構造'!M$49</f>
        <v>35</v>
      </c>
      <c r="I45" s="176"/>
      <c r="J45" s="176"/>
      <c r="K45" s="176">
        <f>'実質公債費比率（分子）の構造'!N$49</f>
        <v>40</v>
      </c>
      <c r="L45" s="176"/>
      <c r="M45" s="176"/>
      <c r="N45" s="176">
        <f>'実質公債費比率（分子）の構造'!O$49</f>
        <v>47</v>
      </c>
      <c r="O45" s="176"/>
      <c r="P45" s="176"/>
    </row>
    <row r="46" spans="1:16" x14ac:dyDescent="0.15">
      <c r="A46" s="176" t="s">
        <v>69</v>
      </c>
      <c r="B46" s="176">
        <f>'実質公債費比率（分子）の構造'!K$48</f>
        <v>444</v>
      </c>
      <c r="C46" s="176"/>
      <c r="D46" s="176"/>
      <c r="E46" s="176">
        <f>'実質公債費比率（分子）の構造'!L$48</f>
        <v>416</v>
      </c>
      <c r="F46" s="176"/>
      <c r="G46" s="176"/>
      <c r="H46" s="176">
        <f>'実質公債費比率（分子）の構造'!M$48</f>
        <v>415</v>
      </c>
      <c r="I46" s="176"/>
      <c r="J46" s="176"/>
      <c r="K46" s="176">
        <f>'実質公債費比率（分子）の構造'!N$48</f>
        <v>402</v>
      </c>
      <c r="L46" s="176"/>
      <c r="M46" s="176"/>
      <c r="N46" s="176">
        <f>'実質公債費比率（分子）の構造'!O$48</f>
        <v>424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1324</v>
      </c>
      <c r="C49" s="176"/>
      <c r="D49" s="176"/>
      <c r="E49" s="176">
        <f>'実質公債費比率（分子）の構造'!L$45</f>
        <v>1280</v>
      </c>
      <c r="F49" s="176"/>
      <c r="G49" s="176"/>
      <c r="H49" s="176">
        <f>'実質公債費比率（分子）の構造'!M$45</f>
        <v>1184</v>
      </c>
      <c r="I49" s="176"/>
      <c r="J49" s="176"/>
      <c r="K49" s="176">
        <f>'実質公債費比率（分子）の構造'!N$45</f>
        <v>1090</v>
      </c>
      <c r="L49" s="176"/>
      <c r="M49" s="176"/>
      <c r="N49" s="176">
        <f>'実質公債費比率（分子）の構造'!O$45</f>
        <v>1148</v>
      </c>
      <c r="O49" s="176"/>
      <c r="P49" s="176"/>
    </row>
    <row r="50" spans="1:16" x14ac:dyDescent="0.15">
      <c r="A50" s="176" t="s">
        <v>73</v>
      </c>
      <c r="B50" s="176" t="e">
        <f>NA()</f>
        <v>#N/A</v>
      </c>
      <c r="C50" s="176">
        <f>IF(ISNUMBER('実質公債費比率（分子）の構造'!K$53),'実質公債費比率（分子）の構造'!K$53,NA())</f>
        <v>472</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371</v>
      </c>
      <c r="M50" s="176" t="e">
        <f>NA()</f>
        <v>#N/A</v>
      </c>
      <c r="N50" s="176" t="e">
        <f>NA()</f>
        <v>#N/A</v>
      </c>
      <c r="O50" s="176">
        <f>IF(ISNUMBER('実質公債費比率（分子）の構造'!O$53),'実質公債費比率（分子）の構造'!O$53,NA())</f>
        <v>528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12438</v>
      </c>
      <c r="E56" s="175"/>
      <c r="F56" s="175"/>
      <c r="G56" s="175">
        <f>'将来負担比率（分子）の構造'!J$52</f>
        <v>11800</v>
      </c>
      <c r="H56" s="175"/>
      <c r="I56" s="175"/>
      <c r="J56" s="175">
        <f>'将来負担比率（分子）の構造'!K$52</f>
        <v>11615</v>
      </c>
      <c r="K56" s="175"/>
      <c r="L56" s="175"/>
      <c r="M56" s="175">
        <f>'将来負担比率（分子）の構造'!L$52</f>
        <v>11335</v>
      </c>
      <c r="N56" s="175"/>
      <c r="O56" s="175"/>
      <c r="P56" s="175">
        <f>'将来負担比率（分子）の構造'!M$52</f>
        <v>10850</v>
      </c>
    </row>
    <row r="57" spans="1:16" x14ac:dyDescent="0.15">
      <c r="A57" s="175" t="s">
        <v>44</v>
      </c>
      <c r="B57" s="175"/>
      <c r="C57" s="175"/>
      <c r="D57" s="175">
        <f>'将来負担比率（分子）の構造'!I$51</f>
        <v>2046</v>
      </c>
      <c r="E57" s="175"/>
      <c r="F57" s="175"/>
      <c r="G57" s="175">
        <f>'将来負担比率（分子）の構造'!J$51</f>
        <v>1795</v>
      </c>
      <c r="H57" s="175"/>
      <c r="I57" s="175"/>
      <c r="J57" s="175">
        <f>'将来負担比率（分子）の構造'!K$51</f>
        <v>2067</v>
      </c>
      <c r="K57" s="175"/>
      <c r="L57" s="175"/>
      <c r="M57" s="175">
        <f>'将来負担比率（分子）の構造'!L$51</f>
        <v>1991</v>
      </c>
      <c r="N57" s="175"/>
      <c r="O57" s="175"/>
      <c r="P57" s="175">
        <f>'将来負担比率（分子）の構造'!M$51</f>
        <v>2034</v>
      </c>
    </row>
    <row r="58" spans="1:16" x14ac:dyDescent="0.15">
      <c r="A58" s="175" t="s">
        <v>43</v>
      </c>
      <c r="B58" s="175"/>
      <c r="C58" s="175"/>
      <c r="D58" s="175">
        <f>'将来負担比率（分子）の構造'!I$50</f>
        <v>3140</v>
      </c>
      <c r="E58" s="175"/>
      <c r="F58" s="175"/>
      <c r="G58" s="175">
        <f>'将来負担比率（分子）の構造'!J$50</f>
        <v>3575</v>
      </c>
      <c r="H58" s="175"/>
      <c r="I58" s="175"/>
      <c r="J58" s="175">
        <f>'将来負担比率（分子）の構造'!K$50</f>
        <v>3637</v>
      </c>
      <c r="K58" s="175"/>
      <c r="L58" s="175"/>
      <c r="M58" s="175">
        <f>'将来負担比率（分子）の構造'!L$50</f>
        <v>4164</v>
      </c>
      <c r="N58" s="175"/>
      <c r="O58" s="175"/>
      <c r="P58" s="175">
        <f>'将来負担比率（分子）の構造'!M$50</f>
        <v>4280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2053</v>
      </c>
      <c r="C62" s="175"/>
      <c r="D62" s="175"/>
      <c r="E62" s="175">
        <f>'将来負担比率（分子）の構造'!J$45</f>
        <v>1984</v>
      </c>
      <c r="F62" s="175"/>
      <c r="G62" s="175"/>
      <c r="H62" s="175">
        <f>'将来負担比率（分子）の構造'!K$45</f>
        <v>1904</v>
      </c>
      <c r="I62" s="175"/>
      <c r="J62" s="175"/>
      <c r="K62" s="175">
        <f>'将来負担比率（分子）の構造'!L$45</f>
        <v>1838</v>
      </c>
      <c r="L62" s="175"/>
      <c r="M62" s="175"/>
      <c r="N62" s="175">
        <f>'将来負担比率（分子）の構造'!M$45</f>
        <v>1778</v>
      </c>
      <c r="O62" s="175"/>
      <c r="P62" s="175"/>
    </row>
    <row r="63" spans="1:16" x14ac:dyDescent="0.15">
      <c r="A63" s="175" t="s">
        <v>36</v>
      </c>
      <c r="B63" s="175">
        <f>'将来負担比率（分子）の構造'!I$44</f>
        <v>167</v>
      </c>
      <c r="C63" s="175"/>
      <c r="D63" s="175"/>
      <c r="E63" s="175">
        <f>'将来負担比率（分子）の構造'!J$44</f>
        <v>213</v>
      </c>
      <c r="F63" s="175"/>
      <c r="G63" s="175"/>
      <c r="H63" s="175">
        <f>'将来負担比率（分子）の構造'!K$44</f>
        <v>250</v>
      </c>
      <c r="I63" s="175"/>
      <c r="J63" s="175"/>
      <c r="K63" s="175">
        <f>'将来負担比率（分子）の構造'!L$44</f>
        <v>288</v>
      </c>
      <c r="L63" s="175"/>
      <c r="M63" s="175"/>
      <c r="N63" s="175">
        <f>'将来負担比率（分子）の構造'!M$44</f>
        <v>290</v>
      </c>
      <c r="O63" s="175"/>
      <c r="P63" s="175"/>
    </row>
    <row r="64" spans="1:16" x14ac:dyDescent="0.15">
      <c r="A64" s="175" t="s">
        <v>35</v>
      </c>
      <c r="B64" s="175">
        <f>'将来負担比率（分子）の構造'!I$43</f>
        <v>6712</v>
      </c>
      <c r="C64" s="175"/>
      <c r="D64" s="175"/>
      <c r="E64" s="175">
        <f>'将来負担比率（分子）の構造'!J$43</f>
        <v>6219</v>
      </c>
      <c r="F64" s="175"/>
      <c r="G64" s="175"/>
      <c r="H64" s="175">
        <f>'将来負担比率（分子）の構造'!K$43</f>
        <v>6031</v>
      </c>
      <c r="I64" s="175"/>
      <c r="J64" s="175"/>
      <c r="K64" s="175">
        <f>'将来負担比率（分子）の構造'!L$43</f>
        <v>5775</v>
      </c>
      <c r="L64" s="175"/>
      <c r="M64" s="175"/>
      <c r="N64" s="175">
        <f>'将来負担比率（分子）の構造'!M$43</f>
        <v>6163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11014</v>
      </c>
      <c r="C66" s="175"/>
      <c r="D66" s="175"/>
      <c r="E66" s="175">
        <f>'将来負担比率（分子）の構造'!J$41</f>
        <v>10919</v>
      </c>
      <c r="F66" s="175"/>
      <c r="G66" s="175"/>
      <c r="H66" s="175">
        <f>'将来負担比率（分子）の構造'!K$41</f>
        <v>10727</v>
      </c>
      <c r="I66" s="175"/>
      <c r="J66" s="175"/>
      <c r="K66" s="175">
        <f>'将来負担比率（分子）の構造'!L$41</f>
        <v>10488</v>
      </c>
      <c r="L66" s="175"/>
      <c r="M66" s="175"/>
      <c r="N66" s="175">
        <f>'将来負担比率（分子）の構造'!M$41</f>
        <v>10149</v>
      </c>
      <c r="O66" s="175"/>
      <c r="P66" s="175"/>
    </row>
    <row r="67" spans="1:16" x14ac:dyDescent="0.15">
      <c r="A67" s="175" t="s">
        <v>77</v>
      </c>
      <c r="B67" s="175" t="e">
        <f>NA()</f>
        <v>#N/A</v>
      </c>
      <c r="C67" s="175">
        <f>IF(ISNUMBER('将来負担比率（分子）の構造'!I$53), IF('将来負担比率（分子）の構造'!I$53 &lt; 0, 0, '将来負担比率（分子）の構造'!I$53), NA())</f>
        <v>2322</v>
      </c>
      <c r="D67" s="175" t="e">
        <f>NA()</f>
        <v>#N/A</v>
      </c>
      <c r="E67" s="175" t="e">
        <f>NA()</f>
        <v>#N/A</v>
      </c>
      <c r="F67" s="175">
        <f>IF(ISNUMBER('将来負担比率（分子）の構造'!J$53), IF('将来負担比率（分子）の構造'!J$53 &lt; 0, 0, '将来負担比率（分子）の構造'!J$53), NA())</f>
        <v>2165</v>
      </c>
      <c r="G67" s="175" t="e">
        <f>NA()</f>
        <v>#N/A</v>
      </c>
      <c r="H67" s="175" t="e">
        <f>NA()</f>
        <v>#N/A</v>
      </c>
      <c r="I67" s="175">
        <f>IF(ISNUMBER('将来負担比率（分子）の構造'!K$53), IF('将来負担比率（分子）の構造'!K$53 &lt; 0, 0, '将来負担比率（分子）の構造'!K$53), NA())</f>
        <v>1593</v>
      </c>
      <c r="J67" s="175" t="e">
        <f>NA()</f>
        <v>#N/A</v>
      </c>
      <c r="K67" s="175" t="e">
        <f>NA()</f>
        <v>#N/A</v>
      </c>
      <c r="L67" s="175">
        <f>IF(ISNUMBER('将来負担比率（分子）の構造'!L$53), IF('将来負担比率（分子）の構造'!L$53 &lt; 0, 0, '将来負担比率（分子）の構造'!L$53), NA())</f>
        <v>899</v>
      </c>
      <c r="M67" s="175" t="e">
        <f>NA()</f>
        <v>#N/A</v>
      </c>
      <c r="N67" s="175" t="e">
        <f>NA()</f>
        <v>#N/A</v>
      </c>
      <c r="O67" s="175">
        <f>IF(ISNUMBER('将来負担比率（分子）の構造'!M$53), IF('将来負担比率（分子）の構造'!M$53 &lt; 0, 0, '将来負担比率（分子）の構造'!M$53), NA())</f>
        <v>1215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1575</v>
      </c>
      <c r="C72" s="179">
        <f>基金残高に係る経年分析!G55</f>
        <v>1660</v>
      </c>
      <c r="D72" s="179">
        <f>基金残高に係る経年分析!H55</f>
        <v>1633</v>
      </c>
    </row>
    <row r="73" spans="1:16" x14ac:dyDescent="0.15">
      <c r="A73" s="178" t="s">
        <v>80</v>
      </c>
      <c r="B73" s="179">
        <f>基金残高に係る経年分析!F56</f>
        <v>221</v>
      </c>
      <c r="C73" s="179">
        <f>基金残高に係る経年分析!G56</f>
        <v>237</v>
      </c>
      <c r="D73" s="179">
        <f>基金残高に係る経年分析!H56</f>
        <v>276</v>
      </c>
    </row>
    <row r="74" spans="1:16" x14ac:dyDescent="0.15">
      <c r="A74" s="178" t="s">
        <v>81</v>
      </c>
      <c r="B74" s="179">
        <f>基金残高に係る経年分析!F57</f>
        <v>1260</v>
      </c>
      <c r="C74" s="179">
        <f>基金残高に係る経年分析!G57</f>
        <v>1562</v>
      </c>
      <c r="D74" s="179">
        <f>基金残高に係る経年分析!H57</f>
        <v>1637</v>
      </c>
    </row>
  </sheetData>
  <sheetProtection algorithmName="SHA-512" hashValue="xhHSRDITDlX+XFEY1w6Ox4pkl6aWVbh4qwnSX8GuaVQJ8HZTH67MjSW3fpMc4ECxRiPfUVQ6pr3ilZ0sFoXtjQ==" saltValue="T3Ziox2UEoC2uWNvVp6m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2024-03-18T02:09:12Z</cp:lastPrinted>
  <dcterms:created xsi:type="dcterms:W3CDTF">2024-03-14T01:07:32Z</dcterms:created>
  <dcterms:modified xsi:type="dcterms:W3CDTF">2024-09-30T06:33:01Z</dcterms:modified>
  <cp:category/>
</cp:coreProperties>
</file>