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<sst xmlns="http://schemas.openxmlformats.org/spreadsheetml/2006/main" count="1112" uniqueCount="596">
  <si>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</si>
  <si>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</si>
  <si>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</si>
  <si>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</si>
  <si>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</si>
  <si>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</si>
  <si>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</si>
  <si>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</si>
  <si>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</si>
  <si>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</si>
  <si>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</si>
  <si>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</si>
  <si>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</si>
  <si>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</si>
  <si>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</si>
  <si>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</si>
  <si>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</si>
  <si>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</si>
  <si>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</si>
  <si>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</si>
  <si>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</si>
  <si>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</si>
  <si>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</si>
  <si>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</si>
  <si>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</si>
  <si>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</si>
  <si>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</si>
  <si>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</si>
  <si>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</si>
  <si>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</si>
  <si>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</si>
  <si>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</si>
  <si>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</si>
  <si>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</si>
  <si>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</si>
  <si>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</si>
  <si>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</si>
  <si>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</si>
  <si>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</si>
  <si>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</si>
  <si>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</si>
  <si>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</si>
  <si>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</si>
  <si>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</si>
  <si>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</si>
  <si>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</si>
  <si>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</si>
  <si>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</si>
  <si>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</si>
  <si>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</si>
  <si>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</si>
  <si>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</si>
  <si>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</si>
  <si>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</si>
  <si>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</si>
  <si>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</si>
  <si>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</si>
  <si>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</si>
  <si>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</si>
  <si>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</si>
  <si>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</si>
  <si>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</si>
  <si>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</si>
  <si>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</si>
  <si>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</si>
  <si>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</si>
  <si>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</si>
  <si>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</si>
  <si>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</si>
  <si>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</si>
  <si>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</si>
  <si>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</si>
  <si>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</si>
  <si>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</si>
  <si>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</si>
  <si>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</si>
  <si>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</si>
  <si>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</si>
  <si>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</si>
  <si>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</si>
  <si>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</si>
  <si>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</si>
  <si>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</si>
  <si>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</si>
  <si>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</si>
  <si>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</si>
  <si>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</si>
  <si>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</si>
  <si>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</si>
  <si>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</si>
  <si>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</si>
  <si>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</si>
  <si>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</si>
  <si>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</si>
  <si>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</si>
  <si>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</si>
  <si>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</si>
  <si>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</si>
  <si>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</si>
  <si>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</si>
  <si>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</si>
  <si>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</si>
  <si>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</si>
  <si>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</si>
  <si>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</si>
  <si>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</si>
  <si>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</si>
  <si>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</si>
  <si>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</si>
  <si>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</si>
  <si>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</si>
  <si>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</si>
  <si>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</si>
  <si>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</si>
  <si>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</si>
  <si>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</si>
  <si>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</si>
  <si>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</si>
  <si>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</si>
  <si>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</si>
  <si>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</si>
  <si>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</si>
  <si>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</si>
  <si>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</si>
  <si>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</si>
  <si>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</si>
  <si>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</si>
  <si>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</si>
  <si>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</si>
  <si>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</si>
  <si>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</si>
  <si>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</si>
  <si>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</si>
  <si>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</si>
  <si>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</si>
  <si>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</si>
  <si>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</si>
  <si>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</si>
  <si>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</si>
  <si>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</si>
  <si>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</si>
  <si>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</si>
  <si>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</si>
  <si>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</si>
  <si>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</si>
  <si>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</si>
  <si>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</si>
  <si>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</si>
  <si>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</si>
  <si>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</si>
  <si>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</si>
  <si>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</si>
  <si>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</si>
  <si>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</si>
  <si>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</si>
  <si>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</si>
  <si>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</si>
  <si>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</si>
  <si>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</si>
  <si>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</si>
  <si>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</si>
  <si>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</si>
  <si>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</si>
  <si>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</si>
  <si>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</si>
  <si>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</si>
  <si>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</si>
  <si>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</si>
  <si>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</si>
  <si>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</si>
  <si>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</si>
  <si>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</si>
  <si>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</si>
  <si>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</si>
  <si>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</si>
  <si>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</si>
  <si>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</si>
  <si>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</si>
  <si>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</si>
  <si>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</si>
  <si>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</si>
  <si>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</si>
  <si>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</si>
  <si>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</si>
  <si>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</si>
  <si>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</si>
  <si>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</si>
  <si>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</si>
  <si>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</si>
  <si>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</si>
  <si>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</si>
  <si>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</si>
  <si>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</si>
  <si>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</si>
  <si>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</si>
  <si>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</si>
  <si>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</si>
  <si>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</si>
  <si>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</si>
  <si>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</si>
  <si>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</si>
  <si>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</si>
  <si>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</si>
  <si>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</si>
  <si>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</si>
  <si>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</si>
  <si>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</si>
  <si>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</si>
  <si>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</si>
  <si>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</si>
  <si>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</si>
  <si>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</si>
  <si>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</si>
  <si>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</si>
  <si>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</si>
  <si>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</si>
  <si>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</si>
  <si>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</si>
  <si>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</si>
  <si>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</si>
  <si>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</si>
  <si>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</si>
  <si>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</si>
  <si>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</si>
  <si>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</si>
  <si>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</si>
  <si>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</si>
  <si>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</si>
  <si>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</si>
  <si>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</si>
  <si>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</si>
  <si>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</si>
  <si>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</si>
  <si>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</si>
  <si>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</si>
  <si>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</si>
  <si>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</si>
  <si>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</si>
  <si>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</si>
  <si>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</si>
  <si>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</si>
  <si>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</si>
  <si>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</si>
  <si>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</si>
  <si>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</si>
  <si>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</si>
  <si>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</si>
  <si>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</si>
  <si>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</si>
  <si>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</si>
  <si>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</si>
  <si>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</si>
  <si>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</si>
  <si>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</si>
  <si>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</si>
  <si>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</si>
  <si>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</si>
  <si>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</si>
  <si>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</si>
  <si>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</si>
  <si>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</si>
  <si>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</si>
  <si>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</si>
  <si>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</si>
  <si>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</si>
  <si>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</si>
  <si>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</si>
  <si>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</si>
  <si>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</si>
  <si>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</si>
  <si>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</si>
  <si>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</si>
  <si>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</si>
  <si>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</si>
  <si>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</si>
  <si>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</si>
  <si>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</si>
  <si>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</si>
  <si>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</si>
  <si>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</si>
  <si>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</si>
  <si>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</si>
  <si>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</si>
  <si>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</si>
  <si>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</si>
  <si>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</si>
  <si>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</si>
  <si>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</si>
  <si>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</si>
  <si>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</si>
  <si>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</si>
  <si>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</si>
  <si>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</si>
  <si>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</si>
  <si>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</si>
  <si>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</si>
  <si>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</si>
  <si>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</si>
  <si>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</si>
  <si>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</si>
  <si>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</si>
  <si>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</si>
  <si>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</si>
  <si>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</si>
  <si>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</si>
  <si>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</si>
  <si>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</si>
  <si>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</si>
  <si>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</si>
  <si>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</si>
  <si>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</si>
  <si>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</si>
  <si>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</si>
  <si>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</si>
  <si>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</si>
  <si>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</si>
  <si>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</si>
  <si>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</si>
  <si>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</si>
  <si>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</si>
  <si>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</si>
  <si>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</si>
  <si>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</si>
  <si>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</si>
  <si>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</si>
  <si>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</si>
  <si>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</si>
  <si>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</si>
  <si>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</si>
  <si>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</si>
  <si>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</si>
  <si>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</si>
  <si>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</si>
  <si>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</si>
  <si>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</si>
  <si>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</si>
  <si>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</si>
  <si>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</si>
  <si>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</si>
  <si>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</si>
  <si>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</si>
  <si>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</si>
  <si>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</si>
  <si>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</si>
  <si>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</si>
  <si>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</si>
  <si>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</si>
  <si>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</si>
  <si>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</si>
  <si>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</si>
  <si>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</si>
  <si>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</si>
  <si>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</si>
  <si>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</si>
  <si>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</si>
  <si>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</si>
  <si>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</si>
  <si>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</si>
  <si>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</si>
  <si>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</si>
  <si>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</si>
  <si>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</si>
  <si>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</si>
  <si>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</si>
  <si>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</si>
  <si>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</si>
  <si>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</si>
  <si>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</si>
  <si>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</si>
  <si>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</si>
  <si>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</si>
  <si>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</si>
  <si>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</si>
  <si>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</si>
  <si>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</si>
  <si>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</si>
  <si>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</si>
  <si>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</si>
  <si>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</si>
  <si>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</si>
  <si>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</si>
  <si>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</si>
  <si>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</si>
  <si>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</si>
  <si>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</si>
  <si>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</si>
  <si>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</si>
  <si>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</si>
  <si>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</si>
  <si>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</si>
  <si>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</si>
  <si>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</si>
  <si>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</si>
  <si>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</si>
  <si>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</si>
  <si>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</si>
  <si>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</si>
  <si>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</si>
  <si>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</si>
  <si>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</si>
  <si>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</si>
  <si>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</si>
  <si>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</si>
  <si>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</si>
  <si>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</si>
  <si>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</si>
  <si>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</si>
  <si>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</si>
  <si>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美里町下水道事業会計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</si>
  <si>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</si>
  <si>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</si>
  <si>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</si>
  <si>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</si>
  <si>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</si>
  <si>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</si>
  <si>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</si>
  <si>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</si>
  <si>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</si>
  <si>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</si>
  <si>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</si>
  <si>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</si>
  <si>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</si>
  <si>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</si>
  <si>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</si>
  <si>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</si>
  <si>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</si>
  <si>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</si>
  <si>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</si>
  <si>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</si>
  <si>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</si>
  <si>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</si>
  <si>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</si>
  <si>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</si>
  <si>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</si>
  <si>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</si>
  <si>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</si>
  <si>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</si>
  <si>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</si>
  <si>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</si>
  <si>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</si>
  <si>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</si>
  <si>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</si>
  <si>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</si>
  <si>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</si>
  <si>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</si>
  <si>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</si>
  <si>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</si>
  <si>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</si>
  <si>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</si>
  <si>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</si>
  <si>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</si>
  <si>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</si>
  <si>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</si>
  <si>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</si>
  <si>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</si>
  <si>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</si>
  <si>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</si>
  <si>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</si>
  <si>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</si>
  <si>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</si>
  <si>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</si>
  <si>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</si>
  <si>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</si>
  <si>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</si>
  <si>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</si>
  <si>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</si>
  <si>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</si>
  <si>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</si>
  <si>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美里町下水道事業会計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</si>
  <si>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</si>
  <si>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</si>
  <si>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</si>
  <si>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</si>
  <si>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</si>
  <si>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</si>
  <si>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</si>
  <si>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</si>
  <si>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</si>
  <si>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</si>
  <si>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</si>
  <si>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</si>
  <si>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</si>
  <si>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</si>
  <si>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</si>
  <si>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</si>
  <si>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</si>
  <si>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</si>
  <si>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</si>
  <si>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</si>
  <si>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</si>
  <si>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</si>
  <si>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</si>
  <si>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</si>
  <si>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</si>
  <si>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</si>
  <si>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</si>
  <si>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</si>
  <si>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</si>
  <si>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</si>
  <si>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</si>
  <si>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</si>
  <si>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</si>
  <si>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</si>
  <si>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</si>
  <si>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</si>
  <si>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</si>
  <si>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</si>
  <si>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</si>
  <si>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</si>
  <si>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</si>
  <si>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</si>
  <si>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</si>
  <si>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</si>
  <si>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</si>
  <si>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</si>
  <si>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</si>
  <si>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</si>
  <si>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</si>
  <si>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</si>
  <si>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</si>
  <si>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</si>
  <si>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</si>
  <si>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</si>
  <si>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</si>
  <si>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</si>
  <si>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</si>
  <si>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</si>
  <si>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</si>
  <si>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</si>
  <si>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</si>
  <si>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</si>
  <si>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</si>
  <si>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</si>
  <si>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</si>
  <si>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</si>
  <si>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</si>
  <si>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</si>
  <si>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</si>
  <si>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</si>
  <si>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</si>
  <si>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</si>
  <si>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</si>
  <si>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</si>
  <si>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</si>
  <si>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</si>
  <si>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</si>
  <si>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</si>
  <si>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</si>
  <si>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</si>
  <si>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</si>
  <si>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</si>
  <si>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</si>
  <si>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</si>
  <si>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</si>
  <si>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</si>
  <si>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</si>
  <si>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3.06</t>
  </si>
  <si>
    <t>▲ 3.15</t>
  </si>
  <si>
    <t>▲ 1.44</t>
  </si>
  <si>
    <t>美里町水道事業会計</t>
  </si>
  <si>
    <t>一般会計</t>
  </si>
  <si>
    <t>介護保険特別会計</t>
  </si>
  <si>
    <t>美里町病院事業会計</t>
  </si>
  <si>
    <t>美里町下水道事業会計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</si>
  <si>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</si>
  <si>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</si>
  <si>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</si>
  <si>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</si>
  <si>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</si>
  <si>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</si>
  <si>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</si>
  <si>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</si>
  <si>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</si>
  <si>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</si>
  <si>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美里町合併振興基金</t>
    <rPh sb="0" eb="3">
      <t>ミサトマチ</t>
    </rPh>
    <rPh sb="3" eb="5">
      <t>ガッペイ</t>
    </rPh>
    <rPh sb="5" eb="7">
      <t>シンコウ</t>
    </rPh>
    <rPh sb="7" eb="9">
      <t>キキン</t>
    </rPh>
    <phoneticPr fontId="18"/>
  </si>
  <si>
    <t>美里町公共施設整備基金</t>
    <rPh sb="0" eb="3">
      <t>ミサトマチ</t>
    </rPh>
    <rPh sb="3" eb="5">
      <t>コウキョウ</t>
    </rPh>
    <rPh sb="5" eb="7">
      <t>シセツ</t>
    </rPh>
    <rPh sb="7" eb="9">
      <t>セイビ</t>
    </rPh>
    <rPh sb="9" eb="11">
      <t>キキン</t>
    </rPh>
    <phoneticPr fontId="11"/>
  </si>
  <si>
    <t>美里町福祉基金</t>
    <rPh sb="0" eb="3">
      <t>ミサトマチ</t>
    </rPh>
    <rPh sb="3" eb="5">
      <t>フクシ</t>
    </rPh>
    <rPh sb="5" eb="7">
      <t>キキン</t>
    </rPh>
    <phoneticPr fontId="18"/>
  </si>
  <si>
    <t>美里町ふるさと応援基金</t>
    <rPh sb="0" eb="3">
      <t>ミサトマチ</t>
    </rPh>
    <rPh sb="7" eb="9">
      <t>オウエン</t>
    </rPh>
    <rPh sb="9" eb="11">
      <t>キキン</t>
    </rPh>
    <phoneticPr fontId="5"/>
  </si>
  <si>
    <t>美里町まちづくり人材育成基金</t>
    <rPh sb="0" eb="3">
      <t>ミサトマチ</t>
    </rPh>
    <rPh sb="8" eb="10">
      <t>ジンザイ</t>
    </rPh>
    <rPh sb="10" eb="12">
      <t>イクセイ</t>
    </rPh>
    <rPh sb="12" eb="14">
      <t>キキン</t>
    </rPh>
    <phoneticPr fontId="5"/>
  </si>
  <si>
    <t>宮城県市町村職員退職手当組合</t>
  </si>
  <si>
    <t>宮城県市町村非常勤消防団員補償報償組合</t>
  </si>
  <si>
    <t>大崎地域広域行政事務組合</t>
  </si>
  <si>
    <t>宮城県市町村自治振興センター</t>
  </si>
  <si>
    <t>宮城県後期高齢者医療広域連合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</si>
  <si>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</si>
  <si>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</si>
  <si>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</si>
  <si>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color rgb="FF000000"/>
        <rFont val="ＭＳ ゴシック"/>
        <family val="3"/>
        <charset val="128"/>
      </rPr>
      <t>元金ベースのプライマリーバランスの黒字化を徹底したことで地方債残高が減少し、将来負担比率は減少してきているが、類似団体と比較し高い水準のままである。また、有形固定資産減価償却率は、類似団体よりもやや低い水準にあるものの上昇傾向にある。今後、新中学校整備に伴い地方債の発行額が増えることにより将来負比率は上昇すると見込んでいるものの、施設の老朽化も進んでいることから投資的経費のバランスも含めて施設の適正配置、長寿命化を検討していく。</t>
    </r>
    <rPh sb="46" eb="48">
      <t>ゲンショウ</t>
    </rPh>
    <rPh sb="78" eb="80">
      <t>ユウケイ</t>
    </rPh>
    <rPh sb="80" eb="84">
      <t>コテイシサン</t>
    </rPh>
    <rPh sb="84" eb="89">
      <t>ゲンカショウキャクリツ</t>
    </rPh>
    <rPh sb="110" eb="114">
      <t>ジョウショウケイコウ</t>
    </rPh>
    <rPh sb="118" eb="120">
      <t>コンゴ</t>
    </rPh>
    <rPh sb="151" eb="153">
      <t>ジョウショウ</t>
    </rPh>
    <rPh sb="156" eb="158">
      <t>ミコ</t>
    </rPh>
    <rPh sb="166" eb="168">
      <t>シセツ</t>
    </rPh>
    <rPh sb="173" eb="174">
      <t>スス</t>
    </rPh>
    <rPh sb="194" eb="195">
      <t>フク</t>
    </rPh>
    <rPh sb="197" eb="199">
      <t>シセツ</t>
    </rPh>
    <rPh sb="200" eb="204">
      <t>テキセイハイチ</t>
    </rPh>
    <rPh sb="205" eb="209">
      <t>チョウジュミョウカ</t>
    </rPh>
    <rPh sb="210" eb="212">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</si>
  <si>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</si>
  <si>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</si>
  <si>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</si>
  <si>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</si>
  <si>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</si>
  <si>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</si>
  <si>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ともに元金ベースのプライマリーバランスの黒字化の徹底により地方債残高の減少に努めてきたことで改善してきている。しかしながら、類似団体と比較して高い水準のままであり、今後、新中学校整備に伴い地方債の発行額が増えることから、これまで以上に公債費の適正化に取り組んでいく必要がある。</t>
    <rPh sb="100" eb="106">
      <t>シンチュウガッコウセイビ</t>
    </rPh>
    <rPh sb="107" eb="108">
      <t>トモナ</t>
    </rPh>
    <rPh sb="109" eb="112">
      <t>チホウサイ</t>
    </rPh>
    <rPh sb="113" eb="116">
      <t>ハッコウガク</t>
    </rPh>
    <rPh sb="117" eb="118">
      <t>フ</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</si>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</sst>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明朝"/>
      <family val="1"/>
      <charset val="128"/>
    </font>
    <font>
      <sz val="11"/>
      <color rgb="FF000000"/>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154F-4677-951F-529FC1E8B2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20950</c:v>
                </c:pt>
                <c:pt idx="1">
                  <c:v>21974</c:v>
                </c:pt>
                <c:pt idx="2">
                  <c:v>37618</c:v>
                </c:pt>
                <c:pt idx="3">
                  <c:v>65307</c:v>
                </c:pt>
                <c:pt idx="4">
                  <c:v>65374</c:v>
                </c:pt>
              </c:numCache>
            </c:numRef>
          </c:val>
          <c:smooth val="0"/>
          <c:extLst>
            <c:ext xmlns:c16="http://schemas.microsoft.com/office/drawing/2014/chart" uri="{C3380CC4-5D6E-409C-BE32-E72D297353CC}">
              <c16:uniqueId val="{00000001-154F-4677-951F-529FC1E8B2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2.34</c:v>
                </c:pt>
                <c:pt idx="1">
                  <c:v>1.24</c:v>
                </c:pt>
                <c:pt idx="2">
                  <c:v>1.99</c:v>
                </c:pt>
                <c:pt idx="3">
                  <c:v>2.4900000000000002</c:v>
                </c:pt>
                <c:pt idx="4">
                  <c:v>2.78</c:v>
                </c:pt>
              </c:numCache>
            </c:numRef>
          </c:val>
          <c:extLst>
            <c:ext xmlns:c16="http://schemas.microsoft.com/office/drawing/2014/chart" uri="{C3380CC4-5D6E-409C-BE32-E72D297353CC}">
              <c16:uniqueId val="{00000000-2FB3-459F-82E1-B92B1FE468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17.77</c:v>
                </c:pt>
                <c:pt idx="1">
                  <c:v>17.36</c:v>
                </c:pt>
                <c:pt idx="2">
                  <c:v>15.93</c:v>
                </c:pt>
                <c:pt idx="3">
                  <c:v>21.48</c:v>
                </c:pt>
                <c:pt idx="4">
                  <c:v>22.21</c:v>
                </c:pt>
              </c:numCache>
            </c:numRef>
          </c:val>
          <c:extLst>
            <c:ext xmlns:c16="http://schemas.microsoft.com/office/drawing/2014/chart" uri="{C3380CC4-5D6E-409C-BE32-E72D297353CC}">
              <c16:uniqueId val="{00000001-2FB3-459F-82E1-B92B1FE468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-3.06</c:v>
                </c:pt>
                <c:pt idx="1">
                  <c:v>-3.15</c:v>
                </c:pt>
                <c:pt idx="2">
                  <c:v>-1.44</c:v>
                </c:pt>
                <c:pt idx="3">
                  <c:v>4.43</c:v>
                </c:pt>
                <c:pt idx="4">
                  <c:v>0.25</c:v>
                </c:pt>
              </c:numCache>
            </c:numRef>
          </c:val>
          <c:smooth val="0"/>
          <c:extLst>
            <c:ext xmlns:c16="http://schemas.microsoft.com/office/drawing/2014/chart" uri="{C3380CC4-5D6E-409C-BE32-E72D297353CC}">
              <c16:uniqueId val="{00000002-2FB3-459F-82E1-B92B1FE468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1.44</c:v>
                </c:pt>
                <c:pt idx="2">
                  <c:v>#N/A</c:v>
                </c:pt>
                <c:pt idx="3">
                  <c:v>0.66</c:v>
                </c:pt>
                <c:pt idx="4">
                  <c:v>#N/A</c:v>
                </c:pt>
                <c:pt idx="5">
                  <c:v>1.1200000000000001</c:v>
                </c:pt>
                <c:pt idx="6">
                  <c:v>#N/A</c:v>
                </c:pt>
                <c:pt idx="7">
                  <c:v>0.06</c:v>
                </c:pt>
                <c:pt idx="8">
                  <c:v>0</c:v>
                </c:pt>
                <c:pt idx="9">
                  <c:v>0</c:v>
                </c:pt>
              </c:numCache>
            </c:numRef>
          </c:val>
          <c:extLst>
            <c:ext xmlns:c16="http://schemas.microsoft.com/office/drawing/2014/chart" uri="{C3380CC4-5D6E-409C-BE32-E72D297353CC}">
              <c16:uniqueId val="{00000000-E4A1-4A80-BC6A-139620E5E5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A1-4A80-BC6A-139620E5E5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A1-4A80-BC6A-139620E5E5A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3-E4A1-4A80-BC6A-139620E5E5A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3.38</c:v>
                </c:pt>
                <c:pt idx="2">
                  <c:v>#N/A</c:v>
                </c:pt>
                <c:pt idx="3">
                  <c:v>1.93</c:v>
                </c:pt>
                <c:pt idx="4">
                  <c:v>#N/A</c:v>
                </c:pt>
                <c:pt idx="5">
                  <c:v>0.62</c:v>
                </c:pt>
                <c:pt idx="6">
                  <c:v>#N/A</c:v>
                </c:pt>
                <c:pt idx="7">
                  <c:v>0.45</c:v>
                </c:pt>
                <c:pt idx="8">
                  <c:v>#N/A</c:v>
                </c:pt>
                <c:pt idx="9">
                  <c:v>0.74</c:v>
                </c:pt>
              </c:numCache>
            </c:numRef>
          </c:val>
          <c:extLst>
            <c:ext xmlns:c16="http://schemas.microsoft.com/office/drawing/2014/chart" uri="{C3380CC4-5D6E-409C-BE32-E72D297353CC}">
              <c16:uniqueId val="{00000004-E4A1-4A80-BC6A-139620E5E5AD}"/>
            </c:ext>
          </c:extLst>
        </c:ser>
        <c:ser>
          <c:idx val="5"/>
          <c:order val="5"/>
          <c:tx>
            <c:strRef>
              <c:f>データシート!$A$32</c:f>
              <c:strCache>
                <c:ptCount val="1"/>
                <c:pt idx="0">
                  <c:v>美里町下水道事業会計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0.95</c:v>
                </c:pt>
              </c:numCache>
            </c:numRef>
          </c:val>
          <c:extLst>
            <c:ext xmlns:c16="http://schemas.microsoft.com/office/drawing/2014/chart" uri="{C3380CC4-5D6E-409C-BE32-E72D297353CC}">
              <c16:uniqueId val="{00000005-E4A1-4A80-BC6A-139620E5E5AD}"/>
            </c:ext>
          </c:extLst>
        </c:ser>
        <c:ser>
          <c:idx val="6"/>
          <c:order val="6"/>
          <c:tx>
            <c:strRef>
              <c:f>データシート!$A$33</c:f>
              <c:strCache>
                <c:ptCount val="1"/>
                <c:pt idx="0">
                  <c:v>美里町病院事業会計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3.71</c:v>
                </c:pt>
                <c:pt idx="2">
                  <c:v>#N/A</c:v>
                </c:pt>
                <c:pt idx="3">
                  <c:v>3.26</c:v>
                </c:pt>
                <c:pt idx="4">
                  <c:v>#N/A</c:v>
                </c:pt>
                <c:pt idx="5">
                  <c:v>3.05</c:v>
                </c:pt>
                <c:pt idx="6">
                  <c:v>#N/A</c:v>
                </c:pt>
                <c:pt idx="7">
                  <c:v>2.66</c:v>
                </c:pt>
                <c:pt idx="8">
                  <c:v>#N/A</c:v>
                </c:pt>
                <c:pt idx="9">
                  <c:v>1.47</c:v>
                </c:pt>
              </c:numCache>
            </c:numRef>
          </c:val>
          <c:extLst>
            <c:ext xmlns:c16="http://schemas.microsoft.com/office/drawing/2014/chart" uri="{C3380CC4-5D6E-409C-BE32-E72D297353CC}">
              <c16:uniqueId val="{00000006-E4A1-4A80-BC6A-139620E5E5A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1.1000000000000001</c:v>
                </c:pt>
                <c:pt idx="2">
                  <c:v>#N/A</c:v>
                </c:pt>
                <c:pt idx="3">
                  <c:v>0.98</c:v>
                </c:pt>
                <c:pt idx="4">
                  <c:v>#N/A</c:v>
                </c:pt>
                <c:pt idx="5">
                  <c:v>0.9</c:v>
                </c:pt>
                <c:pt idx="6">
                  <c:v>#N/A</c:v>
                </c:pt>
                <c:pt idx="7">
                  <c:v>1.28</c:v>
                </c:pt>
                <c:pt idx="8">
                  <c:v>#N/A</c:v>
                </c:pt>
                <c:pt idx="9">
                  <c:v>1.78</c:v>
                </c:pt>
              </c:numCache>
            </c:numRef>
          </c:val>
          <c:extLst>
            <c:ext xmlns:c16="http://schemas.microsoft.com/office/drawing/2014/chart" uri="{C3380CC4-5D6E-409C-BE32-E72D297353CC}">
              <c16:uniqueId val="{00000007-E4A1-4A80-BC6A-139620E5E5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2.34</c:v>
                </c:pt>
                <c:pt idx="2">
                  <c:v>#N/A</c:v>
                </c:pt>
                <c:pt idx="3">
                  <c:v>1.24</c:v>
                </c:pt>
                <c:pt idx="4">
                  <c:v>#N/A</c:v>
                </c:pt>
                <c:pt idx="5">
                  <c:v>1.98</c:v>
                </c:pt>
                <c:pt idx="6">
                  <c:v>#N/A</c:v>
                </c:pt>
                <c:pt idx="7">
                  <c:v>2.48</c:v>
                </c:pt>
                <c:pt idx="8">
                  <c:v>#N/A</c:v>
                </c:pt>
                <c:pt idx="9">
                  <c:v>2.78</c:v>
                </c:pt>
              </c:numCache>
            </c:numRef>
          </c:val>
          <c:extLst>
            <c:ext xmlns:c16="http://schemas.microsoft.com/office/drawing/2014/chart" uri="{C3380CC4-5D6E-409C-BE32-E72D297353CC}">
              <c16:uniqueId val="{00000008-E4A1-4A80-BC6A-139620E5E5AD}"/>
            </c:ext>
          </c:extLst>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5.57</c:v>
                </c:pt>
                <c:pt idx="2">
                  <c:v>#N/A</c:v>
                </c:pt>
                <c:pt idx="3">
                  <c:v>5.55</c:v>
                </c:pt>
                <c:pt idx="4">
                  <c:v>#N/A</c:v>
                </c:pt>
                <c:pt idx="5">
                  <c:v>5.18</c:v>
                </c:pt>
                <c:pt idx="6">
                  <c:v>#N/A</c:v>
                </c:pt>
                <c:pt idx="7">
                  <c:v>4.83</c:v>
                </c:pt>
                <c:pt idx="8">
                  <c:v>#N/A</c:v>
                </c:pt>
                <c:pt idx="9">
                  <c:v>4.4000000000000004</c:v>
                </c:pt>
              </c:numCache>
            </c:numRef>
          </c:val>
          <c:extLst>
            <c:ext xmlns:c16="http://schemas.microsoft.com/office/drawing/2014/chart" uri="{C3380CC4-5D6E-409C-BE32-E72D297353CC}">
              <c16:uniqueId val="{00000009-E4A1-4A80-BC6A-139620E5E5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1336</c:v>
                </c:pt>
                <c:pt idx="5">
                  <c:v>1339</c:v>
                </c:pt>
                <c:pt idx="8">
                  <c:v>1343</c:v>
                </c:pt>
                <c:pt idx="11">
                  <c:v>1318</c:v>
                </c:pt>
                <c:pt idx="14">
                  <c:v>1235</c:v>
                </c:pt>
              </c:numCache>
            </c:numRef>
          </c:val>
          <c:extLst>
            <c:ext xmlns:c16="http://schemas.microsoft.com/office/drawing/2014/chart" uri="{C3380CC4-5D6E-409C-BE32-E72D297353CC}">
              <c16:uniqueId val="{00000000-E200-47BD-B81D-CF1337F073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00-47BD-B81D-CF1337F073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5</c:v>
                </c:pt>
                <c:pt idx="9">
                  <c:v>13</c:v>
                </c:pt>
                <c:pt idx="12">
                  <c:v>14</c:v>
                </c:pt>
              </c:numCache>
            </c:numRef>
          </c:val>
          <c:extLst>
            <c:ext xmlns:c16="http://schemas.microsoft.com/office/drawing/2014/chart" uri="{C3380CC4-5D6E-409C-BE32-E72D297353CC}">
              <c16:uniqueId val="{00000002-E200-47BD-B81D-CF1337F073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38</c:v>
                </c:pt>
                <c:pt idx="6">
                  <c:v>42</c:v>
                </c:pt>
                <c:pt idx="9">
                  <c:v>42</c:v>
                </c:pt>
                <c:pt idx="12">
                  <c:v>35</c:v>
                </c:pt>
              </c:numCache>
            </c:numRef>
          </c:val>
          <c:extLst>
            <c:ext xmlns:c16="http://schemas.microsoft.com/office/drawing/2014/chart" uri="{C3380CC4-5D6E-409C-BE32-E72D297353CC}">
              <c16:uniqueId val="{00000003-E200-47BD-B81D-CF1337F073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456</c:v>
                </c:pt>
                <c:pt idx="3">
                  <c:v>445</c:v>
                </c:pt>
                <c:pt idx="6">
                  <c:v>444</c:v>
                </c:pt>
                <c:pt idx="9">
                  <c:v>416</c:v>
                </c:pt>
                <c:pt idx="12">
                  <c:v>415</c:v>
                </c:pt>
              </c:numCache>
            </c:numRef>
          </c:val>
          <c:extLst>
            <c:ext xmlns:c16="http://schemas.microsoft.com/office/drawing/2014/chart" uri="{C3380CC4-5D6E-409C-BE32-E72D297353CC}">
              <c16:uniqueId val="{00000004-E200-47BD-B81D-CF1337F073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00-47BD-B81D-CF1337F073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00-47BD-B81D-CF1337F073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1400</c:v>
                </c:pt>
                <c:pt idx="3">
                  <c:v>1392</c:v>
                </c:pt>
                <c:pt idx="6">
                  <c:v>1324</c:v>
                </c:pt>
                <c:pt idx="9">
                  <c:v>1280</c:v>
                </c:pt>
                <c:pt idx="12">
                  <c:v>1184</c:v>
                </c:pt>
              </c:numCache>
            </c:numRef>
          </c:val>
          <c:extLst>
            <c:ext xmlns:c16="http://schemas.microsoft.com/office/drawing/2014/chart" uri="{C3380CC4-5D6E-409C-BE32-E72D297353CC}">
              <c16:uniqueId val="{00000007-E200-47BD-B81D-CF1337F073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554</c:v>
                </c:pt>
                <c:pt idx="2">
                  <c:v>#N/A</c:v>
                </c:pt>
                <c:pt idx="3">
                  <c:v>#N/A</c:v>
                </c:pt>
                <c:pt idx="4">
                  <c:v>540</c:v>
                </c:pt>
                <c:pt idx="5">
                  <c:v>#N/A</c:v>
                </c:pt>
                <c:pt idx="6">
                  <c:v>#N/A</c:v>
                </c:pt>
                <c:pt idx="7">
                  <c:v>472</c:v>
                </c:pt>
                <c:pt idx="8">
                  <c:v>#N/A</c:v>
                </c:pt>
                <c:pt idx="9">
                  <c:v>#N/A</c:v>
                </c:pt>
                <c:pt idx="10">
                  <c:v>433</c:v>
                </c:pt>
                <c:pt idx="11">
                  <c:v>#N/A</c:v>
                </c:pt>
                <c:pt idx="12">
                  <c:v>#N/A</c:v>
                </c:pt>
                <c:pt idx="13">
                  <c:v>413</c:v>
                </c:pt>
                <c:pt idx="14">
                  <c:v>#N/A</c:v>
                </c:pt>
              </c:numCache>
            </c:numRef>
          </c:val>
          <c:smooth val="0"/>
          <c:extLst>
            <c:ext xmlns:c16="http://schemas.microsoft.com/office/drawing/2014/chart" uri="{C3380CC4-5D6E-409C-BE32-E72D297353CC}">
              <c16:uniqueId val="{00000008-E200-47BD-B81D-CF1337F073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12826</c:v>
                </c:pt>
                <c:pt idx="5">
                  <c:v>12342</c:v>
                </c:pt>
                <c:pt idx="8">
                  <c:v>12438</c:v>
                </c:pt>
                <c:pt idx="11">
                  <c:v>11800</c:v>
                </c:pt>
                <c:pt idx="14">
                  <c:v>11615</c:v>
                </c:pt>
              </c:numCache>
            </c:numRef>
          </c:val>
          <c:extLst>
            <c:ext xmlns:c16="http://schemas.microsoft.com/office/drawing/2014/chart" uri="{C3380CC4-5D6E-409C-BE32-E72D297353CC}">
              <c16:uniqueId val="{00000000-87B9-495E-A51E-BDDF1534CA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1894</c:v>
                </c:pt>
                <c:pt idx="5">
                  <c:v>2085</c:v>
                </c:pt>
                <c:pt idx="8">
                  <c:v>2046</c:v>
                </c:pt>
                <c:pt idx="11">
                  <c:v>1795</c:v>
                </c:pt>
                <c:pt idx="14">
                  <c:v>2067</c:v>
                </c:pt>
              </c:numCache>
            </c:numRef>
          </c:val>
          <c:extLst>
            <c:ext xmlns:c16="http://schemas.microsoft.com/office/drawing/2014/chart" uri="{C3380CC4-5D6E-409C-BE32-E72D297353CC}">
              <c16:uniqueId val="{00000001-87B9-495E-A51E-BDDF1534CA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2915</c:v>
                </c:pt>
                <c:pt idx="5">
                  <c:v>3288</c:v>
                </c:pt>
                <c:pt idx="8">
                  <c:v>3140</c:v>
                </c:pt>
                <c:pt idx="11">
                  <c:v>3575</c:v>
                </c:pt>
                <c:pt idx="14">
                  <c:v>3637</c:v>
                </c:pt>
              </c:numCache>
            </c:numRef>
          </c:val>
          <c:extLst>
            <c:ext xmlns:c16="http://schemas.microsoft.com/office/drawing/2014/chart" uri="{C3380CC4-5D6E-409C-BE32-E72D297353CC}">
              <c16:uniqueId val="{00000002-87B9-495E-A51E-BDDF1534CA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B9-495E-A51E-BDDF1534CA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B9-495E-A51E-BDDF1534CA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9-495E-A51E-BDDF1534CA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2373</c:v>
                </c:pt>
                <c:pt idx="3">
                  <c:v>2211</c:v>
                </c:pt>
                <c:pt idx="6">
                  <c:v>2053</c:v>
                </c:pt>
                <c:pt idx="9">
                  <c:v>1984</c:v>
                </c:pt>
                <c:pt idx="12">
                  <c:v>1904</c:v>
                </c:pt>
              </c:numCache>
            </c:numRef>
          </c:val>
          <c:extLst>
            <c:ext xmlns:c16="http://schemas.microsoft.com/office/drawing/2014/chart" uri="{C3380CC4-5D6E-409C-BE32-E72D297353CC}">
              <c16:uniqueId val="{00000006-87B9-495E-A51E-BDDF1534CA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128</c:v>
                </c:pt>
                <c:pt idx="3">
                  <c:v>143</c:v>
                </c:pt>
                <c:pt idx="6">
                  <c:v>167</c:v>
                </c:pt>
                <c:pt idx="9">
                  <c:v>213</c:v>
                </c:pt>
                <c:pt idx="12">
                  <c:v>250</c:v>
                </c:pt>
              </c:numCache>
            </c:numRef>
          </c:val>
          <c:extLst>
            <c:ext xmlns:c16="http://schemas.microsoft.com/office/drawing/2014/chart" uri="{C3380CC4-5D6E-409C-BE32-E72D297353CC}">
              <c16:uniqueId val="{00000007-87B9-495E-A51E-BDDF1534CA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7057</c:v>
                </c:pt>
                <c:pt idx="3">
                  <c:v>6894</c:v>
                </c:pt>
                <c:pt idx="6">
                  <c:v>6712</c:v>
                </c:pt>
                <c:pt idx="9">
                  <c:v>6219</c:v>
                </c:pt>
                <c:pt idx="12">
                  <c:v>6031</c:v>
                </c:pt>
              </c:numCache>
            </c:numRef>
          </c:val>
          <c:extLst>
            <c:ext xmlns:c16="http://schemas.microsoft.com/office/drawing/2014/chart" uri="{C3380CC4-5D6E-409C-BE32-E72D297353CC}">
              <c16:uniqueId val="{00000008-87B9-495E-A51E-BDDF1534CA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9-87B9-495E-A51E-BDDF1534CA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11879</c:v>
                </c:pt>
                <c:pt idx="3">
                  <c:v>11196</c:v>
                </c:pt>
                <c:pt idx="6">
                  <c:v>11014</c:v>
                </c:pt>
                <c:pt idx="9">
                  <c:v>10919</c:v>
                </c:pt>
                <c:pt idx="12">
                  <c:v>10727</c:v>
                </c:pt>
              </c:numCache>
            </c:numRef>
          </c:val>
          <c:extLst>
            <c:ext xmlns:c16="http://schemas.microsoft.com/office/drawing/2014/chart" uri="{C3380CC4-5D6E-409C-BE32-E72D297353CC}">
              <c16:uniqueId val="{0000000A-87B9-495E-A51E-BDDF1534CA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3806</c:v>
                </c:pt>
                <c:pt idx="2">
                  <c:v>#N/A</c:v>
                </c:pt>
                <c:pt idx="3">
                  <c:v>#N/A</c:v>
                </c:pt>
                <c:pt idx="4">
                  <c:v>2730</c:v>
                </c:pt>
                <c:pt idx="5">
                  <c:v>#N/A</c:v>
                </c:pt>
                <c:pt idx="6">
                  <c:v>#N/A</c:v>
                </c:pt>
                <c:pt idx="7">
                  <c:v>2322</c:v>
                </c:pt>
                <c:pt idx="8">
                  <c:v>#N/A</c:v>
                </c:pt>
                <c:pt idx="9">
                  <c:v>#N/A</c:v>
                </c:pt>
                <c:pt idx="10">
                  <c:v>2165</c:v>
                </c:pt>
                <c:pt idx="11">
                  <c:v>#N/A</c:v>
                </c:pt>
                <c:pt idx="12">
                  <c:v>#N/A</c:v>
                </c:pt>
                <c:pt idx="13">
                  <c:v>1593</c:v>
                </c:pt>
                <c:pt idx="14">
                  <c:v>#N/A</c:v>
                </c:pt>
              </c:numCache>
            </c:numRef>
          </c:val>
          <c:smooth val="0"/>
          <c:extLst>
            <c:ext xmlns:c16="http://schemas.microsoft.com/office/drawing/2014/chart" uri="{C3380CC4-5D6E-409C-BE32-E72D297353CC}">
              <c16:uniqueId val="{0000000B-87B9-495E-A51E-BDDF1534CA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1110</c:v>
                </c:pt>
                <c:pt idx="1">
                  <c:v>1483</c:v>
                </c:pt>
                <c:pt idx="2">
                  <c:v>1575</c:v>
                </c:pt>
              </c:numCache>
            </c:numRef>
          </c:val>
          <c:extLst>
            <c:ext xmlns:c16="http://schemas.microsoft.com/office/drawing/2014/chart" uri="{C3380CC4-5D6E-409C-BE32-E72D297353CC}">
              <c16:uniqueId val="{00000000-75C9-4432-9F63-B57075DAE0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248</c:v>
                </c:pt>
                <c:pt idx="1">
                  <c:v>231</c:v>
                </c:pt>
                <c:pt idx="2">
                  <c:v>221</c:v>
                </c:pt>
              </c:numCache>
            </c:numRef>
          </c:val>
          <c:extLst>
            <c:ext xmlns:c16="http://schemas.microsoft.com/office/drawing/2014/chart" uri="{C3380CC4-5D6E-409C-BE32-E72D297353CC}">
              <c16:uniqueId val="{00000001-75C9-4432-9F63-B57075DAE0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1501</c:v>
                </c:pt>
                <c:pt idx="1">
                  <c:v>1371</c:v>
                </c:pt>
                <c:pt idx="2">
                  <c:v>1260</c:v>
                </c:pt>
              </c:numCache>
            </c:numRef>
          </c:val>
          <c:extLst>
            <c:ext xmlns:c16="http://schemas.microsoft.com/office/drawing/2014/chart" uri="{C3380CC4-5D6E-409C-BE32-E72D297353CC}">
              <c16:uniqueId val="{00000002-75C9-4432-9F63-B57075DAE0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{93227C95-B849-4EFE-993B-09A05FA4387C}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2D5-4FD1-8199-3D5DA26959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{151E7676-8595-40A1-A252-1C2756E29D32}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D5-4FD1-8199-3D5DA26959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{0722FB55-E3B4-4C91-A9C5-ED12644131CB}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D5-4FD1-8199-3D5DA26959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{B8B05F0A-87CB-4BCB-877D-F131FE6B1B9B}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D5-4FD1-8199-3D5DA26959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{B80438D7-CE5E-4E97-83D2-92B0AA3DAB55}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D5-4FD1-8199-3D5DA26959D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{63D60F3A-A05C-46E2-B4EB-B56C79BDE95B}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2D5-4FD1-8199-3D5DA26959D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{77A95B25-CEFC-457C-98E3-73F1E7D07ACC}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2D5-4FD1-8199-3D5DA26959D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{522BA12B-F8CA-4183-AFE2-33993FA2BAA4}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2D5-4FD1-8199-3D5DA26959D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{98BE826A-7EDC-4104-B73B-DF19004FD6D3}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2D5-4FD1-8199-3D5DA26959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54.7</c:v>
                </c:pt>
                <c:pt idx="24">
                  <c:v>56.1</c:v>
                </c:pt>
                <c:pt idx="32">
                  <c:v>57.3</c:v>
                </c:pt>
              </c:numCache>
            </c:numRef>
          </c:xVal>
          <c:yVal>
            <c:numRef>
              <c:f>公会計指標分析・財政指標組合せ分析表!$BP$51:$DC$51</c:f>
              <c:numCache>
                <c:formatCode>#,##0.0;"▲ "#,##0.0</c:formatCode>
                <c:ptCount val="40"/>
                <c:pt idx="16">
                  <c:v>40.1</c:v>
                </c:pt>
                <c:pt idx="24">
                  <c:v>37.700000000000003</c:v>
                </c:pt>
                <c:pt idx="32">
                  <c:v>26.5</c:v>
                </c:pt>
              </c:numCache>
            </c:numRef>
          </c:yVal>
          <c:smooth val="0"/>
          <c:extLst>
            <c:ext xmlns:c16="http://schemas.microsoft.com/office/drawing/2014/chart" uri="{C3380CC4-5D6E-409C-BE32-E72D297353CC}">
              <c16:uniqueId val="{00000009-C2D5-4FD1-8199-3D5DA26959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{C9F4DE8C-B802-47E4-B888-960DE84771E3}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2D5-4FD1-8199-3D5DA26959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{EDF7DA76-419F-481C-9A59-EB720EAE3A3B}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D5-4FD1-8199-3D5DA26959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{14A4BC8D-9946-4387-8395-7FCB677C8467}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D5-4FD1-8199-3D5DA26959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{1B789C8F-8266-4A13-AFF0-AED9F8E0ECBB}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D5-4FD1-8199-3D5DA26959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{68E53849-7DB0-4E3F-ABA9-6B6E73F25C7B}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D5-4FD1-8199-3D5DA26959D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{81FAD3ED-E0DB-475D-BA2D-178934D67671}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2D5-4FD1-8199-3D5DA26959D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{12324538-23F4-441E-8584-21828EFB5E3E}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2D5-4FD1-8199-3D5DA26959D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{D17FC688-4D9F-44C7-BD02-FFE58C99C768}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2D5-4FD1-8199-3D5DA26959D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{E3CF9675-4BAE-4C99-A28F-C6E91F8C56D6}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2D5-4FD1-8199-3D5DA26959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60.3</c:v>
                </c:pt>
                <c:pt idx="32">
                  <c:v>61.4</c:v>
                </c:pt>
              </c:numCache>
            </c:numRef>
          </c:xVal>
          <c:yVal>
            <c:numRef>
              <c:f>公会計指標分析・財政指標組合せ分析表!$BP$55:$DC$55</c:f>
              <c:numCache>
                <c:formatCode>#,##0.0;"▲ "#,##0.0</c:formatCode>
                <c:ptCount val="40"/>
                <c:pt idx="16">
                  <c:v>18.3</c:v>
                </c:pt>
                <c:pt idx="24">
                  <c:v>20.3</c:v>
                </c:pt>
                <c:pt idx="32">
                  <c:v>15.5</c:v>
                </c:pt>
              </c:numCache>
            </c:numRef>
          </c:yVal>
          <c:smooth val="0"/>
          <c:extLst>
            <c:ext xmlns:c16="http://schemas.microsoft.com/office/drawing/2014/chart" uri="{C3380CC4-5D6E-409C-BE32-E72D297353CC}">
              <c16:uniqueId val="{00000013-C2D5-4FD1-8199-3D5DA26959D4}"/>
            </c:ext>
          </c:extLst>
        </c:ser>
        <c:dLbls>
          <c:showLegendKey val="0"/>
          <c:showVal val="1"/>
          <c:showCatName val="0"/>
          <c:showSerName val="0"/>
          <c:showPercent val="0"/>
          <c:showBubbleSize val="0"/>
        </c:dLbls>
        <c:axId val="46179840"/>
        <c:axId val="46181760"/>
      </c:scatterChart>
      <c:valAx>
        <c:axId val="46179840"/>
        <c:scaling>
          <c:orientation val="maxMin"/>
          <c:max val="62"/>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{F9F92DD5-5AFF-4DD9-945F-F1A9261ED959}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B35-49FE-A477-A54F39E92B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{FDDD9DD0-B5A7-45FB-870C-5FCF21142703}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35-49FE-A477-A54F39E92B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{BC1CA825-6937-48C1-A964-E24C744E7E02}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35-49FE-A477-A54F39E92B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{53AC12C7-A553-4F28-A709-4C83BEB507DA}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35-49FE-A477-A54F39E92B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{21FA5776-5C09-4CFF-8990-807C2EA8D17D}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35-49FE-A477-A54F39E92B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{2B9F3FAF-B299-4507-90EA-F81DAA179C6D}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B35-49FE-A477-A54F39E92B6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{19BC9B89-3A03-4031-9CB5-E79458B3A535}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B35-49FE-A477-A54F39E92B6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{2C874A80-CAAE-41A7-9C46-C865FBA738E5}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B35-49FE-A477-A54F39E92B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{E9E1BAB4-8129-4191-80D5-291299E66FDC}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B35-49FE-A477-A54F39E92B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9.5</c:v>
                </c:pt>
                <c:pt idx="16">
                  <c:v>8.9</c:v>
                </c:pt>
                <c:pt idx="24">
                  <c:v>8.3000000000000007</c:v>
                </c:pt>
                <c:pt idx="32">
                  <c:v>7.5</c:v>
                </c:pt>
              </c:numCache>
            </c:numRef>
          </c:xVal>
          <c:yVal>
            <c:numRef>
              <c:f>公会計指標分析・財政指標組合せ分析表!$BP$73:$DC$73</c:f>
              <c:numCache>
                <c:formatCode>#,##0.0;"▲ "#,##0.0</c:formatCode>
                <c:ptCount val="40"/>
                <c:pt idx="0">
                  <c:v>64.8</c:v>
                </c:pt>
                <c:pt idx="8">
                  <c:v>47.4</c:v>
                </c:pt>
                <c:pt idx="16">
                  <c:v>40.1</c:v>
                </c:pt>
                <c:pt idx="24">
                  <c:v>37.700000000000003</c:v>
                </c:pt>
                <c:pt idx="32">
                  <c:v>26.5</c:v>
                </c:pt>
              </c:numCache>
            </c:numRef>
          </c:yVal>
          <c:smooth val="0"/>
          <c:extLst>
            <c:ext xmlns:c16="http://schemas.microsoft.com/office/drawing/2014/chart" uri="{C3380CC4-5D6E-409C-BE32-E72D297353CC}">
              <c16:uniqueId val="{00000009-3B35-49FE-A477-A54F39E92B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664384786154186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{0C0A3AAC-6406-487F-B354-20EA1DFBFB53}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B35-49FE-A477-A54F39E92B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{F9C5A9B5-AB3E-4668-B61A-DDFCF8F02683}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35-49FE-A477-A54F39E92B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{1E37BBDC-BF32-4287-9270-FFE2CE7FC6B6}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35-49FE-A477-A54F39E92B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{BD6933F3-D297-4E3B-9D9A-4E0169866831}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35-49FE-A477-A54F39E92B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{BE7A7791-3CD7-4AD3-804A-454DEFA34F0F}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35-49FE-A477-A54F39E92B69}"/>
                </c:ext>
              </c:extLst>
            </c:dLbl>
            <c:dLbl>
              <c:idx val="8"/>
              <c:layout>
                <c:manualLayout>
                  <c:x val="-1.8235628084249993E-2"/>
                  <c:y val="-3.961776332328020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{7AA7D405-6767-4C00-96AB-073D31AD325E}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B35-49FE-A477-A54F39E92B69}"/>
                </c:ext>
              </c:extLst>
            </c:dLbl>
            <c:dLbl>
              <c:idx val="16"/>
              <c:layout>
                <c:manualLayout>
                  <c:x val="-3.1697991619110633E-2"/>
                  <c:y val="-7.497155640736019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{84F222C9-B975-4786-90BD-2E72F8DB9742}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B35-49FE-A477-A54F39E92B69}"/>
                </c:ext>
              </c:extLst>
            </c:dLbl>
            <c:dLbl>
              <c:idx val="24"/>
              <c:layout>
                <c:manualLayout>
                  <c:x val="-3.1570342725075584E-2"/>
                  <c:y val="-7.84332495152088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{9177DAD1-7D87-4E71-85F0-86451CE30308}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B35-49FE-A477-A54F39E92B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{9C159DA6-4665-4E82-A60B-EF8B9932CE31}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B35-49FE-A477-A54F39E92B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B35-49FE-A477-A54F39E92B69}"/>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元利償還金については、主な要因として国営かんがい排水事業償還終了により減少している。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大規模な建設事業の財源として地方債の発行を見込んでいることから、元利償還金は増加する見通しである。公債費が平準化されるように各事業の事業規模及び実施時期の見直し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将来負担額については、地方債残高が国営かんがい排水事業償還終了により減少、また、公営企業債等繰入見込額が下水道事業会計分の繰入見込額の減少により減少した。 </a:t>
          </a:r>
        </a:p>
        <a:p>
          <a:r>
            <a:rPr kumimoji="1" lang="ja-JP" altLang="en-US" sz="1400">
              <a:latin typeface="ＭＳ ゴシック" pitchFamily="49" charset="-128"/>
              <a:ea typeface="ＭＳ ゴシック" pitchFamily="49" charset="-128"/>
            </a:rPr>
            <a:t>　充当可能財源等については、充当可能基金が介護給付費準備基金の増により増加した。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今後、大規模な建設事業費を計画しているため、将来負担比率は上昇する見込みであるが、著しい上昇を抑制するために事業規模及び実施時期の見直し行っていく。</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新型コロナウイルス感染症の影響により経常経費が減少したことにより、収支不足を補うための財政調整基金の取り崩しが一時的に減少したため、基金残高は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億円台を維持できている。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の合併市町村に対する加算措置が終了することから、今後は歳入が不足することを見込んでおり、新たな財源の確保や歳出の抑制に取り組むことで一般財源不足を補い、計画的な基金運用に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今後、中学校の再編に伴う大規模な建設事業を予定していることから、中長期的には基金残高は減少することが見込まれる。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・美里町合併振興基金：町民の連帯強化又は地域振興事業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・美里町公共施設整備基金：公共施設整備事業の円滑な執行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・美里町福祉基金：地域における福祉活動の促進、快適な生活環境の形成等、本格的な高齢化社会の到来に対応した施策の推進に設置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・美里町合併振興基金：地域づくり事業、イベント交流事業、地域交通対策事業等へ充当したことによる減少。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・美里町福祉基金：敬老式、高齢者外出支援事業など高齢者福祉事業へ充当したことによる減少。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・美里町ふるさと応援基金：寄附金を財源として行う事業へ取り崩し額よりも寄附金積み立ての額が大きいことによる増加。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・美里町合併振興基金：利子以外の積み立て予定はなく、引き続き町民の連帯強化又は地域振興の事業費用に充当していくため、基金残高の減少傾向が続く予定である。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・美里町公共施設整備基金：中学校の再編に伴う大規模な建設事業に備え、積立により基金の増額を検討している。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・美里町福祉基金：恒常的に高齢者福祉事業への取り崩しにより、基金残高の枯渇が懸念されることから、事務事業の見直しを検討している。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新型コロナウイルス感染症の影響により経常経費が減少したことにより、収支不足を補うための財政調整基金の取り崩しが一時的に減少したため、基金残高は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億円台を維持することとなった。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当初予算編成時の財政調整基金取り崩しが続いており、恒常的な収支不足による残高の減少が懸念されるが、不測の事態における支出にも対応可能な財政状況を維持するため、財政調整基金残高を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億円以上を維持できるように取り組んでいく。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家賃低減化交付金等の未充当分を積み立てているものの、地方税の減収補てん、財源対策のため発行を許可されたもの及び災害公営住宅債の償還の財源に充てるとして、毎年取り崩しているため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今後、中学校の再編に伴う大規模な建設事業に地方債の発行が増えることから、計画的な基金運用に取り組む。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では、平成２７年度に策定した公共施設等総合管理計画において、公共施設等の延べ床面積を２０％以上削減するという目標を掲げ、老朽化した施設の集約化・複合化や除却の検討を進めている。有形固定資産減価償却率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月開校予定の新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中学校整備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指標の改善を見込んでいる。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51435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75799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91894</xdr:rowOff>
    </xdr:from>
    <xdr:to>
      <xdr:col>15</xdr:col>
      <xdr:colOff>187325</xdr:colOff>
      <xdr:row>29</xdr:row>
      <xdr:rowOff>22044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142694</xdr:rowOff>
    </xdr:from>
    <xdr:to>
      <xdr:col>19</xdr:col>
      <xdr:colOff>136525</xdr:colOff>
      <xdr:row>29</xdr:row>
      <xdr:rowOff>14424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71481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38571</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分母の構成要素である経常一般財源等のうち、地方消費税交付金が対前年度比９９百万円の増、また、経常経費充当財源等のうち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元金償還額が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国営かんがい排水事業償還終了により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となった。これにより分母が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１５３百万円の増となった。これにより前年度から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引き続き、元金ベースのプライマリーバランスの黒字化による地方債の発行抑制及び事務事業の見直しにより経常経費の縮減に努める。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92522</xdr:rowOff>
    </xdr:from>
    <xdr:to>
      <xdr:col>76</xdr:col>
      <xdr:colOff>73025</xdr:colOff>
      <xdr:row>30</xdr:row>
      <xdr:rowOff>22672</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744700" y="58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70949</xdr:rowOff>
    </xdr:from>
    <xdr:ext cx="469744" cy="259045"/>
    <xdr:sp macro="" textlink="">
      <xdr:nvSpPr>
        <xdr:cNvPr id="138" name="債務償還比率該当値テキスト">
          <a:extLst>
            <a:ext uri="{FF2B5EF4-FFF2-40B4-BE49-F238E27FC236}">
              <a16:creationId xmlns:a16="http://schemas.microsoft.com/office/drawing/2014/main" id="{00000000-0008-0000-0000-00008A000000}"/>
            </a:ext>
          </a:extLst>
        </xdr:cNvPr>
        <xdr:cNvSpPr txBox="1"/>
      </xdr:nvSpPr>
      <xdr:spPr>
        <a:xfrm>
          <a:off x="14846300" y="58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159624</xdr:rowOff>
    </xdr:from>
    <xdr:to>
      <xdr:col>72</xdr:col>
      <xdr:colOff>123825</xdr:colOff>
      <xdr:row>30</xdr:row>
      <xdr:rowOff>89774</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033500" y="59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143322</xdr:rowOff>
    </xdr:from>
    <xdr:to>
      <xdr:col>76</xdr:col>
      <xdr:colOff>22225</xdr:colOff>
      <xdr:row>30</xdr:row>
      <xdr:rowOff>38974</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flipV="1">
          <a:off x="14084300" y="5886897"/>
          <a:ext cx="711200" cy="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152456</xdr:rowOff>
    </xdr:from>
    <xdr:to>
      <xdr:col>68</xdr:col>
      <xdr:colOff>123825</xdr:colOff>
      <xdr:row>30</xdr:row>
      <xdr:rowOff>82606</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3271500" y="58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31806</xdr:rowOff>
    </xdr:from>
    <xdr:to>
      <xdr:col>72</xdr:col>
      <xdr:colOff>73025</xdr:colOff>
      <xdr:row>30</xdr:row>
      <xdr:rowOff>38974</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3322300" y="5946831"/>
          <a:ext cx="762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154787</xdr:rowOff>
    </xdr:from>
    <xdr:to>
      <xdr:col>64</xdr:col>
      <xdr:colOff>123825</xdr:colOff>
      <xdr:row>30</xdr:row>
      <xdr:rowOff>84937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2509500" y="58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31806</xdr:rowOff>
    </xdr:from>
    <xdr:to>
      <xdr:col>68</xdr:col>
      <xdr:colOff>73025</xdr:colOff>
      <xdr:row>30</xdr:row>
      <xdr:rowOff>34137</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2560300" y="5946831"/>
          <a:ext cx="762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2423</xdr:rowOff>
    </xdr:from>
    <xdr:to>
      <xdr:col>60</xdr:col>
      <xdr:colOff>123825</xdr:colOff>
      <xdr:row>30</xdr:row>
      <xdr:rowOff>104023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1747500" y="59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34137</xdr:rowOff>
    </xdr:from>
    <xdr:to>
      <xdr:col>64</xdr:col>
      <xdr:colOff>73025</xdr:colOff>
      <xdr:row>30</xdr:row>
      <xdr:rowOff>53223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1798300" y="5949162"/>
          <a:ext cx="7620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48" name="n_2aveValue債務償還比率">
          <a:extLst>
            <a:ext uri="{FF2B5EF4-FFF2-40B4-BE49-F238E27FC236}">
              <a16:creationId xmlns:a16="http://schemas.microsoft.com/office/drawing/2014/main" id="{00000000-0008-0000-0000-000094000000}"/>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49" name="n_3aveValue債務償還比率">
          <a:extLst>
            <a:ext uri="{FF2B5EF4-FFF2-40B4-BE49-F238E27FC236}">
              <a16:creationId xmlns:a16="http://schemas.microsoft.com/office/drawing/2014/main" id="{00000000-0008-0000-0000-000095000000}"/>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0" name="n_4aveValue債務償還比率">
          <a:extLst>
            <a:ext uri="{FF2B5EF4-FFF2-40B4-BE49-F238E27FC236}">
              <a16:creationId xmlns:a16="http://schemas.microsoft.com/office/drawing/2014/main" id="{00000000-0008-0000-0000-000096000000}"/>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80901</xdr:rowOff>
    </xdr:from>
    <xdr:ext cx="469744" cy="259045"/>
    <xdr:sp macro="" textlink="">
      <xdr:nvSpPr>
        <xdr:cNvPr id="151" name="n_1mainValue債務償還比率">
          <a:extLst>
            <a:ext uri="{FF2B5EF4-FFF2-40B4-BE49-F238E27FC236}">
              <a16:creationId xmlns:a16="http://schemas.microsoft.com/office/drawing/2014/main" id="{00000000-0008-0000-0000-000097000000}"/>
            </a:ext>
          </a:extLst>
        </xdr:cNvPr>
        <xdr:cNvSpPr txBox="1"/>
      </xdr:nvSpPr>
      <xdr:spPr>
        <a:xfrm>
          <a:off x="13836727" y="599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73733</xdr:rowOff>
    </xdr:from>
    <xdr:ext cx="469744" cy="259045"/>
    <xdr:sp macro="" textlink="">
      <xdr:nvSpPr>
        <xdr:cNvPr id="152" name="n_2mainValue債務償還比率">
          <a:extLst>
            <a:ext uri="{FF2B5EF4-FFF2-40B4-BE49-F238E27FC236}">
              <a16:creationId xmlns:a16="http://schemas.microsoft.com/office/drawing/2014/main" id="{00000000-0008-0000-0000-000098000000}"/>
            </a:ext>
          </a:extLst>
        </xdr:cNvPr>
        <xdr:cNvSpPr txBox="1"/>
      </xdr:nvSpPr>
      <xdr:spPr>
        <a:xfrm>
          <a:off x="13087427" y="598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76064</xdr:rowOff>
    </xdr:from>
    <xdr:ext cx="469744" cy="259045"/>
    <xdr:sp macro="" textlink="">
      <xdr:nvSpPr>
        <xdr:cNvPr id="153" name="n_3mainValue債務償還比率">
          <a:extLst>
            <a:ext uri="{FF2B5EF4-FFF2-40B4-BE49-F238E27FC236}">
              <a16:creationId xmlns:a16="http://schemas.microsoft.com/office/drawing/2014/main" id="{00000000-0008-0000-0000-000099000000}"/>
            </a:ext>
          </a:extLst>
        </xdr:cNvPr>
        <xdr:cNvSpPr txBox="1"/>
      </xdr:nvSpPr>
      <xdr:spPr>
        <a:xfrm>
          <a:off x="12325427" y="59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95150</xdr:rowOff>
    </xdr:from>
    <xdr:ext cx="469744" cy="259045"/>
    <xdr:sp macro="" textlink="">
      <xdr:nvSpPr>
        <xdr:cNvPr id="154" name="n_4mainValue債務償還比率">
          <a:extLst>
            <a:ext uri="{FF2B5EF4-FFF2-40B4-BE49-F238E27FC236}">
              <a16:creationId xmlns:a16="http://schemas.microsoft.com/office/drawing/2014/main" id="{00000000-0008-0000-0000-00009A000000}"/>
            </a:ext>
          </a:extLst>
        </xdr:cNvPr>
        <xdr:cNvSpPr txBox="1"/>
      </xdr:nvSpPr>
      <xdr:spPr>
        <a:xfrm>
          <a:off x="11563427" y="601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120015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598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xdr:rowOff>
    </xdr:from>
    <xdr:to>
      <xdr:col>15</xdr:col>
      <xdr:colOff>101600</xdr:colOff>
      <xdr:row>36</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87630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274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34849</xdr:rowOff>
    </xdr:from>
    <xdr:to>
      <xdr:col>55</xdr:col>
      <xdr:colOff>50800</xdr:colOff>
      <xdr:row>37</xdr:row>
      <xdr:rowOff>136449</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3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57726</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41135</xdr:rowOff>
    </xdr:from>
    <xdr:to>
      <xdr:col>50</xdr:col>
      <xdr:colOff>165100</xdr:colOff>
      <xdr:row>37</xdr:row>
      <xdr:rowOff>142735</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3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85649</xdr:rowOff>
    </xdr:from>
    <xdr:to>
      <xdr:col>55</xdr:col>
      <xdr:colOff>0</xdr:colOff>
      <xdr:row>37</xdr:row>
      <xdr:rowOff>91935</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6429299"/>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47803</xdr:rowOff>
    </xdr:from>
    <xdr:to>
      <xdr:col>46</xdr:col>
      <xdr:colOff>38100</xdr:colOff>
      <xdr:row>37</xdr:row>
      <xdr:rowOff>149403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3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91935</xdr:rowOff>
    </xdr:from>
    <xdr:to>
      <xdr:col>50</xdr:col>
      <xdr:colOff>114300</xdr:colOff>
      <xdr:row>37</xdr:row>
      <xdr:rowOff>98603</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643558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30" name="n_1aveValue【道路】&#10;一人当たり延長">
          <a:extLst>
            <a:ext uri="{FF2B5EF4-FFF2-40B4-BE49-F238E27FC236}">
              <a16:creationId xmlns:a16="http://schemas.microsoft.com/office/drawing/2014/main" id="{00000000-0008-0000-0100-00008200000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31" name="n_2aveValue【道路】&#10;一人当たり延長">
          <a:extLst>
            <a:ext uri="{FF2B5EF4-FFF2-40B4-BE49-F238E27FC236}">
              <a16:creationId xmlns:a16="http://schemas.microsoft.com/office/drawing/2014/main" id="{00000000-0008-0000-0100-00008300000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32" name="n_3aveValue【道路】&#10;一人当たり延長">
          <a:extLst>
            <a:ext uri="{FF2B5EF4-FFF2-40B4-BE49-F238E27FC236}">
              <a16:creationId xmlns:a16="http://schemas.microsoft.com/office/drawing/2014/main" id="{00000000-0008-0000-0100-000084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33" name="n_4aveValue【道路】&#10;一人当たり延長">
          <a:extLst>
            <a:ext uri="{FF2B5EF4-FFF2-40B4-BE49-F238E27FC236}">
              <a16:creationId xmlns:a16="http://schemas.microsoft.com/office/drawing/2014/main" id="{00000000-0008-0000-0100-000085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159262</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61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165930</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61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1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100-0000A2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00000000-0008-0000-0100-0000A4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100-0000A6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13063</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3797300" y="104519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164919</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2908300" y="1042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35396</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24106</xdr:rowOff>
    </xdr:from>
    <xdr:to>
      <xdr:col>55</xdr:col>
      <xdr:colOff>50800</xdr:colOff>
      <xdr:row>61</xdr:row>
      <xdr:rowOff>125706</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46983</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33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31543</xdr:rowOff>
    </xdr:from>
    <xdr:to>
      <xdr:col>50</xdr:col>
      <xdr:colOff>165100</xdr:colOff>
      <xdr:row>61</xdr:row>
      <xdr:rowOff>133143</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4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74906</xdr:rowOff>
    </xdr:from>
    <xdr:to>
      <xdr:col>55</xdr:col>
      <xdr:colOff>0</xdr:colOff>
      <xdr:row>61</xdr:row>
      <xdr:rowOff>82343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533356"/>
          <a:ext cx="8382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37350</xdr:rowOff>
    </xdr:from>
    <xdr:to>
      <xdr:col>46</xdr:col>
      <xdr:colOff>38100</xdr:colOff>
      <xdr:row>61</xdr:row>
      <xdr:rowOff>138950</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4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82343</xdr:rowOff>
    </xdr:from>
    <xdr:to>
      <xdr:col>50</xdr:col>
      <xdr:colOff>114300</xdr:colOff>
      <xdr:row>61</xdr:row>
      <xdr:rowOff>88150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5407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149670</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2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155477</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27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5278</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406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68943</xdr:rowOff>
    </xdr:from>
    <xdr:to>
      <xdr:col>20</xdr:col>
      <xdr:colOff>38100</xdr:colOff>
      <xdr:row>83</xdr:row>
      <xdr:rowOff>170543</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33201</xdr:rowOff>
    </xdr:from>
    <xdr:to>
      <xdr:col>24</xdr:col>
      <xdr:colOff>63500</xdr:colOff>
      <xdr:row>83</xdr:row>
      <xdr:rowOff>119743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4263551"/>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28121</xdr:rowOff>
    </xdr:from>
    <xdr:to>
      <xdr:col>15</xdr:col>
      <xdr:colOff>101600</xdr:colOff>
      <xdr:row>83</xdr:row>
      <xdr:rowOff>129721</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78921</xdr:rowOff>
    </xdr:from>
    <xdr:to>
      <xdr:col>19</xdr:col>
      <xdr:colOff>177800</xdr:colOff>
      <xdr:row>83</xdr:row>
      <xdr:rowOff>119743</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2908300" y="143092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90" name="n_4aveValue【公営住宅】&#10;有形固定資産減価償却率">
          <a:extLst>
            <a:ext uri="{FF2B5EF4-FFF2-40B4-BE49-F238E27FC236}">
              <a16:creationId xmlns:a16="http://schemas.microsoft.com/office/drawing/2014/main" id="{00000000-0008-0000-0100-000022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161670</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146248</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00000000-0008-0000-01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15" name="【公営住宅】&#10;一人当たり面積最小値テキスト">
          <a:extLst>
            <a:ext uri="{FF2B5EF4-FFF2-40B4-BE49-F238E27FC236}">
              <a16:creationId xmlns:a16="http://schemas.microsoft.com/office/drawing/2014/main" id="{00000000-0008-0000-0100-00003B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17" name="【公営住宅】&#10;一人当たり面積最大値テキスト">
          <a:extLst>
            <a:ext uri="{FF2B5EF4-FFF2-40B4-BE49-F238E27FC236}">
              <a16:creationId xmlns:a16="http://schemas.microsoft.com/office/drawing/2014/main" id="{00000000-0008-0000-0100-00003D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19" name="【公営住宅】&#10;一人当たり面積平均値テキスト">
          <a:extLst>
            <a:ext uri="{FF2B5EF4-FFF2-40B4-BE49-F238E27FC236}">
              <a16:creationId xmlns:a16="http://schemas.microsoft.com/office/drawing/2014/main" id="{00000000-0008-0000-0100-00003F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123774</xdr:rowOff>
    </xdr:from>
    <xdr:to>
      <xdr:col>55</xdr:col>
      <xdr:colOff>50800</xdr:colOff>
      <xdr:row>85</xdr:row>
      <xdr:rowOff>53924</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10426700" y="145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146651</xdr:rowOff>
    </xdr:from>
    <xdr:ext cx="469744" cy="259045"/>
    <xdr:sp macro="" textlink="">
      <xdr:nvSpPr>
        <xdr:cNvPr id="331" name="【公営住宅】&#10;一人当たり面積該当値テキスト">
          <a:extLst>
            <a:ext uri="{FF2B5EF4-FFF2-40B4-BE49-F238E27FC236}">
              <a16:creationId xmlns:a16="http://schemas.microsoft.com/office/drawing/2014/main" id="{00000000-0008-0000-0100-00004B010000}"/>
            </a:ext>
          </a:extLst>
        </xdr:cNvPr>
        <xdr:cNvSpPr txBox="1"/>
      </xdr:nvSpPr>
      <xdr:spPr>
        <a:xfrm>
          <a:off x="10515600" y="1437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xdr:rowOff>
    </xdr:from>
    <xdr:to>
      <xdr:col>55</xdr:col>
      <xdr:colOff>0</xdr:colOff>
      <xdr:row>85</xdr:row>
      <xdr:rowOff>15239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9639300" y="14576374"/>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137491</xdr:rowOff>
    </xdr:from>
    <xdr:to>
      <xdr:col>46</xdr:col>
      <xdr:colOff>38100</xdr:colOff>
      <xdr:row>85</xdr:row>
      <xdr:rowOff>67641</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8699500" y="145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16841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8750300" y="14588489"/>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36" name="n_1aveValue【公営住宅】&#10;一人当たり面積">
          <a:extLst>
            <a:ext uri="{FF2B5EF4-FFF2-40B4-BE49-F238E27FC236}">
              <a16:creationId xmlns:a16="http://schemas.microsoft.com/office/drawing/2014/main" id="{00000000-0008-0000-0100-000050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37" name="n_2aveValue【公営住宅】&#10;一人当たり面積">
          <a:extLst>
            <a:ext uri="{FF2B5EF4-FFF2-40B4-BE49-F238E27FC236}">
              <a16:creationId xmlns:a16="http://schemas.microsoft.com/office/drawing/2014/main" id="{00000000-0008-0000-0100-000051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38" name="n_3aveValue【公営住宅】&#10;一人当たり面積">
          <a:extLst>
            <a:ext uri="{FF2B5EF4-FFF2-40B4-BE49-F238E27FC236}">
              <a16:creationId xmlns:a16="http://schemas.microsoft.com/office/drawing/2014/main" id="{00000000-0008-0000-0100-000052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39" name="n_4aveValue【公営住宅】&#10;一人当たり面積">
          <a:extLst>
            <a:ext uri="{FF2B5EF4-FFF2-40B4-BE49-F238E27FC236}">
              <a16:creationId xmlns:a16="http://schemas.microsoft.com/office/drawing/2014/main" id="{00000000-0008-0000-0100-000053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40" name="n_1mainValue【公営住宅】&#10;一人当たり面積">
          <a:extLst>
            <a:ext uri="{FF2B5EF4-FFF2-40B4-BE49-F238E27FC236}">
              <a16:creationId xmlns:a16="http://schemas.microsoft.com/office/drawing/2014/main" id="{00000000-0008-0000-0100-000054010000}"/>
            </a:ext>
          </a:extLst>
        </xdr:cNvPr>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84168</xdr:rowOff>
    </xdr:from>
    <xdr:ext cx="469744" cy="259045"/>
    <xdr:sp macro="" textlink="">
      <xdr:nvSpPr>
        <xdr:cNvPr id="341" name="n_2mainValue【公営住宅】&#10;一人当たり面積">
          <a:extLst>
            <a:ext uri="{FF2B5EF4-FFF2-40B4-BE49-F238E27FC236}">
              <a16:creationId xmlns:a16="http://schemas.microsoft.com/office/drawing/2014/main" id="{00000000-0008-0000-0100-000055010000}"/>
            </a:ext>
          </a:extLst>
        </xdr:cNvPr>
        <xdr:cNvSpPr txBox="1"/>
      </xdr:nvSpPr>
      <xdr:spPr>
        <a:xfrm>
          <a:off x="8515427" y="1431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1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100-00007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100-000081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100-000083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19702</xdr:rowOff>
    </xdr:from>
    <xdr:ext cx="405111" cy="259045"/>
    <xdr:sp macro="" textlink="">
      <xdr:nvSpPr>
        <xdr:cNvPr id="399" name="【認定こども園・幼稚園・保育所】&#10;有形固定資産減価償却率該当値テキスト">
          <a:extLst>
            <a:ext uri="{FF2B5EF4-FFF2-40B4-BE49-F238E27FC236}">
              <a16:creationId xmlns:a16="http://schemas.microsoft.com/office/drawing/2014/main" id="{00000000-0008-0000-0100-00008F010000}"/>
            </a:ext>
          </a:extLst>
        </xdr:cNvPr>
        <xdr:cNvSpPr txBox="1"/>
      </xdr:nvSpPr>
      <xdr:spPr>
        <a:xfrm>
          <a:off x="16357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47625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5481300" y="616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35</xdr:row>
      <xdr:rowOff>161925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4592300" y="6132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07" name="n_4ave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100-000099010000}"/>
            </a:ext>
          </a:extLst>
        </xdr:cNvPr>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a:extLst>
            <a:ext uri="{FF2B5EF4-FFF2-40B4-BE49-F238E27FC236}">
              <a16:creationId xmlns:a16="http://schemas.microsoft.com/office/drawing/2014/main" id="{00000000-0008-0000-0100-0000A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2" name="【認定こども園・幼稚園・保育所】&#10;一人当たり面積最小値テキスト">
          <a:extLst>
            <a:ext uri="{FF2B5EF4-FFF2-40B4-BE49-F238E27FC236}">
              <a16:creationId xmlns:a16="http://schemas.microsoft.com/office/drawing/2014/main" id="{00000000-0008-0000-0100-0000B0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34" name="【認定こども園・幼稚園・保育所】&#10;一人当たり面積最大値テキスト">
          <a:extLst>
            <a:ext uri="{FF2B5EF4-FFF2-40B4-BE49-F238E27FC236}">
              <a16:creationId xmlns:a16="http://schemas.microsoft.com/office/drawing/2014/main" id="{00000000-0008-0000-0100-0000B2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36" name="【認定こども園・幼稚園・保育所】&#10;一人当たり面積平均値テキスト">
          <a:extLst>
            <a:ext uri="{FF2B5EF4-FFF2-40B4-BE49-F238E27FC236}">
              <a16:creationId xmlns:a16="http://schemas.microsoft.com/office/drawing/2014/main" id="{00000000-0008-0000-0100-0000B4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135128</xdr:rowOff>
    </xdr:from>
    <xdr:to>
      <xdr:col>116</xdr:col>
      <xdr:colOff>114300</xdr:colOff>
      <xdr:row>37</xdr:row>
      <xdr:rowOff>65278</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22110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158005</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100-0000C0010000}"/>
            </a:ext>
          </a:extLst>
        </xdr:cNvPr>
        <xdr:cNvSpPr txBox="1"/>
      </xdr:nvSpPr>
      <xdr:spPr>
        <a:xfrm>
          <a:off x="221996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141986</xdr:rowOff>
    </xdr:from>
    <xdr:to>
      <xdr:col>112</xdr:col>
      <xdr:colOff>38100</xdr:colOff>
      <xdr:row>37</xdr:row>
      <xdr:rowOff>72136</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2127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xdr:rowOff>
    </xdr:from>
    <xdr:to>
      <xdr:col>116</xdr:col>
      <xdr:colOff>63500</xdr:colOff>
      <xdr:row>37</xdr:row>
      <xdr:rowOff>21336</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21323300" y="635812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148844</xdr:rowOff>
    </xdr:from>
    <xdr:to>
      <xdr:col>107</xdr:col>
      <xdr:colOff>101600</xdr:colOff>
      <xdr:row>37</xdr:row>
      <xdr:rowOff>78994</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20383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21336</xdr:rowOff>
    </xdr:from>
    <xdr:to>
      <xdr:col>111</xdr:col>
      <xdr:colOff>177800</xdr:colOff>
      <xdr:row>37</xdr:row>
      <xdr:rowOff>28194</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20434300" y="63649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00000000-0008-0000-0100-0000C5010000}"/>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00000000-0008-0000-0100-0000C6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00000000-0008-0000-0100-0000C8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88663</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00000000-0008-0000-0100-0000C9010000}"/>
            </a:ext>
          </a:extLst>
        </xdr:cNvPr>
        <xdr:cNvSpPr txBox="1"/>
      </xdr:nvSpPr>
      <xdr:spPr>
        <a:xfrm>
          <a:off x="210757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95521</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00000000-0008-0000-0100-0000CA010000}"/>
            </a:ext>
          </a:extLst>
        </xdr:cNvPr>
        <xdr:cNvSpPr txBox="1"/>
      </xdr:nvSpPr>
      <xdr:spPr>
        <a:xfrm>
          <a:off x="20199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00000000-0008-0000-0100-0000E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00000000-0008-0000-0100-0000E401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00000000-0008-0000-0100-0000E601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00000000-0008-0000-0100-0000E801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145415</xdr:rowOff>
    </xdr:from>
    <xdr:to>
      <xdr:col>85</xdr:col>
      <xdr:colOff>177800</xdr:colOff>
      <xdr:row>62</xdr:row>
      <xdr:rowOff>75565</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6268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123842</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00000000-0008-0000-0100-0000F4010000}"/>
            </a:ext>
          </a:extLst>
        </xdr:cNvPr>
        <xdr:cNvSpPr txBox="1"/>
      </xdr:nvSpPr>
      <xdr:spPr>
        <a:xfrm>
          <a:off x="16357600"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24765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5481300" y="106299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149225</xdr:rowOff>
    </xdr:from>
    <xdr:to>
      <xdr:col>76</xdr:col>
      <xdr:colOff>165100</xdr:colOff>
      <xdr:row>62</xdr:row>
      <xdr:rowOff>79375</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28575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4592300" y="1062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05" name="n_1aveValue【学校施設】&#10;有形固定資産減価償却率">
          <a:extLst>
            <a:ext uri="{FF2B5EF4-FFF2-40B4-BE49-F238E27FC236}">
              <a16:creationId xmlns:a16="http://schemas.microsoft.com/office/drawing/2014/main" id="{00000000-0008-0000-0100-0000F901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06" name="n_2aveValue【学校施設】&#10;有形固定資産減価償却率">
          <a:extLst>
            <a:ext uri="{FF2B5EF4-FFF2-40B4-BE49-F238E27FC236}">
              <a16:creationId xmlns:a16="http://schemas.microsoft.com/office/drawing/2014/main" id="{00000000-0008-0000-0100-0000FA01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07" name="n_3aveValue【学校施設】&#10;有形固定資産減価償却率">
          <a:extLst>
            <a:ext uri="{FF2B5EF4-FFF2-40B4-BE49-F238E27FC236}">
              <a16:creationId xmlns:a16="http://schemas.microsoft.com/office/drawing/2014/main" id="{00000000-0008-0000-0100-0000FB01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08" name="n_4aveValue【学校施設】&#10;有形固定資産減価償却率">
          <a:extLst>
            <a:ext uri="{FF2B5EF4-FFF2-40B4-BE49-F238E27FC236}">
              <a16:creationId xmlns:a16="http://schemas.microsoft.com/office/drawing/2014/main" id="{00000000-0008-0000-0100-0000FC01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09" name="n_1mainValue【学校施設】&#10;有形固定資産減価償却率">
          <a:extLst>
            <a:ext uri="{FF2B5EF4-FFF2-40B4-BE49-F238E27FC236}">
              <a16:creationId xmlns:a16="http://schemas.microsoft.com/office/drawing/2014/main" id="{00000000-0008-0000-0100-0000FD010000}"/>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70502</xdr:rowOff>
    </xdr:from>
    <xdr:ext cx="405111" cy="259045"/>
    <xdr:sp macro="" textlink="">
      <xdr:nvSpPr>
        <xdr:cNvPr id="510" name="n_2mainValue【学校施設】&#10;有形固定資産減価償却率">
          <a:extLst>
            <a:ext uri="{FF2B5EF4-FFF2-40B4-BE49-F238E27FC236}">
              <a16:creationId xmlns:a16="http://schemas.microsoft.com/office/drawing/2014/main" id="{00000000-0008-0000-0100-0000FE010000}"/>
            </a:ext>
          </a:extLst>
        </xdr:cNvPr>
        <xdr:cNvSpPr txBox="1"/>
      </xdr:nvSpPr>
      <xdr:spPr>
        <a:xfrm>
          <a:off x="14389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00000000-0008-0000-0100-00001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36" name="【学校施設】&#10;一人当たり面積最小値テキスト">
          <a:extLst>
            <a:ext uri="{FF2B5EF4-FFF2-40B4-BE49-F238E27FC236}">
              <a16:creationId xmlns:a16="http://schemas.microsoft.com/office/drawing/2014/main" id="{00000000-0008-0000-0100-000018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38" name="【学校施設】&#10;一人当たり面積最大値テキスト">
          <a:extLst>
            <a:ext uri="{FF2B5EF4-FFF2-40B4-BE49-F238E27FC236}">
              <a16:creationId xmlns:a16="http://schemas.microsoft.com/office/drawing/2014/main" id="{00000000-0008-0000-0100-00001A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40" name="【学校施設】&#10;一人当たり面積平均値テキスト">
          <a:extLst>
            <a:ext uri="{FF2B5EF4-FFF2-40B4-BE49-F238E27FC236}">
              <a16:creationId xmlns:a16="http://schemas.microsoft.com/office/drawing/2014/main" id="{00000000-0008-0000-0100-00001C02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100076</xdr:rowOff>
    </xdr:from>
    <xdr:to>
      <xdr:col>116</xdr:col>
      <xdr:colOff>114300</xdr:colOff>
      <xdr:row>60</xdr:row>
      <xdr:rowOff>30226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2110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122953</xdr:rowOff>
    </xdr:from>
    <xdr:ext cx="469744" cy="259045"/>
    <xdr:sp macro="" textlink="">
      <xdr:nvSpPr>
        <xdr:cNvPr id="552" name="【学校施設】&#10;一人当たり面積該当値テキスト">
          <a:extLst>
            <a:ext uri="{FF2B5EF4-FFF2-40B4-BE49-F238E27FC236}">
              <a16:creationId xmlns:a16="http://schemas.microsoft.com/office/drawing/2014/main" id="{00000000-0008-0000-0100-000028020000}"/>
            </a:ext>
          </a:extLst>
        </xdr:cNvPr>
        <xdr:cNvSpPr txBox="1"/>
      </xdr:nvSpPr>
      <xdr:spPr>
        <a:xfrm>
          <a:off x="22199600" y="1006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139700</xdr:rowOff>
    </xdr:from>
    <xdr:to>
      <xdr:col>112</xdr:col>
      <xdr:colOff>38100</xdr:colOff>
      <xdr:row>60</xdr:row>
      <xdr:rowOff>69850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2127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150876</xdr:rowOff>
    </xdr:from>
    <xdr:to>
      <xdr:col>116</xdr:col>
      <xdr:colOff>63500</xdr:colOff>
      <xdr:row>60</xdr:row>
      <xdr:rowOff>19050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21323300" y="10266426"/>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19050</xdr:rowOff>
    </xdr:from>
    <xdr:to>
      <xdr:col>111</xdr:col>
      <xdr:colOff>177800</xdr:colOff>
      <xdr:row>60</xdr:row>
      <xdr:rowOff>22860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20434300" y="10306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557" name="n_1aveValue【学校施設】&#10;一人当たり面積">
          <a:extLst>
            <a:ext uri="{FF2B5EF4-FFF2-40B4-BE49-F238E27FC236}">
              <a16:creationId xmlns:a16="http://schemas.microsoft.com/office/drawing/2014/main" id="{00000000-0008-0000-0100-00002D02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58" name="n_2aveValue【学校施設】&#10;一人当たり面積">
          <a:extLst>
            <a:ext uri="{FF2B5EF4-FFF2-40B4-BE49-F238E27FC236}">
              <a16:creationId xmlns:a16="http://schemas.microsoft.com/office/drawing/2014/main" id="{00000000-0008-0000-0100-00002E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59" name="n_3aveValue【学校施設】&#10;一人当たり面積">
          <a:extLst>
            <a:ext uri="{FF2B5EF4-FFF2-40B4-BE49-F238E27FC236}">
              <a16:creationId xmlns:a16="http://schemas.microsoft.com/office/drawing/2014/main" id="{00000000-0008-0000-0100-00002F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60" name="n_4aveValue【学校施設】&#10;一人当たり面積">
          <a:extLst>
            <a:ext uri="{FF2B5EF4-FFF2-40B4-BE49-F238E27FC236}">
              <a16:creationId xmlns:a16="http://schemas.microsoft.com/office/drawing/2014/main" id="{00000000-0008-0000-0100-000030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86377</xdr:rowOff>
    </xdr:from>
    <xdr:ext cx="469744" cy="259045"/>
    <xdr:sp macro="" textlink="">
      <xdr:nvSpPr>
        <xdr:cNvPr id="561" name="n_1mainValue【学校施設】&#10;一人当たり面積">
          <a:extLst>
            <a:ext uri="{FF2B5EF4-FFF2-40B4-BE49-F238E27FC236}">
              <a16:creationId xmlns:a16="http://schemas.microsoft.com/office/drawing/2014/main" id="{00000000-0008-0000-0100-000031020000}"/>
            </a:ext>
          </a:extLst>
        </xdr:cNvPr>
        <xdr:cNvSpPr txBox="1"/>
      </xdr:nvSpPr>
      <xdr:spPr>
        <a:xfrm>
          <a:off x="210757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90187</xdr:rowOff>
    </xdr:from>
    <xdr:ext cx="469744" cy="259045"/>
    <xdr:sp macro="" textlink="">
      <xdr:nvSpPr>
        <xdr:cNvPr id="562" name="n_2mainValue【学校施設】&#10;一人当たり面積">
          <a:extLst>
            <a:ext uri="{FF2B5EF4-FFF2-40B4-BE49-F238E27FC236}">
              <a16:creationId xmlns:a16="http://schemas.microsoft.com/office/drawing/2014/main" id="{00000000-0008-0000-0100-000032020000}"/>
            </a:ext>
          </a:extLst>
        </xdr:cNvPr>
        <xdr:cNvSpPr txBox="1"/>
      </xdr:nvSpPr>
      <xdr:spPr>
        <a:xfrm>
          <a:off x="20199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id="{00000000-0008-0000-0100-00004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9" name="【児童館】&#10;有形固定資産減価償却率最小値テキスト">
          <a:extLst>
            <a:ext uri="{FF2B5EF4-FFF2-40B4-BE49-F238E27FC236}">
              <a16:creationId xmlns:a16="http://schemas.microsoft.com/office/drawing/2014/main" id="{00000000-0008-0000-0100-00004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91" name="【児童館】&#10;有形固定資産減価償却率最大値テキスト">
          <a:extLst>
            <a:ext uri="{FF2B5EF4-FFF2-40B4-BE49-F238E27FC236}">
              <a16:creationId xmlns:a16="http://schemas.microsoft.com/office/drawing/2014/main" id="{00000000-0008-0000-0100-00004F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93" name="【児童館】&#10;有形固定資産減価償却率平均値テキスト">
          <a:extLst>
            <a:ext uri="{FF2B5EF4-FFF2-40B4-BE49-F238E27FC236}">
              <a16:creationId xmlns:a16="http://schemas.microsoft.com/office/drawing/2014/main" id="{00000000-0008-0000-0100-000051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144055</xdr:rowOff>
    </xdr:from>
    <xdr:to>
      <xdr:col>85</xdr:col>
      <xdr:colOff>177800</xdr:colOff>
      <xdr:row>86</xdr:row>
      <xdr:rowOff>74205</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62687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122482</xdr:rowOff>
    </xdr:from>
    <xdr:ext cx="405111" cy="259045"/>
    <xdr:sp macro="" textlink="">
      <xdr:nvSpPr>
        <xdr:cNvPr id="605" name="【児童館】&#10;有形固定資産減価償却率該当値テキスト">
          <a:extLst>
            <a:ext uri="{FF2B5EF4-FFF2-40B4-BE49-F238E27FC236}">
              <a16:creationId xmlns:a16="http://schemas.microsoft.com/office/drawing/2014/main" id="{00000000-0008-0000-0100-00005D020000}"/>
            </a:ext>
          </a:extLst>
        </xdr:cNvPr>
        <xdr:cNvSpPr txBox="1"/>
      </xdr:nvSpPr>
      <xdr:spPr>
        <a:xfrm>
          <a:off x="16357600"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119562</xdr:rowOff>
    </xdr:from>
    <xdr:to>
      <xdr:col>81</xdr:col>
      <xdr:colOff>101600</xdr:colOff>
      <xdr:row>86</xdr:row>
      <xdr:rowOff>49712</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543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170362</xdr:rowOff>
    </xdr:from>
    <xdr:to>
      <xdr:col>85</xdr:col>
      <xdr:colOff>127000</xdr:colOff>
      <xdr:row>86</xdr:row>
      <xdr:rowOff>23405</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5481300" y="1474361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95069</xdr:rowOff>
    </xdr:from>
    <xdr:to>
      <xdr:col>76</xdr:col>
      <xdr:colOff>165100</xdr:colOff>
      <xdr:row>86</xdr:row>
      <xdr:rowOff>25219</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4541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145869</xdr:rowOff>
    </xdr:from>
    <xdr:to>
      <xdr:col>81</xdr:col>
      <xdr:colOff>50800</xdr:colOff>
      <xdr:row>85</xdr:row>
      <xdr:rowOff>170362</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4592300" y="147191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10" name="n_1aveValue【児童館】&#10;有形固定資産減価償却率">
          <a:extLst>
            <a:ext uri="{FF2B5EF4-FFF2-40B4-BE49-F238E27FC236}">
              <a16:creationId xmlns:a16="http://schemas.microsoft.com/office/drawing/2014/main" id="{00000000-0008-0000-0100-00006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11" name="n_2aveValue【児童館】&#10;有形固定資産減価償却率">
          <a:extLst>
            <a:ext uri="{FF2B5EF4-FFF2-40B4-BE49-F238E27FC236}">
              <a16:creationId xmlns:a16="http://schemas.microsoft.com/office/drawing/2014/main" id="{00000000-0008-0000-0100-00006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12" name="n_3aveValue【児童館】&#10;有形固定資産減価償却率">
          <a:extLst>
            <a:ext uri="{FF2B5EF4-FFF2-40B4-BE49-F238E27FC236}">
              <a16:creationId xmlns:a16="http://schemas.microsoft.com/office/drawing/2014/main" id="{00000000-0008-0000-0100-00006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13" name="n_4aveValue【児童館】&#10;有形固定資産減価償却率">
          <a:extLst>
            <a:ext uri="{FF2B5EF4-FFF2-40B4-BE49-F238E27FC236}">
              <a16:creationId xmlns:a16="http://schemas.microsoft.com/office/drawing/2014/main" id="{00000000-0008-0000-0100-00006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40839</xdr:rowOff>
    </xdr:from>
    <xdr:ext cx="405111" cy="259045"/>
    <xdr:sp macro="" textlink="">
      <xdr:nvSpPr>
        <xdr:cNvPr id="614" name="n_1mainValue【児童館】&#10;有形固定資産減価償却率">
          <a:extLst>
            <a:ext uri="{FF2B5EF4-FFF2-40B4-BE49-F238E27FC236}">
              <a16:creationId xmlns:a16="http://schemas.microsoft.com/office/drawing/2014/main" id="{00000000-0008-0000-0100-000066020000}"/>
            </a:ext>
          </a:extLst>
        </xdr:cNvPr>
        <xdr:cNvSpPr txBox="1"/>
      </xdr:nvSpPr>
      <xdr:spPr>
        <a:xfrm>
          <a:off x="15266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16346</xdr:rowOff>
    </xdr:from>
    <xdr:ext cx="405111" cy="259045"/>
    <xdr:sp macro="" textlink="">
      <xdr:nvSpPr>
        <xdr:cNvPr id="615" name="n_2mainValue【児童館】&#10;有形固定資産減価償却率">
          <a:extLst>
            <a:ext uri="{FF2B5EF4-FFF2-40B4-BE49-F238E27FC236}">
              <a16:creationId xmlns:a16="http://schemas.microsoft.com/office/drawing/2014/main" id="{00000000-0008-0000-0100-000067020000}"/>
            </a:ext>
          </a:extLst>
        </xdr:cNvPr>
        <xdr:cNvSpPr txBox="1"/>
      </xdr:nvSpPr>
      <xdr:spPr>
        <a:xfrm>
          <a:off x="14389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0" name="【児童館】&#10;一人当たり面積最小値テキスト">
          <a:extLst>
            <a:ext uri="{FF2B5EF4-FFF2-40B4-BE49-F238E27FC236}">
              <a16:creationId xmlns:a16="http://schemas.microsoft.com/office/drawing/2014/main" id="{00000000-0008-0000-0100-000080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42" name="【児童館】&#10;一人当たり面積最大値テキスト">
          <a:extLst>
            <a:ext uri="{FF2B5EF4-FFF2-40B4-BE49-F238E27FC236}">
              <a16:creationId xmlns:a16="http://schemas.microsoft.com/office/drawing/2014/main" id="{00000000-0008-0000-0100-000082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44" name="【児童館】&#10;一人当たり面積平均値テキスト">
          <a:extLst>
            <a:ext uri="{FF2B5EF4-FFF2-40B4-BE49-F238E27FC236}">
              <a16:creationId xmlns:a16="http://schemas.microsoft.com/office/drawing/2014/main" id="{00000000-0008-0000-0100-000084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76200</xdr:rowOff>
    </xdr:from>
    <xdr:to>
      <xdr:col>116</xdr:col>
      <xdr:colOff>114300</xdr:colOff>
      <xdr:row>81</xdr:row>
      <xdr:rowOff>6350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221107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99077</xdr:rowOff>
    </xdr:from>
    <xdr:ext cx="469744" cy="259045"/>
    <xdr:sp macro="" textlink="">
      <xdr:nvSpPr>
        <xdr:cNvPr id="656" name="【児童館】&#10;一人当たり面積該当値テキスト">
          <a:extLst>
            <a:ext uri="{FF2B5EF4-FFF2-40B4-BE49-F238E27FC236}">
              <a16:creationId xmlns:a16="http://schemas.microsoft.com/office/drawing/2014/main" id="{00000000-0008-0000-0100-000090020000}"/>
            </a:ext>
          </a:extLst>
        </xdr:cNvPr>
        <xdr:cNvSpPr txBox="1"/>
      </xdr:nvSpPr>
      <xdr:spPr>
        <a:xfrm>
          <a:off x="22199600"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88900</xdr:rowOff>
    </xdr:from>
    <xdr:to>
      <xdr:col>112</xdr:col>
      <xdr:colOff>38100</xdr:colOff>
      <xdr:row>81</xdr:row>
      <xdr:rowOff>19050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21272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127000</xdr:rowOff>
    </xdr:from>
    <xdr:to>
      <xdr:col>116</xdr:col>
      <xdr:colOff>63500</xdr:colOff>
      <xdr:row>80</xdr:row>
      <xdr:rowOff>139700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21323300" y="1384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88900</xdr:rowOff>
    </xdr:from>
    <xdr:to>
      <xdr:col>107</xdr:col>
      <xdr:colOff>101600</xdr:colOff>
      <xdr:row>81</xdr:row>
      <xdr:rowOff>19050</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20383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139700</xdr:rowOff>
    </xdr:from>
    <xdr:to>
      <xdr:col>111</xdr:col>
      <xdr:colOff>177800</xdr:colOff>
      <xdr:row>80</xdr:row>
      <xdr:rowOff>139700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20434300" y="1385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61" name="n_1aveValue【児童館】&#10;一人当たり面積">
          <a:extLst>
            <a:ext uri="{FF2B5EF4-FFF2-40B4-BE49-F238E27FC236}">
              <a16:creationId xmlns:a16="http://schemas.microsoft.com/office/drawing/2014/main" id="{00000000-0008-0000-0100-000095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62" name="n_2aveValue【児童館】&#10;一人当たり面積">
          <a:extLst>
            <a:ext uri="{FF2B5EF4-FFF2-40B4-BE49-F238E27FC236}">
              <a16:creationId xmlns:a16="http://schemas.microsoft.com/office/drawing/2014/main" id="{00000000-0008-0000-0100-000096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63" name="n_3aveValue【児童館】&#10;一人当たり面積">
          <a:extLst>
            <a:ext uri="{FF2B5EF4-FFF2-40B4-BE49-F238E27FC236}">
              <a16:creationId xmlns:a16="http://schemas.microsoft.com/office/drawing/2014/main" id="{00000000-0008-0000-0100-000097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64" name="n_4aveValue【児童館】&#10;一人当たり面積">
          <a:extLst>
            <a:ext uri="{FF2B5EF4-FFF2-40B4-BE49-F238E27FC236}">
              <a16:creationId xmlns:a16="http://schemas.microsoft.com/office/drawing/2014/main" id="{00000000-0008-0000-0100-000098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35577</xdr:rowOff>
    </xdr:from>
    <xdr:ext cx="469744" cy="259045"/>
    <xdr:sp macro="" textlink="">
      <xdr:nvSpPr>
        <xdr:cNvPr id="665" name="n_1mainValue【児童館】&#10;一人当たり面積">
          <a:extLst>
            <a:ext uri="{FF2B5EF4-FFF2-40B4-BE49-F238E27FC236}">
              <a16:creationId xmlns:a16="http://schemas.microsoft.com/office/drawing/2014/main" id="{00000000-0008-0000-0100-000099020000}"/>
            </a:ext>
          </a:extLst>
        </xdr:cNvPr>
        <xdr:cNvSpPr txBox="1"/>
      </xdr:nvSpPr>
      <xdr:spPr>
        <a:xfrm>
          <a:off x="210757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35577</xdr:rowOff>
    </xdr:from>
    <xdr:ext cx="469744" cy="259045"/>
    <xdr:sp macro="" textlink="">
      <xdr:nvSpPr>
        <xdr:cNvPr id="666" name="n_2mainValue【児童館】&#10;一人当たり面積">
          <a:extLst>
            <a:ext uri="{FF2B5EF4-FFF2-40B4-BE49-F238E27FC236}">
              <a16:creationId xmlns:a16="http://schemas.microsoft.com/office/drawing/2014/main" id="{00000000-0008-0000-0100-00009A020000}"/>
            </a:ext>
          </a:extLst>
        </xdr:cNvPr>
        <xdr:cNvSpPr txBox="1"/>
      </xdr:nvSpPr>
      <xdr:spPr>
        <a:xfrm>
          <a:off x="201994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と比較して特に有形固定資産減価償却率が高くなっている施設は、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学校施設、児童館、図書館、体育館、福祉施設、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消防施設、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市民会館、庁舎であり、特に低くなっている施設は、道路、認定こども園・幼稚園・保育所である。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公営住宅について、前年度より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ポイントの減、類似団体平均と比較して</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ポイント低い水準となった。これは、美里町公営住宅等長寿命化計画に基づき老朽化した町営住宅を解体し新たに建設したことによるものである。</a:t>
          </a:r>
          <a:endPar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老朽化が進んでおり施設の更新計画は喫緊の課題であるが、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大規模事業（新中学校整備）を計画しているため、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施設の更新経費の平準化及び維持管理経費の削減に努め健全な財政運営に取り組んでいく。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85816</xdr:rowOff>
    </xdr:from>
    <xdr:to>
      <xdr:col>24</xdr:col>
      <xdr:colOff>114300</xdr:colOff>
      <xdr:row>39</xdr:row>
      <xdr:rowOff>15966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64243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136616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212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117022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76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6" name="【図書館】&#10;一人当たり面積該当値テキスト">
          <a:extLst>
            <a:ext uri="{FF2B5EF4-FFF2-40B4-BE49-F238E27FC236}">
              <a16:creationId xmlns:a16="http://schemas.microsoft.com/office/drawing/2014/main" id="{00000000-0008-0000-0200-00007E000000}"/>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26670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8750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4" name="n_4aveValue【図書館】&#10;一人当たり面積">
          <a:extLst>
            <a:ext uri="{FF2B5EF4-FFF2-40B4-BE49-F238E27FC236}">
              <a16:creationId xmlns:a16="http://schemas.microsoft.com/office/drawing/2014/main" id="{00000000-0008-0000-0200-000086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58601</xdr:rowOff>
    </xdr:from>
    <xdr:to>
      <xdr:col>24</xdr:col>
      <xdr:colOff>114300</xdr:colOff>
      <xdr:row>63</xdr:row>
      <xdr:rowOff>160201</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4584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37028</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200-0000B3000000}"/>
            </a:ext>
          </a:extLst>
        </xdr:cNvPr>
        <xdr:cNvSpPr txBox="1"/>
      </xdr:nvSpPr>
      <xdr:spPr>
        <a:xfrm>
          <a:off x="4673600"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14515</xdr:rowOff>
    </xdr:from>
    <xdr:to>
      <xdr:col>20</xdr:col>
      <xdr:colOff>38100</xdr:colOff>
      <xdr:row>63</xdr:row>
      <xdr:rowOff>116115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746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65315</xdr:rowOff>
    </xdr:from>
    <xdr:to>
      <xdr:col>24</xdr:col>
      <xdr:colOff>63500</xdr:colOff>
      <xdr:row>63</xdr:row>
      <xdr:rowOff>109401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3797300" y="1086666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65315</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2908300" y="108225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107242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200-0000D6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200-0000D8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200-0000DA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200-0000E6000000}"/>
            </a:ext>
          </a:extLst>
        </xdr:cNvPr>
        <xdr:cNvSpPr txBox="1"/>
      </xdr:nvSpPr>
      <xdr:spPr>
        <a:xfrm>
          <a:off x="10515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xdr:rowOff>
    </xdr:from>
    <xdr:to>
      <xdr:col>50</xdr:col>
      <xdr:colOff>165100</xdr:colOff>
      <xdr:row>61</xdr:row>
      <xdr:rowOff>117475</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66675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639300" y="104927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9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66675</xdr:rowOff>
    </xdr:from>
    <xdr:to>
      <xdr:col>50</xdr:col>
      <xdr:colOff>114300</xdr:colOff>
      <xdr:row>61</xdr:row>
      <xdr:rowOff>70485</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8750300" y="10525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38" name="n_4aveValue【体育館・プール】&#10;一人当たり面積">
          <a:extLst>
            <a:ext uri="{FF2B5EF4-FFF2-40B4-BE49-F238E27FC236}">
              <a16:creationId xmlns:a16="http://schemas.microsoft.com/office/drawing/2014/main" id="{00000000-0008-0000-0200-0000EE00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134002</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200-0000EF000000}"/>
            </a:ext>
          </a:extLst>
        </xdr:cNvPr>
        <xdr:cNvSpPr txBox="1"/>
      </xdr:nvSpPr>
      <xdr:spPr>
        <a:xfrm>
          <a:off x="9391727" y="1024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200-0000F0000000}"/>
            </a:ext>
          </a:extLst>
        </xdr:cNvPr>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2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a:extLst>
            <a:ext uri="{FF2B5EF4-FFF2-40B4-BE49-F238E27FC236}">
              <a16:creationId xmlns:a16="http://schemas.microsoft.com/office/drawing/2014/main" id="{00000000-0008-0000-0200-00000B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69" name="【福祉施設】&#10;有形固定資産減価償却率最大値テキスト">
          <a:extLst>
            <a:ext uri="{FF2B5EF4-FFF2-40B4-BE49-F238E27FC236}">
              <a16:creationId xmlns:a16="http://schemas.microsoft.com/office/drawing/2014/main" id="{00000000-0008-0000-0200-00000D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200-00000F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00000000-0008-0000-0200-00001B010000}"/>
            </a:ext>
          </a:extLst>
        </xdr:cNvPr>
        <xdr:cNvSpPr txBox="1"/>
      </xdr:nvSpPr>
      <xdr:spPr>
        <a:xfrm>
          <a:off x="4673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168729</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3797300" y="1485138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200-000020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200-000021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200-000022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91" name="n_4aveValue【福祉施設】&#10;有形固定資産減価償却率">
          <a:extLst>
            <a:ext uri="{FF2B5EF4-FFF2-40B4-BE49-F238E27FC236}">
              <a16:creationId xmlns:a16="http://schemas.microsoft.com/office/drawing/2014/main" id="{00000000-0008-0000-0200-000023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92" name="n_1mainValue【福祉施設】&#10;有形固定資産減価償却率">
          <a:extLst>
            <a:ext uri="{FF2B5EF4-FFF2-40B4-BE49-F238E27FC236}">
              <a16:creationId xmlns:a16="http://schemas.microsoft.com/office/drawing/2014/main" id="{00000000-0008-0000-0200-00002401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93" name="n_2mainValue【福祉施設】&#10;有形固定資産減価償却率">
          <a:extLst>
            <a:ext uri="{FF2B5EF4-FFF2-40B4-BE49-F238E27FC236}">
              <a16:creationId xmlns:a16="http://schemas.microsoft.com/office/drawing/2014/main" id="{00000000-0008-0000-0200-000025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200-00003C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200-00003E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200-000040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110744</xdr:rowOff>
    </xdr:from>
    <xdr:to>
      <xdr:col>55</xdr:col>
      <xdr:colOff>50800</xdr:colOff>
      <xdr:row>85</xdr:row>
      <xdr:rowOff>40894</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0426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89171</xdr:rowOff>
    </xdr:from>
    <xdr:ext cx="469744" cy="259045"/>
    <xdr:sp macro="" textlink="">
      <xdr:nvSpPr>
        <xdr:cNvPr id="332" name="【福祉施設】&#10;一人当たり面積該当値テキスト">
          <a:extLst>
            <a:ext uri="{FF2B5EF4-FFF2-40B4-BE49-F238E27FC236}">
              <a16:creationId xmlns:a16="http://schemas.microsoft.com/office/drawing/2014/main" id="{00000000-0008-0000-0200-00004C010000}"/>
            </a:ext>
          </a:extLst>
        </xdr:cNvPr>
        <xdr:cNvSpPr txBox="1"/>
      </xdr:nvSpPr>
      <xdr:spPr>
        <a:xfrm>
          <a:off x="10515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958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84</xdr:row>
      <xdr:rowOff>166115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9639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8699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166115</xdr:rowOff>
    </xdr:from>
    <xdr:to>
      <xdr:col>50</xdr:col>
      <xdr:colOff>114300</xdr:colOff>
      <xdr:row>84</xdr:row>
      <xdr:rowOff>166115</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8750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37" name="n_1aveValue【福祉施設】&#10;一人当たり面積">
          <a:extLst>
            <a:ext uri="{FF2B5EF4-FFF2-40B4-BE49-F238E27FC236}">
              <a16:creationId xmlns:a16="http://schemas.microsoft.com/office/drawing/2014/main" id="{00000000-0008-0000-0200-000051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38" name="n_2aveValue【福祉施設】&#10;一人当たり面積">
          <a:extLst>
            <a:ext uri="{FF2B5EF4-FFF2-40B4-BE49-F238E27FC236}">
              <a16:creationId xmlns:a16="http://schemas.microsoft.com/office/drawing/2014/main" id="{00000000-0008-0000-0200-000052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39" name="n_3aveValue【福祉施設】&#10;一人当たり面積">
          <a:extLst>
            <a:ext uri="{FF2B5EF4-FFF2-40B4-BE49-F238E27FC236}">
              <a16:creationId xmlns:a16="http://schemas.microsoft.com/office/drawing/2014/main" id="{00000000-0008-0000-0200-000053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40" name="n_4aveValue【福祉施設】&#10;一人当たり面積">
          <a:extLst>
            <a:ext uri="{FF2B5EF4-FFF2-40B4-BE49-F238E27FC236}">
              <a16:creationId xmlns:a16="http://schemas.microsoft.com/office/drawing/2014/main" id="{00000000-0008-0000-0200-000054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41" name="n_1mainValue【福祉施設】&#10;一人当たり面積">
          <a:extLst>
            <a:ext uri="{FF2B5EF4-FFF2-40B4-BE49-F238E27FC236}">
              <a16:creationId xmlns:a16="http://schemas.microsoft.com/office/drawing/2014/main" id="{00000000-0008-0000-0200-000055010000}"/>
            </a:ext>
          </a:extLst>
        </xdr:cNvPr>
        <xdr:cNvSpPr txBox="1"/>
      </xdr:nvSpPr>
      <xdr:spPr>
        <a:xfrm>
          <a:off x="9391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342" name="n_2mainValue【福祉施設】&#10;一人当たり面積">
          <a:extLst>
            <a:ext uri="{FF2B5EF4-FFF2-40B4-BE49-F238E27FC236}">
              <a16:creationId xmlns:a16="http://schemas.microsoft.com/office/drawing/2014/main" id="{00000000-0008-0000-0200-000056010000}"/>
            </a:ext>
          </a:extLst>
        </xdr:cNvPr>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00000000-0008-0000-0200-00006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9" name="【市民会館】&#10;有形固定資産減価償却率最小値テキスト">
          <a:extLst>
            <a:ext uri="{FF2B5EF4-FFF2-40B4-BE49-F238E27FC236}">
              <a16:creationId xmlns:a16="http://schemas.microsoft.com/office/drawing/2014/main" id="{00000000-0008-0000-0200-00007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00000000-0008-0000-0200-000073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00000000-0008-0000-0200-000075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165826</xdr:rowOff>
    </xdr:from>
    <xdr:to>
      <xdr:col>24</xdr:col>
      <xdr:colOff>114300</xdr:colOff>
      <xdr:row>107</xdr:row>
      <xdr:rowOff>95976</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4584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144253</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00000000-0008-0000-0200-000081010000}"/>
            </a:ext>
          </a:extLst>
        </xdr:cNvPr>
        <xdr:cNvSpPr txBox="1"/>
      </xdr:nvSpPr>
      <xdr:spPr>
        <a:xfrm>
          <a:off x="4673600"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128270</xdr:rowOff>
    </xdr:from>
    <xdr:to>
      <xdr:col>20</xdr:col>
      <xdr:colOff>38100</xdr:colOff>
      <xdr:row>107</xdr:row>
      <xdr:rowOff>58420</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3746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xdr:rowOff>
    </xdr:from>
    <xdr:to>
      <xdr:col>24</xdr:col>
      <xdr:colOff>63500</xdr:colOff>
      <xdr:row>107</xdr:row>
      <xdr:rowOff>45176</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3797300" y="183527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118473</xdr:rowOff>
    </xdr:from>
    <xdr:to>
      <xdr:col>15</xdr:col>
      <xdr:colOff>101600</xdr:colOff>
      <xdr:row>107</xdr:row>
      <xdr:rowOff>48623</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857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169273</xdr:rowOff>
    </xdr:from>
    <xdr:to>
      <xdr:col>19</xdr:col>
      <xdr:colOff>177800</xdr:colOff>
      <xdr:row>107</xdr:row>
      <xdr:rowOff>7620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2908300" y="183429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200-000086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200-000087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200-000088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93" name="n_4aveValue【市民会館】&#10;有形固定資産減価償却率">
          <a:extLst>
            <a:ext uri="{FF2B5EF4-FFF2-40B4-BE49-F238E27FC236}">
              <a16:creationId xmlns:a16="http://schemas.microsoft.com/office/drawing/2014/main" id="{00000000-0008-0000-0200-000089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49547</xdr:rowOff>
    </xdr:from>
    <xdr:ext cx="405111" cy="259045"/>
    <xdr:sp macro="" textlink="">
      <xdr:nvSpPr>
        <xdr:cNvPr id="394" name="n_1mainValue【市民会館】&#10;有形固定資産減価償却率">
          <a:extLst>
            <a:ext uri="{FF2B5EF4-FFF2-40B4-BE49-F238E27FC236}">
              <a16:creationId xmlns:a16="http://schemas.microsoft.com/office/drawing/2014/main" id="{00000000-0008-0000-0200-00008A010000}"/>
            </a:ext>
          </a:extLst>
        </xdr:cNvPr>
        <xdr:cNvSpPr txBox="1"/>
      </xdr:nvSpPr>
      <xdr:spPr>
        <a:xfrm>
          <a:off x="35820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39750</xdr:rowOff>
    </xdr:from>
    <xdr:ext cx="405111" cy="259045"/>
    <xdr:sp macro="" textlink="">
      <xdr:nvSpPr>
        <xdr:cNvPr id="395" name="n_2mainValue【市民会館】&#10;有形固定資産減価償却率">
          <a:extLst>
            <a:ext uri="{FF2B5EF4-FFF2-40B4-BE49-F238E27FC236}">
              <a16:creationId xmlns:a16="http://schemas.microsoft.com/office/drawing/2014/main" id="{00000000-0008-0000-0200-00008B010000}"/>
            </a:ext>
          </a:extLst>
        </xdr:cNvPr>
        <xdr:cNvSpPr txBox="1"/>
      </xdr:nvSpPr>
      <xdr:spPr>
        <a:xfrm>
          <a:off x="2705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市民会館】&#10;一人当たり面積グラフ枠">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8" name="【市民会館】&#10;一人当たり面積最小値テキスト">
          <a:extLst>
            <a:ext uri="{FF2B5EF4-FFF2-40B4-BE49-F238E27FC236}">
              <a16:creationId xmlns:a16="http://schemas.microsoft.com/office/drawing/2014/main" id="{00000000-0008-0000-0200-0000A2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20" name="【市民会館】&#10;一人当たり面積最大値テキスト">
          <a:extLst>
            <a:ext uri="{FF2B5EF4-FFF2-40B4-BE49-F238E27FC236}">
              <a16:creationId xmlns:a16="http://schemas.microsoft.com/office/drawing/2014/main" id="{00000000-0008-0000-0200-0000A4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22" name="【市民会館】&#10;一人当たり面積平均値テキスト">
          <a:extLst>
            <a:ext uri="{FF2B5EF4-FFF2-40B4-BE49-F238E27FC236}">
              <a16:creationId xmlns:a16="http://schemas.microsoft.com/office/drawing/2014/main" id="{00000000-0008-0000-0200-0000A6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100837</xdr:rowOff>
    </xdr:from>
    <xdr:to>
      <xdr:col>55</xdr:col>
      <xdr:colOff>50800</xdr:colOff>
      <xdr:row>107</xdr:row>
      <xdr:rowOff>30987</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426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79264</xdr:rowOff>
    </xdr:from>
    <xdr:ext cx="469744" cy="259045"/>
    <xdr:sp macro="" textlink="">
      <xdr:nvSpPr>
        <xdr:cNvPr id="434" name="【市民会館】&#10;一人当たり面積該当値テキスト">
          <a:extLst>
            <a:ext uri="{FF2B5EF4-FFF2-40B4-BE49-F238E27FC236}">
              <a16:creationId xmlns:a16="http://schemas.microsoft.com/office/drawing/2014/main" id="{00000000-0008-0000-0200-0000B2010000}"/>
            </a:ext>
          </a:extLst>
        </xdr:cNvPr>
        <xdr:cNvSpPr txBox="1"/>
      </xdr:nvSpPr>
      <xdr:spPr>
        <a:xfrm>
          <a:off x="10515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103124</xdr:rowOff>
    </xdr:from>
    <xdr:to>
      <xdr:col>50</xdr:col>
      <xdr:colOff>165100</xdr:colOff>
      <xdr:row>107</xdr:row>
      <xdr:rowOff>33274</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151637</xdr:rowOff>
    </xdr:from>
    <xdr:to>
      <xdr:col>55</xdr:col>
      <xdr:colOff>0</xdr:colOff>
      <xdr:row>106</xdr:row>
      <xdr:rowOff>153924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9639300" y="183253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156211</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8750300" y="183276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39" name="n_1aveValue【市民会館】&#10;一人当たり面積">
          <a:extLst>
            <a:ext uri="{FF2B5EF4-FFF2-40B4-BE49-F238E27FC236}">
              <a16:creationId xmlns:a16="http://schemas.microsoft.com/office/drawing/2014/main" id="{00000000-0008-0000-0200-0000B7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40" name="n_2aveValue【市民会館】&#10;一人当たり面積">
          <a:extLst>
            <a:ext uri="{FF2B5EF4-FFF2-40B4-BE49-F238E27FC236}">
              <a16:creationId xmlns:a16="http://schemas.microsoft.com/office/drawing/2014/main" id="{00000000-0008-0000-0200-0000B8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41" name="n_3aveValue【市民会館】&#10;一人当たり面積">
          <a:extLst>
            <a:ext uri="{FF2B5EF4-FFF2-40B4-BE49-F238E27FC236}">
              <a16:creationId xmlns:a16="http://schemas.microsoft.com/office/drawing/2014/main" id="{00000000-0008-0000-0200-0000B9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42" name="n_4aveValue【市民会館】&#10;一人当たり面積">
          <a:extLst>
            <a:ext uri="{FF2B5EF4-FFF2-40B4-BE49-F238E27FC236}">
              <a16:creationId xmlns:a16="http://schemas.microsoft.com/office/drawing/2014/main" id="{00000000-0008-0000-0200-0000BA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24401</xdr:rowOff>
    </xdr:from>
    <xdr:ext cx="469744" cy="259045"/>
    <xdr:sp macro="" textlink="">
      <xdr:nvSpPr>
        <xdr:cNvPr id="443" name="n_1mainValue【市民会館】&#10;一人当たり面積">
          <a:extLst>
            <a:ext uri="{FF2B5EF4-FFF2-40B4-BE49-F238E27FC236}">
              <a16:creationId xmlns:a16="http://schemas.microsoft.com/office/drawing/2014/main" id="{00000000-0008-0000-0200-0000BB010000}"/>
            </a:ext>
          </a:extLst>
        </xdr:cNvPr>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44" name="n_2mainValue【市民会館】&#10;一人当たり面積">
          <a:extLst>
            <a:ext uri="{FF2B5EF4-FFF2-40B4-BE49-F238E27FC236}">
              <a16:creationId xmlns:a16="http://schemas.microsoft.com/office/drawing/2014/main" id="{00000000-0008-0000-0200-0000BC010000}"/>
            </a:ext>
          </a:extLst>
        </xdr:cNvPr>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a:extLst>
            <a:ext uri="{FF2B5EF4-FFF2-40B4-BE49-F238E27FC236}">
              <a16:creationId xmlns:a16="http://schemas.microsoft.com/office/drawing/2014/main" id="{00000000-0008-0000-0200-0000F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3" name="【消防施設】&#10;有形固定資産減価償却率最小値テキスト">
          <a:extLst>
            <a:ext uri="{FF2B5EF4-FFF2-40B4-BE49-F238E27FC236}">
              <a16:creationId xmlns:a16="http://schemas.microsoft.com/office/drawing/2014/main" id="{00000000-0008-0000-0200-0000F7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05" name="【消防施設】&#10;有形固定資産減価償却率最大値テキスト">
          <a:extLst>
            <a:ext uri="{FF2B5EF4-FFF2-40B4-BE49-F238E27FC236}">
              <a16:creationId xmlns:a16="http://schemas.microsoft.com/office/drawing/2014/main" id="{00000000-0008-0000-0200-0000F901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07" name="【消防施設】&#10;有形固定資産減価償却率平均値テキスト">
          <a:extLst>
            <a:ext uri="{FF2B5EF4-FFF2-40B4-BE49-F238E27FC236}">
              <a16:creationId xmlns:a16="http://schemas.microsoft.com/office/drawing/2014/main" id="{00000000-0008-0000-0200-0000FB01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70576</xdr:rowOff>
    </xdr:from>
    <xdr:to>
      <xdr:col>85</xdr:col>
      <xdr:colOff>177800</xdr:colOff>
      <xdr:row>85</xdr:row>
      <xdr:rowOff>726</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6268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49003</xdr:rowOff>
    </xdr:from>
    <xdr:ext cx="405111" cy="259045"/>
    <xdr:sp macro="" textlink="">
      <xdr:nvSpPr>
        <xdr:cNvPr id="519" name="【消防施設】&#10;有形固定資産減価償却率該当値テキスト">
          <a:extLst>
            <a:ext uri="{FF2B5EF4-FFF2-40B4-BE49-F238E27FC236}">
              <a16:creationId xmlns:a16="http://schemas.microsoft.com/office/drawing/2014/main" id="{00000000-0008-0000-0200-000007020000}"/>
            </a:ext>
          </a:extLst>
        </xdr:cNvPr>
        <xdr:cNvSpPr txBox="1"/>
      </xdr:nvSpPr>
      <xdr:spPr>
        <a:xfrm>
          <a:off x="16357600"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59145</xdr:rowOff>
    </xdr:from>
    <xdr:to>
      <xdr:col>81</xdr:col>
      <xdr:colOff>101600</xdr:colOff>
      <xdr:row>84</xdr:row>
      <xdr:rowOff>160745</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5430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109945</xdr:rowOff>
    </xdr:from>
    <xdr:to>
      <xdr:col>85</xdr:col>
      <xdr:colOff>127000</xdr:colOff>
      <xdr:row>84</xdr:row>
      <xdr:rowOff>121376</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5481300" y="1451174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109945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4592300" y="1443500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24" name="n_1aveValue【消防施設】&#10;有形固定資産減価償却率">
          <a:extLst>
            <a:ext uri="{FF2B5EF4-FFF2-40B4-BE49-F238E27FC236}">
              <a16:creationId xmlns:a16="http://schemas.microsoft.com/office/drawing/2014/main" id="{00000000-0008-0000-0200-00000C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25" name="n_2aveValue【消防施設】&#10;有形固定資産減価償却率">
          <a:extLst>
            <a:ext uri="{FF2B5EF4-FFF2-40B4-BE49-F238E27FC236}">
              <a16:creationId xmlns:a16="http://schemas.microsoft.com/office/drawing/2014/main" id="{00000000-0008-0000-0200-00000D02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26" name="n_3aveValue【消防施設】&#10;有形固定資産減価償却率">
          <a:extLst>
            <a:ext uri="{FF2B5EF4-FFF2-40B4-BE49-F238E27FC236}">
              <a16:creationId xmlns:a16="http://schemas.microsoft.com/office/drawing/2014/main" id="{00000000-0008-0000-0200-00000E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27" name="n_4aveValue【消防施設】&#10;有形固定資産減価償却率">
          <a:extLst>
            <a:ext uri="{FF2B5EF4-FFF2-40B4-BE49-F238E27FC236}">
              <a16:creationId xmlns:a16="http://schemas.microsoft.com/office/drawing/2014/main" id="{00000000-0008-0000-0200-00000F02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151872</xdr:rowOff>
    </xdr:from>
    <xdr:ext cx="405111" cy="259045"/>
    <xdr:sp macro="" textlink="">
      <xdr:nvSpPr>
        <xdr:cNvPr id="528" name="n_1mainValue【消防施設】&#10;有形固定資産減価償却率">
          <a:extLst>
            <a:ext uri="{FF2B5EF4-FFF2-40B4-BE49-F238E27FC236}">
              <a16:creationId xmlns:a16="http://schemas.microsoft.com/office/drawing/2014/main" id="{00000000-0008-0000-0200-000010020000}"/>
            </a:ext>
          </a:extLst>
        </xdr:cNvPr>
        <xdr:cNvSpPr txBox="1"/>
      </xdr:nvSpPr>
      <xdr:spPr>
        <a:xfrm>
          <a:off x="152660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529" name="n_2mainValue【消防施設】&#10;有形固定資産減価償却率">
          <a:extLst>
            <a:ext uri="{FF2B5EF4-FFF2-40B4-BE49-F238E27FC236}">
              <a16:creationId xmlns:a16="http://schemas.microsoft.com/office/drawing/2014/main" id="{00000000-0008-0000-0200-000011020000}"/>
            </a:ext>
          </a:extLst>
        </xdr:cNvPr>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a:extLst>
            <a:ext uri="{FF2B5EF4-FFF2-40B4-BE49-F238E27FC236}">
              <a16:creationId xmlns:a16="http://schemas.microsoft.com/office/drawing/2014/main" id="{00000000-0008-0000-0200-00002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52" name="【消防施設】&#10;一人当たり面積最小値テキスト">
          <a:extLst>
            <a:ext uri="{FF2B5EF4-FFF2-40B4-BE49-F238E27FC236}">
              <a16:creationId xmlns:a16="http://schemas.microsoft.com/office/drawing/2014/main" id="{00000000-0008-0000-0200-000028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54" name="【消防施設】&#10;一人当たり面積最大値テキスト">
          <a:extLst>
            <a:ext uri="{FF2B5EF4-FFF2-40B4-BE49-F238E27FC236}">
              <a16:creationId xmlns:a16="http://schemas.microsoft.com/office/drawing/2014/main" id="{00000000-0008-0000-0200-00002A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556" name="【消防施設】&#10;一人当たり面積平均値テキスト">
          <a:extLst>
            <a:ext uri="{FF2B5EF4-FFF2-40B4-BE49-F238E27FC236}">
              <a16:creationId xmlns:a16="http://schemas.microsoft.com/office/drawing/2014/main" id="{00000000-0008-0000-0200-00002C02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568" name="【消防施設】&#10;一人当たり面積該当値テキスト">
          <a:extLst>
            <a:ext uri="{FF2B5EF4-FFF2-40B4-BE49-F238E27FC236}">
              <a16:creationId xmlns:a16="http://schemas.microsoft.com/office/drawing/2014/main" id="{00000000-0008-0000-0200-000038020000}"/>
            </a:ext>
          </a:extLst>
        </xdr:cNvPr>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81535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1323300" y="145953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22098</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0434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573" name="n_1aveValue【消防施設】&#10;一人当たり面積">
          <a:extLst>
            <a:ext uri="{FF2B5EF4-FFF2-40B4-BE49-F238E27FC236}">
              <a16:creationId xmlns:a16="http://schemas.microsoft.com/office/drawing/2014/main" id="{00000000-0008-0000-0200-00003D02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574" name="n_2aveValue【消防施設】&#10;一人当たり面積">
          <a:extLst>
            <a:ext uri="{FF2B5EF4-FFF2-40B4-BE49-F238E27FC236}">
              <a16:creationId xmlns:a16="http://schemas.microsoft.com/office/drawing/2014/main" id="{00000000-0008-0000-0200-00003E02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575" name="n_3aveValue【消防施設】&#10;一人当たり面積">
          <a:extLst>
            <a:ext uri="{FF2B5EF4-FFF2-40B4-BE49-F238E27FC236}">
              <a16:creationId xmlns:a16="http://schemas.microsoft.com/office/drawing/2014/main" id="{00000000-0008-0000-0200-00003F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576" name="n_4aveValue【消防施設】&#10;一人当たり面積">
          <a:extLst>
            <a:ext uri="{FF2B5EF4-FFF2-40B4-BE49-F238E27FC236}">
              <a16:creationId xmlns:a16="http://schemas.microsoft.com/office/drawing/2014/main" id="{00000000-0008-0000-0200-00004002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577" name="n_1mainValue【消防施設】&#10;一人当たり面積">
          <a:extLst>
            <a:ext uri="{FF2B5EF4-FFF2-40B4-BE49-F238E27FC236}">
              <a16:creationId xmlns:a16="http://schemas.microsoft.com/office/drawing/2014/main" id="{00000000-0008-0000-0200-000041020000}"/>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578" name="n_2mainValue【消防施設】&#10;一人当たり面積">
          <a:extLst>
            <a:ext uri="{FF2B5EF4-FFF2-40B4-BE49-F238E27FC236}">
              <a16:creationId xmlns:a16="http://schemas.microsoft.com/office/drawing/2014/main" id="{00000000-0008-0000-0200-000042020000}"/>
            </a:ext>
          </a:extLst>
        </xdr:cNvPr>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庁舎】&#10;有形固定資産減価償却率グラフ枠">
          <a:extLst>
            <a:ext uri="{FF2B5EF4-FFF2-40B4-BE49-F238E27FC236}">
              <a16:creationId xmlns:a16="http://schemas.microsoft.com/office/drawing/2014/main" id="{00000000-0008-0000-0200-00005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3" name="【庁舎】&#10;有形固定資産減価償却率最小値テキスト">
          <a:extLst>
            <a:ext uri="{FF2B5EF4-FFF2-40B4-BE49-F238E27FC236}">
              <a16:creationId xmlns:a16="http://schemas.microsoft.com/office/drawing/2014/main" id="{00000000-0008-0000-0200-00005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5" name="【庁舎】&#10;有形固定資産減価償却率最大値テキスト">
          <a:extLst>
            <a:ext uri="{FF2B5EF4-FFF2-40B4-BE49-F238E27FC236}">
              <a16:creationId xmlns:a16="http://schemas.microsoft.com/office/drawing/2014/main" id="{00000000-0008-0000-0200-00005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07" name="【庁舎】&#10;有形固定資産減価償却率平均値テキスト">
          <a:extLst>
            <a:ext uri="{FF2B5EF4-FFF2-40B4-BE49-F238E27FC236}">
              <a16:creationId xmlns:a16="http://schemas.microsoft.com/office/drawing/2014/main" id="{00000000-0008-0000-0200-00005F02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8889</xdr:rowOff>
    </xdr:from>
    <xdr:to>
      <xdr:col>85</xdr:col>
      <xdr:colOff>177800</xdr:colOff>
      <xdr:row>105</xdr:row>
      <xdr:rowOff>110489</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6268700" y="18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158766</xdr:rowOff>
    </xdr:from>
    <xdr:ext cx="405111" cy="259045"/>
    <xdr:sp macro="" textlink="">
      <xdr:nvSpPr>
        <xdr:cNvPr id="619" name="【庁舎】&#10;有形固定資産減価償却率該当値テキスト">
          <a:extLst>
            <a:ext uri="{FF2B5EF4-FFF2-40B4-BE49-F238E27FC236}">
              <a16:creationId xmlns:a16="http://schemas.microsoft.com/office/drawing/2014/main" id="{00000000-0008-0000-0200-00006B020000}"/>
            </a:ext>
          </a:extLst>
        </xdr:cNvPr>
        <xdr:cNvSpPr txBox="1"/>
      </xdr:nvSpPr>
      <xdr:spPr>
        <a:xfrm>
          <a:off x="16357600"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50800</xdr:rowOff>
    </xdr:from>
    <xdr:to>
      <xdr:col>81</xdr:col>
      <xdr:colOff>101600</xdr:colOff>
      <xdr:row>105</xdr:row>
      <xdr:rowOff>152400</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5430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59689</xdr:rowOff>
    </xdr:from>
    <xdr:to>
      <xdr:col>85</xdr:col>
      <xdr:colOff>127000</xdr:colOff>
      <xdr:row>105</xdr:row>
      <xdr:rowOff>101600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5481300" y="18061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101600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4592300" y="180784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24" name="n_1aveValue【庁舎】&#10;有形固定資産減価償却率">
          <a:extLst>
            <a:ext uri="{FF2B5EF4-FFF2-40B4-BE49-F238E27FC236}">
              <a16:creationId xmlns:a16="http://schemas.microsoft.com/office/drawing/2014/main" id="{00000000-0008-0000-0200-00007002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25" name="n_2aveValue【庁舎】&#10;有形固定資産減価償却率">
          <a:extLst>
            <a:ext uri="{FF2B5EF4-FFF2-40B4-BE49-F238E27FC236}">
              <a16:creationId xmlns:a16="http://schemas.microsoft.com/office/drawing/2014/main" id="{00000000-0008-0000-0200-00007102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26" name="n_3aveValue【庁舎】&#10;有形固定資産減価償却率">
          <a:extLst>
            <a:ext uri="{FF2B5EF4-FFF2-40B4-BE49-F238E27FC236}">
              <a16:creationId xmlns:a16="http://schemas.microsoft.com/office/drawing/2014/main" id="{00000000-0008-0000-0200-000072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27" name="n_4aveValue【庁舎】&#10;有形固定資産減価償却率">
          <a:extLst>
            <a:ext uri="{FF2B5EF4-FFF2-40B4-BE49-F238E27FC236}">
              <a16:creationId xmlns:a16="http://schemas.microsoft.com/office/drawing/2014/main" id="{00000000-0008-0000-0200-00007302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143527</xdr:rowOff>
    </xdr:from>
    <xdr:ext cx="405111" cy="259045"/>
    <xdr:sp macro="" textlink="">
      <xdr:nvSpPr>
        <xdr:cNvPr id="628" name="n_1mainValue【庁舎】&#10;有形固定資産減価償却率">
          <a:extLst>
            <a:ext uri="{FF2B5EF4-FFF2-40B4-BE49-F238E27FC236}">
              <a16:creationId xmlns:a16="http://schemas.microsoft.com/office/drawing/2014/main" id="{00000000-0008-0000-0200-000074020000}"/>
            </a:ext>
          </a:extLst>
        </xdr:cNvPr>
        <xdr:cNvSpPr txBox="1"/>
      </xdr:nvSpPr>
      <xdr:spPr>
        <a:xfrm>
          <a:off x="15266044" y="181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29" name="n_2mainValue【庁舎】&#10;有形固定資産減価償却率">
          <a:extLst>
            <a:ext uri="{FF2B5EF4-FFF2-40B4-BE49-F238E27FC236}">
              <a16:creationId xmlns:a16="http://schemas.microsoft.com/office/drawing/2014/main" id="{00000000-0008-0000-0200-000075020000}"/>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a:extLst>
            <a:ext uri="{FF2B5EF4-FFF2-40B4-BE49-F238E27FC236}">
              <a16:creationId xmlns:a16="http://schemas.microsoft.com/office/drawing/2014/main" id="{00000000-0008-0000-0200-00008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57" name="【庁舎】&#10;一人当たり面積最小値テキスト">
          <a:extLst>
            <a:ext uri="{FF2B5EF4-FFF2-40B4-BE49-F238E27FC236}">
              <a16:creationId xmlns:a16="http://schemas.microsoft.com/office/drawing/2014/main" id="{00000000-0008-0000-0200-000091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9" name="【庁舎】&#10;一人当たり面積最大値テキスト">
          <a:extLst>
            <a:ext uri="{FF2B5EF4-FFF2-40B4-BE49-F238E27FC236}">
              <a16:creationId xmlns:a16="http://schemas.microsoft.com/office/drawing/2014/main" id="{00000000-0008-0000-0200-000093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661" name="【庁舎】&#10;一人当たり面積平均値テキスト">
          <a:extLst>
            <a:ext uri="{FF2B5EF4-FFF2-40B4-BE49-F238E27FC236}">
              <a16:creationId xmlns:a16="http://schemas.microsoft.com/office/drawing/2014/main" id="{00000000-0008-0000-0200-000095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61323</xdr:rowOff>
    </xdr:from>
    <xdr:to>
      <xdr:col>116</xdr:col>
      <xdr:colOff>114300</xdr:colOff>
      <xdr:row>104</xdr:row>
      <xdr:rowOff>162923</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22110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84200</xdr:rowOff>
    </xdr:from>
    <xdr:ext cx="469744" cy="259045"/>
    <xdr:sp macro="" textlink="">
      <xdr:nvSpPr>
        <xdr:cNvPr id="673" name="【庁舎】&#10;一人当たり面積該当値テキスト">
          <a:extLst>
            <a:ext uri="{FF2B5EF4-FFF2-40B4-BE49-F238E27FC236}">
              <a16:creationId xmlns:a16="http://schemas.microsoft.com/office/drawing/2014/main" id="{00000000-0008-0000-0200-0000A1020000}"/>
            </a:ext>
          </a:extLst>
        </xdr:cNvPr>
        <xdr:cNvSpPr txBox="1"/>
      </xdr:nvSpPr>
      <xdr:spPr>
        <a:xfrm>
          <a:off x="22199600"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112123</xdr:rowOff>
    </xdr:from>
    <xdr:to>
      <xdr:col>116</xdr:col>
      <xdr:colOff>63500</xdr:colOff>
      <xdr:row>105</xdr:row>
      <xdr:rowOff>94162</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21323300" y="17942923"/>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49893</xdr:rowOff>
    </xdr:from>
    <xdr:to>
      <xdr:col>107</xdr:col>
      <xdr:colOff>101600</xdr:colOff>
      <xdr:row>105</xdr:row>
      <xdr:rowOff>151493</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2038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100693</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20434300" y="1809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78" name="n_1aveValue【庁舎】&#10;一人当たり面積">
          <a:extLst>
            <a:ext uri="{FF2B5EF4-FFF2-40B4-BE49-F238E27FC236}">
              <a16:creationId xmlns:a16="http://schemas.microsoft.com/office/drawing/2014/main" id="{00000000-0008-0000-0200-0000A6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79" name="n_2aveValue【庁舎】&#10;一人当たり面積">
          <a:extLst>
            <a:ext uri="{FF2B5EF4-FFF2-40B4-BE49-F238E27FC236}">
              <a16:creationId xmlns:a16="http://schemas.microsoft.com/office/drawing/2014/main" id="{00000000-0008-0000-0200-0000A7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680" name="n_3aveValue【庁舎】&#10;一人当たり面積">
          <a:extLst>
            <a:ext uri="{FF2B5EF4-FFF2-40B4-BE49-F238E27FC236}">
              <a16:creationId xmlns:a16="http://schemas.microsoft.com/office/drawing/2014/main" id="{00000000-0008-0000-0200-0000A802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81" name="n_4aveValue【庁舎】&#10;一人当たり面積">
          <a:extLst>
            <a:ext uri="{FF2B5EF4-FFF2-40B4-BE49-F238E27FC236}">
              <a16:creationId xmlns:a16="http://schemas.microsoft.com/office/drawing/2014/main" id="{00000000-0008-0000-0200-0000A902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682" name="n_1mainValue【庁舎】&#10;一人当たり面積">
          <a:extLst>
            <a:ext uri="{FF2B5EF4-FFF2-40B4-BE49-F238E27FC236}">
              <a16:creationId xmlns:a16="http://schemas.microsoft.com/office/drawing/2014/main" id="{00000000-0008-0000-0200-0000AA020000}"/>
            </a:ext>
          </a:extLst>
        </xdr:cNvPr>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168020</xdr:rowOff>
    </xdr:from>
    <xdr:ext cx="469744" cy="259045"/>
    <xdr:sp macro="" textlink="">
      <xdr:nvSpPr>
        <xdr:cNvPr id="683" name="n_2mainValue【庁舎】&#10;一人当たり面積">
          <a:extLst>
            <a:ext uri="{FF2B5EF4-FFF2-40B4-BE49-F238E27FC236}">
              <a16:creationId xmlns:a16="http://schemas.microsoft.com/office/drawing/2014/main" id="{00000000-0008-0000-0200-0000AB020000}"/>
            </a:ext>
          </a:extLst>
        </xdr:cNvPr>
        <xdr:cNvSpPr txBox="1"/>
      </xdr:nvSpPr>
      <xdr:spPr>
        <a:xfrm>
          <a:off x="20199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会計年度任用職員制度施行に伴う期末手当の支給等に要する経費のために単位費用が増加したことによる増、基準財政収入額は新型コロナウイルス感染症の影響をうけ町税は減少したものの、地方消費税交付金が前年対比</a:t>
          </a:r>
          <a:r>
            <a:rPr kumimoji="1" lang="en-US" altLang="ja-JP" sz="1300">
              <a:latin typeface="ＭＳ Ｐゴシック" panose="020B0600070205080204" pitchFamily="50" charset="-128"/>
              <a:ea typeface="ＭＳ Ｐゴシック" panose="020B0600070205080204" pitchFamily="50" charset="-128"/>
            </a:rPr>
            <a:t>114,874</a:t>
          </a:r>
          <a:r>
            <a:rPr kumimoji="1" lang="ja-JP" altLang="en-US" sz="1300">
              <a:latin typeface="ＭＳ Ｐゴシック" panose="020B0600070205080204" pitchFamily="50" charset="-128"/>
              <a:ea typeface="ＭＳ Ｐゴシック" panose="020B0600070205080204" pitchFamily="50" charset="-128"/>
            </a:rPr>
            <a:t>千円の増となったことにより、前年度同水準を維持する結果となった。</a:t>
          </a:r>
        </a:p>
        <a:p>
          <a:r>
            <a:rPr kumimoji="1" lang="ja-JP" altLang="en-US" sz="1300">
              <a:latin typeface="ＭＳ Ｐゴシック" panose="020B0600070205080204" pitchFamily="50" charset="-128"/>
              <a:ea typeface="ＭＳ Ｐゴシック" panose="020B0600070205080204" pitchFamily="50" charset="-128"/>
            </a:rPr>
            <a:t>　令和２年に策定した美里町総合計画・美里町総合戦略により、今後も総合的かつ計画的なまちづくりに取り組み、財政基盤の強化に努めていく。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国営かんがい排水事業償還終了を要因とした公債費経常一般財源分の減少（前年対比元金</a:t>
          </a:r>
          <a:r>
            <a:rPr kumimoji="1" lang="en-US" altLang="ja-JP" sz="1300">
              <a:latin typeface="ＭＳ Ｐゴシック" panose="020B0600070205080204" pitchFamily="50" charset="-128"/>
              <a:ea typeface="ＭＳ Ｐゴシック" panose="020B0600070205080204" pitchFamily="50" charset="-128"/>
            </a:rPr>
            <a:t>78,476</a:t>
          </a:r>
          <a:r>
            <a:rPr kumimoji="1" lang="ja-JP" altLang="en-US" sz="1300">
              <a:latin typeface="ＭＳ Ｐゴシック" panose="020B0600070205080204" pitchFamily="50" charset="-128"/>
              <a:ea typeface="ＭＳ Ｐゴシック" panose="020B0600070205080204" pitchFamily="50" charset="-128"/>
            </a:rPr>
            <a:t>千円の減、利子</a:t>
          </a:r>
          <a:r>
            <a:rPr kumimoji="1" lang="en-US" altLang="ja-JP" sz="1300">
              <a:latin typeface="ＭＳ Ｐゴシック" panose="020B0600070205080204" pitchFamily="50" charset="-128"/>
              <a:ea typeface="ＭＳ Ｐゴシック" panose="020B0600070205080204" pitchFamily="50" charset="-128"/>
            </a:rPr>
            <a:t>11,546</a:t>
          </a:r>
          <a:r>
            <a:rPr kumimoji="1" lang="ja-JP" altLang="en-US" sz="1300">
              <a:latin typeface="ＭＳ Ｐゴシック" panose="020B0600070205080204" pitchFamily="50" charset="-128"/>
              <a:ea typeface="ＭＳ Ｐゴシック" panose="020B0600070205080204" pitchFamily="50" charset="-128"/>
            </a:rPr>
            <a:t>千円の減）に伴い、前年度から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今後も一般財源の確保に努めるとともに、事務事業の見直し等、経常経費の削減に努めていく。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168593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70870"/>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168593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854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102235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8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102235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6483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令和元年台風による災害廃棄物処理業務委託料により、物件費は前年対比</a:t>
          </a:r>
          <a:r>
            <a:rPr kumimoji="1" lang="en-US" altLang="ja-JP" sz="1300">
              <a:latin typeface="ＭＳ Ｐゴシック" panose="020B0600070205080204" pitchFamily="50" charset="-128"/>
              <a:ea typeface="ＭＳ Ｐゴシック" panose="020B0600070205080204" pitchFamily="50" charset="-128"/>
            </a:rPr>
            <a:t>153,103</a:t>
          </a:r>
          <a:r>
            <a:rPr kumimoji="1" lang="ja-JP" altLang="en-US" sz="1300">
              <a:latin typeface="ＭＳ Ｐゴシック" panose="020B0600070205080204" pitchFamily="50" charset="-128"/>
              <a:ea typeface="ＭＳ Ｐゴシック" panose="020B0600070205080204" pitchFamily="50" charset="-128"/>
            </a:rPr>
            <a:t>千円増加した。また、会計年度任用職員制度施行に伴う期末手当の支給等に要する経費により人件費も増加している。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今後も多様な住民ニーズに対応するため、同水準が続くと見込まれるが、コスト削減に向けた取り組みを検討していく。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72566</xdr:rowOff>
    </xdr:from>
    <xdr:to>
      <xdr:col>23</xdr:col>
      <xdr:colOff>133350</xdr:colOff>
      <xdr:row>85</xdr:row>
      <xdr:rowOff>45067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2916"/>
          <a:ext cx="838200" cy="3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23133</xdr:rowOff>
    </xdr:from>
    <xdr:to>
      <xdr:col>19</xdr:col>
      <xdr:colOff>133350</xdr:colOff>
      <xdr:row>83</xdr:row>
      <xdr:rowOff>72566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3483"/>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23133</xdr:rowOff>
    </xdr:from>
    <xdr:to>
      <xdr:col>15</xdr:col>
      <xdr:colOff>82550</xdr:colOff>
      <xdr:row>83</xdr:row>
      <xdr:rowOff>44644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53483"/>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170466</xdr:rowOff>
    </xdr:from>
    <xdr:to>
      <xdr:col>11</xdr:col>
      <xdr:colOff>31750</xdr:colOff>
      <xdr:row>83</xdr:row>
      <xdr:rowOff>44644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29366"/>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165717</xdr:rowOff>
    </xdr:from>
    <xdr:to>
      <xdr:col>23</xdr:col>
      <xdr:colOff>184150</xdr:colOff>
      <xdr:row>85</xdr:row>
      <xdr:rowOff>95867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137794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21766</xdr:rowOff>
    </xdr:from>
    <xdr:to>
      <xdr:col>19</xdr:col>
      <xdr:colOff>184150</xdr:colOff>
      <xdr:row>83</xdr:row>
      <xdr:rowOff>123366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108143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3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143783</xdr:rowOff>
    </xdr:from>
    <xdr:to>
      <xdr:col>15</xdr:col>
      <xdr:colOff>133350</xdr:colOff>
      <xdr:row>83</xdr:row>
      <xdr:rowOff>73933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58710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8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165294</xdr:rowOff>
    </xdr:from>
    <xdr:to>
      <xdr:col>11</xdr:col>
      <xdr:colOff>82550</xdr:colOff>
      <xdr:row>83</xdr:row>
      <xdr:rowOff>95444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80221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1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119666</xdr:rowOff>
    </xdr:from>
    <xdr:to>
      <xdr:col>7</xdr:col>
      <xdr:colOff>31750</xdr:colOff>
      <xdr:row>83</xdr:row>
      <xdr:rowOff>49816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34593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ポイント程度低い数値で推移している。引き続き給与適正化に努めていく。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115207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568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224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81643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224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83</xdr:row>
      <xdr:rowOff>81643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396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「美里町定員適正化計画」に基づき削減をしてきたが、行政需要の多様化により増加する業務量に対し必要なマンパワーを確保していく必要も生じている。</a:t>
          </a:r>
        </a:p>
        <a:p>
          <a:r>
            <a:rPr kumimoji="1" lang="ja-JP" altLang="en-US" sz="1300">
              <a:latin typeface="ＭＳ Ｐゴシック" panose="020B0600070205080204" pitchFamily="50" charset="-128"/>
              <a:ea typeface="ＭＳ Ｐゴシック" panose="020B0600070205080204" pitchFamily="50" charset="-128"/>
            </a:rPr>
            <a:t>　現行のサービスの質を維持するには人件費の大幅な減額は困難であるが、最小の経費で最大の効果を発揮できるように、今後も民間事業者が担うことができる分野について検討し、外部委託、民営化等につい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130628</xdr:rowOff>
    </xdr:from>
    <xdr:to>
      <xdr:col>81</xdr:col>
      <xdr:colOff>44450</xdr:colOff>
      <xdr:row>62</xdr:row>
      <xdr:rowOff>139247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60528"/>
          <a:ext cx="8382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165916</xdr:rowOff>
    </xdr:from>
    <xdr:to>
      <xdr:col>77</xdr:col>
      <xdr:colOff>44450</xdr:colOff>
      <xdr:row>62</xdr:row>
      <xdr:rowOff>139247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2436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165916</xdr:rowOff>
    </xdr:from>
    <xdr:to>
      <xdr:col>72</xdr:col>
      <xdr:colOff>203200</xdr:colOff>
      <xdr:row>62</xdr:row>
      <xdr:rowOff>1360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24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1360</xdr:rowOff>
    </xdr:from>
    <xdr:to>
      <xdr:col>68</xdr:col>
      <xdr:colOff>152400</xdr:colOff>
      <xdr:row>62</xdr:row>
      <xdr:rowOff>1360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79828</xdr:rowOff>
    </xdr:from>
    <xdr:to>
      <xdr:col>81</xdr:col>
      <xdr:colOff>95250</xdr:colOff>
      <xdr:row>63</xdr:row>
      <xdr:rowOff>9978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51905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88447</xdr:rowOff>
    </xdr:from>
    <xdr:to>
      <xdr:col>77</xdr:col>
      <xdr:colOff>95250</xdr:colOff>
      <xdr:row>63</xdr:row>
      <xdr:rowOff>18597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3374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04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115116</xdr:rowOff>
    </xdr:from>
    <xdr:to>
      <xdr:col>73</xdr:col>
      <xdr:colOff>44450</xdr:colOff>
      <xdr:row>62</xdr:row>
      <xdr:rowOff>45266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30043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122010</xdr:rowOff>
    </xdr:from>
    <xdr:to>
      <xdr:col>68</xdr:col>
      <xdr:colOff>203200</xdr:colOff>
      <xdr:row>62</xdr:row>
      <xdr:rowOff>52160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36937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122010</xdr:rowOff>
    </xdr:from>
    <xdr:to>
      <xdr:col>64</xdr:col>
      <xdr:colOff>152400</xdr:colOff>
      <xdr:row>62</xdr:row>
      <xdr:rowOff>52160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36937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地方債元利償還金の減（国営かんがい排水事業償還終了）及び標準財政規模の増（普通交付税　対平成２９年度　Ｒ２交付額</a:t>
          </a:r>
          <a:r>
            <a:rPr kumimoji="1" lang="en-US" altLang="ja-JP" sz="1300">
              <a:latin typeface="ＭＳ Ｐゴシック" panose="020B0600070205080204" pitchFamily="50" charset="-128"/>
              <a:ea typeface="ＭＳ Ｐゴシック" panose="020B0600070205080204" pitchFamily="50" charset="-128"/>
            </a:rPr>
            <a:t>84,522</a:t>
          </a:r>
          <a:r>
            <a:rPr kumimoji="1" lang="ja-JP" altLang="en-US" sz="1300">
              <a:latin typeface="ＭＳ Ｐゴシック" panose="020B0600070205080204" pitchFamily="50" charset="-128"/>
              <a:ea typeface="ＭＳ Ｐゴシック" panose="020B0600070205080204" pitchFamily="50" charset="-128"/>
            </a:rPr>
            <a:t>千円の増）に伴い、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今後、大規模な建設事業が計画されていることから公債費が増加する見通しであるが、公債費が平準化されるように各事業の事業規模及び実施時期の見直しを行っていく。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49530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860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97790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146050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14817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地方債残高の減少により（前年対比</a:t>
          </a:r>
          <a:r>
            <a:rPr kumimoji="1" lang="en-US" altLang="ja-JP" sz="1300">
              <a:latin typeface="ＭＳ Ｐゴシック" panose="020B0600070205080204" pitchFamily="50" charset="-128"/>
              <a:ea typeface="ＭＳ Ｐゴシック" panose="020B0600070205080204" pitchFamily="50" charset="-128"/>
            </a:rPr>
            <a:t>191,720</a:t>
          </a:r>
          <a:r>
            <a:rPr kumimoji="1" lang="ja-JP" altLang="en-US" sz="1300">
              <a:latin typeface="ＭＳ Ｐゴシック" panose="020B0600070205080204" pitchFamily="50" charset="-128"/>
              <a:ea typeface="ＭＳ Ｐゴシック" panose="020B0600070205080204" pitchFamily="50" charset="-128"/>
            </a:rPr>
            <a:t>千円の減）により　</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今後、大規模な建設事業が計画されていることから地方債残高が増加する見通しである。指標の著しい上昇を抑制するため、各事業の事業規模及び実施時期の見直しを行っていく。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154164</xdr:rowOff>
    </xdr:from>
    <xdr:to>
      <xdr:col>81</xdr:col>
      <xdr:colOff>44450</xdr:colOff>
      <xdr:row>16</xdr:row>
      <xdr:rowOff>132856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25914"/>
          <a:ext cx="8382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132856</xdr:rowOff>
    </xdr:from>
    <xdr:to>
      <xdr:col>77</xdr:col>
      <xdr:colOff>44450</xdr:colOff>
      <xdr:row>16</xdr:row>
      <xdr:rowOff>165029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7605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165029</xdr:rowOff>
    </xdr:from>
    <xdr:to>
      <xdr:col>72</xdr:col>
      <xdr:colOff>203200</xdr:colOff>
      <xdr:row>17</xdr:row>
      <xdr:rowOff>91440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08229"/>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18</xdr:row>
      <xdr:rowOff>153247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0609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103364</xdr:rowOff>
    </xdr:from>
    <xdr:to>
      <xdr:col>81</xdr:col>
      <xdr:colOff>95250</xdr:colOff>
      <xdr:row>16</xdr:row>
      <xdr:rowOff>33514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75441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82056</xdr:rowOff>
    </xdr:from>
    <xdr:to>
      <xdr:col>77</xdr:col>
      <xdr:colOff>95250</xdr:colOff>
      <xdr:row>17</xdr:row>
      <xdr:rowOff>12206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168433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1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114229</xdr:rowOff>
    </xdr:from>
    <xdr:to>
      <xdr:col>73</xdr:col>
      <xdr:colOff>44450</xdr:colOff>
      <xdr:row>17</xdr:row>
      <xdr:rowOff>44379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29156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4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102447</xdr:rowOff>
    </xdr:from>
    <xdr:to>
      <xdr:col>64</xdr:col>
      <xdr:colOff>152400</xdr:colOff>
      <xdr:row>19</xdr:row>
      <xdr:rowOff>32596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17374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会計年度任用職員制度施行に伴う期末手当の支給等に要する経費により人件費は増加している。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行のサービスの質を維持するには人件費の大幅な減額は困難であるが、最小の経費で最大の効果を発揮できるように、今後も民間事業者が担うことができる分野について検討し、外部委託、民営化等につい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36</xdr:row>
      <xdr:rowOff>35560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0020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167005</xdr:rowOff>
    </xdr:from>
    <xdr:to>
      <xdr:col>19</xdr:col>
      <xdr:colOff>187325</xdr:colOff>
      <xdr:row>35</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996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167005</xdr:rowOff>
    </xdr:from>
    <xdr:to>
      <xdr:col>15</xdr:col>
      <xdr:colOff>98425</xdr:colOff>
      <xdr:row>35</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963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18415</xdr:rowOff>
    </xdr:from>
    <xdr:to>
      <xdr:col>11</xdr:col>
      <xdr:colOff>9525</xdr:colOff>
      <xdr:row>35</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0191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116205</xdr:rowOff>
    </xdr:from>
    <xdr:to>
      <xdr:col>15</xdr:col>
      <xdr:colOff>149225</xdr:colOff>
      <xdr:row>35</xdr:row>
      <xdr:rowOff>46355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56532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139065</xdr:rowOff>
    </xdr:from>
    <xdr:to>
      <xdr:col>6</xdr:col>
      <xdr:colOff>171450</xdr:colOff>
      <xdr:row>35</xdr:row>
      <xdr:rowOff>69215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53992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会計年度任用職員制度の施行に伴う物件費から人件費への性質変更があったことにより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今後も多様な住民ニーズに対応するため、同水準が続くと見込まれるが、コスト削減に向けた取り組みを検討していく。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816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71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新型コロナウイルス感染症の影響により病院の受診控えがあり、子ども医療扶助費（前年対比</a:t>
          </a:r>
          <a:r>
            <a:rPr kumimoji="1" lang="en-US" altLang="ja-JP" sz="1300">
              <a:latin typeface="ＭＳ Ｐゴシック" panose="020B0600070205080204" pitchFamily="50" charset="-128"/>
              <a:ea typeface="ＭＳ Ｐゴシック" panose="020B0600070205080204" pitchFamily="50" charset="-128"/>
            </a:rPr>
            <a:t>19,904</a:t>
          </a:r>
          <a:r>
            <a:rPr kumimoji="1" lang="ja-JP" altLang="en-US" sz="1300">
              <a:latin typeface="ＭＳ Ｐゴシック" panose="020B0600070205080204" pitchFamily="50" charset="-128"/>
              <a:ea typeface="ＭＳ Ｐゴシック" panose="020B0600070205080204" pitchFamily="50" charset="-128"/>
            </a:rPr>
            <a:t>千円の減）等が減少した。</a:t>
          </a:r>
        </a:p>
        <a:p>
          <a:r>
            <a:rPr kumimoji="1" lang="ja-JP" altLang="en-US" sz="1300">
              <a:latin typeface="ＭＳ Ｐゴシック" panose="020B0600070205080204" pitchFamily="50" charset="-128"/>
              <a:ea typeface="ＭＳ Ｐゴシック" panose="020B0600070205080204" pitchFamily="50" charset="-128"/>
            </a:rPr>
            <a:t>　しかしながら、今後財政を圧迫する上昇傾向にあるため、各種制度の適切な運営に努めていく。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148772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220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9978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9978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年間同水準を維持しているが、高齢者人口の増加に伴い、後期高齢者医療特別会計及び介護保険特別会計への繰出金が増加する見込みである。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適正な使用料の設定など歳入の確保に努め、財政の健全化を図る。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新型コロナウイルス感染症の影響により、例年行っている事業が中止となり経常的な補助費の支出が減少したことにより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しかしながら、下水道事業への補助費の支出が増加傾向にあるため、財政の健全化に努めていく。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32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643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49276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国営かんがい排水事業償還終了を要因とした地方債元利償還金の減）に伴い、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今後、大規模な建設事業が計画されていることから公債費が増加する見通しであるが、公債費が平準化されるように各事業の事業規模及び実施時期の見直しを行っていく。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17272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17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90424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今後も歳入確保及び歳出抑制に努める。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83565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074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83565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98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131572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19879</xdr:rowOff>
    </xdr:from>
    <xdr:to>
      <xdr:col>29</xdr:col>
      <xdr:colOff>127000</xdr:colOff>
      <xdr:row>15</xdr:row>
      <xdr:rowOff>128464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9254"/>
          <a:ext cx="647700" cy="10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128464</xdr:rowOff>
    </xdr:from>
    <xdr:to>
      <xdr:col>26</xdr:col>
      <xdr:colOff>50800</xdr:colOff>
      <xdr:row>15</xdr:row>
      <xdr:rowOff>129395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7839"/>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129395</xdr:rowOff>
    </xdr:from>
    <xdr:to>
      <xdr:col>22</xdr:col>
      <xdr:colOff>114300</xdr:colOff>
      <xdr:row>15</xdr:row>
      <xdr:rowOff>137576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8770"/>
          <a:ext cx="6985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137576</xdr:rowOff>
    </xdr:from>
    <xdr:to>
      <xdr:col>18</xdr:col>
      <xdr:colOff>177800</xdr:colOff>
      <xdr:row>16</xdr:row>
      <xdr:rowOff>20108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6951"/>
          <a:ext cx="698500" cy="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140529</xdr:rowOff>
    </xdr:from>
    <xdr:to>
      <xdr:col>29</xdr:col>
      <xdr:colOff>177800</xdr:colOff>
      <xdr:row>15</xdr:row>
      <xdr:rowOff>70679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157056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3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77664</xdr:rowOff>
    </xdr:from>
    <xdr:to>
      <xdr:col>26</xdr:col>
      <xdr:colOff>101600</xdr:colOff>
      <xdr:row>16</xdr:row>
      <xdr:rowOff>7814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17991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5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78595</xdr:rowOff>
    </xdr:from>
    <xdr:to>
      <xdr:col>22</xdr:col>
      <xdr:colOff>165100</xdr:colOff>
      <xdr:row>16</xdr:row>
      <xdr:rowOff>8745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18922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86776</xdr:rowOff>
    </xdr:from>
    <xdr:to>
      <xdr:col>19</xdr:col>
      <xdr:colOff>38100</xdr:colOff>
      <xdr:row>16</xdr:row>
      <xdr:rowOff>16926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27103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140758</xdr:rowOff>
    </xdr:from>
    <xdr:to>
      <xdr:col>15</xdr:col>
      <xdr:colOff>101600</xdr:colOff>
      <xdr:row>16</xdr:row>
      <xdr:rowOff>70908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81085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91142</xdr:rowOff>
    </xdr:from>
    <xdr:to>
      <xdr:col>29</xdr:col>
      <xdr:colOff>127000</xdr:colOff>
      <xdr:row>35</xdr:row>
      <xdr:rowOff>117366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01492"/>
          <a:ext cx="6477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47871</xdr:rowOff>
    </xdr:from>
    <xdr:to>
      <xdr:col>26</xdr:col>
      <xdr:colOff>50800</xdr:colOff>
      <xdr:row>35</xdr:row>
      <xdr:rowOff>91142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58221"/>
          <a:ext cx="698500" cy="4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304230</xdr:rowOff>
    </xdr:from>
    <xdr:to>
      <xdr:col>22</xdr:col>
      <xdr:colOff>114300</xdr:colOff>
      <xdr:row>35</xdr:row>
      <xdr:rowOff>47871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71680"/>
          <a:ext cx="698500" cy="8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294172</xdr:rowOff>
    </xdr:from>
    <xdr:to>
      <xdr:col>18</xdr:col>
      <xdr:colOff>177800</xdr:colOff>
      <xdr:row>34</xdr:row>
      <xdr:rowOff>304230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61622"/>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66566</xdr:rowOff>
    </xdr:from>
    <xdr:to>
      <xdr:col>29</xdr:col>
      <xdr:colOff>177800</xdr:colOff>
      <xdr:row>35</xdr:row>
      <xdr:rowOff>168166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7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254543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40342</xdr:rowOff>
    </xdr:from>
    <xdr:to>
      <xdr:col>26</xdr:col>
      <xdr:colOff>101600</xdr:colOff>
      <xdr:row>35</xdr:row>
      <xdr:rowOff>141942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50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152119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1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339971</xdr:rowOff>
    </xdr:from>
    <xdr:to>
      <xdr:col>22</xdr:col>
      <xdr:colOff>165100</xdr:colOff>
      <xdr:row>35</xdr:row>
      <xdr:rowOff>98671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0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108849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7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253430</xdr:rowOff>
    </xdr:from>
    <xdr:to>
      <xdr:col>19</xdr:col>
      <xdr:colOff>38100</xdr:colOff>
      <xdr:row>35</xdr:row>
      <xdr:rowOff>12130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8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243372</xdr:rowOff>
    </xdr:from>
    <xdr:to>
      <xdr:col>15</xdr:col>
      <xdr:colOff>101600</xdr:colOff>
      <xdr:row>35</xdr:row>
      <xdr:rowOff>2072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1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12249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7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127356</xdr:rowOff>
    </xdr:from>
    <xdr:to>
      <xdr:col>24</xdr:col>
      <xdr:colOff>63500</xdr:colOff>
      <xdr:row>36</xdr:row>
      <xdr:rowOff>2768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5206"/>
          <a:ext cx="838200" cy="38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116821</xdr:rowOff>
    </xdr:from>
    <xdr:to>
      <xdr:col>19</xdr:col>
      <xdr:colOff>177800</xdr:colOff>
      <xdr:row>36</xdr:row>
      <xdr:rowOff>2768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17571"/>
          <a:ext cx="889000" cy="5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59023</xdr:rowOff>
    </xdr:from>
    <xdr:to>
      <xdr:col>15</xdr:col>
      <xdr:colOff>50800</xdr:colOff>
      <xdr:row>35</xdr:row>
      <xdr:rowOff>116821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59773"/>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59023</xdr:rowOff>
    </xdr:from>
    <xdr:to>
      <xdr:col>10</xdr:col>
      <xdr:colOff>114300</xdr:colOff>
      <xdr:row>35</xdr:row>
      <xdr:rowOff>96761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9773"/>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123418</xdr:rowOff>
    </xdr:from>
    <xdr:to>
      <xdr:col>20</xdr:col>
      <xdr:colOff>38100</xdr:colOff>
      <xdr:row>36</xdr:row>
      <xdr:rowOff>53568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70095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66021</xdr:rowOff>
    </xdr:from>
    <xdr:to>
      <xdr:col>15</xdr:col>
      <xdr:colOff>101600</xdr:colOff>
      <xdr:row>35</xdr:row>
      <xdr:rowOff>167621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8223</xdr:rowOff>
    </xdr:from>
    <xdr:to>
      <xdr:col>10</xdr:col>
      <xdr:colOff>165100</xdr:colOff>
      <xdr:row>35</xdr:row>
      <xdr:rowOff>109823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126350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45961</xdr:rowOff>
    </xdr:from>
    <xdr:to>
      <xdr:col>6</xdr:col>
      <xdr:colOff>38100</xdr:colOff>
      <xdr:row>35</xdr:row>
      <xdr:rowOff>147561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164088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2067</xdr:rowOff>
    </xdr:from>
    <xdr:to>
      <xdr:col>24</xdr:col>
      <xdr:colOff>63500</xdr:colOff>
      <xdr:row>56</xdr:row>
      <xdr:rowOff>113982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03267"/>
          <a:ext cx="8382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113982</xdr:rowOff>
    </xdr:from>
    <xdr:to>
      <xdr:col>19</xdr:col>
      <xdr:colOff>177800</xdr:colOff>
      <xdr:row>57</xdr:row>
      <xdr:rowOff>13725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5182"/>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13725</xdr:rowOff>
    </xdr:from>
    <xdr:to>
      <xdr:col>15</xdr:col>
      <xdr:colOff>50800</xdr:colOff>
      <xdr:row>57</xdr:row>
      <xdr:rowOff>20844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8637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20844</xdr:rowOff>
    </xdr:from>
    <xdr:to>
      <xdr:col>10</xdr:col>
      <xdr:colOff>114300</xdr:colOff>
      <xdr:row>57</xdr:row>
      <xdr:rowOff>60539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3494"/>
          <a:ext cx="8890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122717</xdr:rowOff>
    </xdr:from>
    <xdr:to>
      <xdr:col>24</xdr:col>
      <xdr:colOff>114300</xdr:colOff>
      <xdr:row>56</xdr:row>
      <xdr:rowOff>52867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145594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63182</xdr:rowOff>
    </xdr:from>
    <xdr:to>
      <xdr:col>20</xdr:col>
      <xdr:colOff>38100</xdr:colOff>
      <xdr:row>56</xdr:row>
      <xdr:rowOff>164782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134375</xdr:rowOff>
    </xdr:from>
    <xdr:to>
      <xdr:col>15</xdr:col>
      <xdr:colOff>101600</xdr:colOff>
      <xdr:row>57</xdr:row>
      <xdr:rowOff>64525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81052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141494</xdr:rowOff>
    </xdr:from>
    <xdr:to>
      <xdr:col>10</xdr:col>
      <xdr:colOff>165100</xdr:colOff>
      <xdr:row>57</xdr:row>
      <xdr:rowOff>71644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88171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9739</xdr:rowOff>
    </xdr:from>
    <xdr:to>
      <xdr:col>6</xdr:col>
      <xdr:colOff>38100</xdr:colOff>
      <xdr:row>57</xdr:row>
      <xdr:rowOff>111339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127866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38888</xdr:rowOff>
    </xdr:from>
    <xdr:to>
      <xdr:col>24</xdr:col>
      <xdr:colOff>63500</xdr:colOff>
      <xdr:row>76</xdr:row>
      <xdr:rowOff>59976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69088"/>
          <a:ext cx="8382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32372</xdr:rowOff>
    </xdr:from>
    <xdr:to>
      <xdr:col>19</xdr:col>
      <xdr:colOff>177800</xdr:colOff>
      <xdr:row>76</xdr:row>
      <xdr:rowOff>59976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62572"/>
          <a:ext cx="889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15684</xdr:rowOff>
    </xdr:from>
    <xdr:to>
      <xdr:col>15</xdr:col>
      <xdr:colOff>50800</xdr:colOff>
      <xdr:row>76</xdr:row>
      <xdr:rowOff>32372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45884"/>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15684</xdr:rowOff>
    </xdr:from>
    <xdr:to>
      <xdr:col>10</xdr:col>
      <xdr:colOff>114300</xdr:colOff>
      <xdr:row>76</xdr:row>
      <xdr:rowOff>22143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4588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159538</xdr:rowOff>
    </xdr:from>
    <xdr:to>
      <xdr:col>24</xdr:col>
      <xdr:colOff>114300</xdr:colOff>
      <xdr:row>76</xdr:row>
      <xdr:rowOff>89688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10965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6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9176</xdr:rowOff>
    </xdr:from>
    <xdr:to>
      <xdr:col>20</xdr:col>
      <xdr:colOff>38100</xdr:colOff>
      <xdr:row>76</xdr:row>
      <xdr:rowOff>110776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127302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153022</xdr:rowOff>
    </xdr:from>
    <xdr:to>
      <xdr:col>15</xdr:col>
      <xdr:colOff>101600</xdr:colOff>
      <xdr:row>76</xdr:row>
      <xdr:rowOff>83172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99699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136334</xdr:rowOff>
    </xdr:from>
    <xdr:to>
      <xdr:col>10</xdr:col>
      <xdr:colOff>165100</xdr:colOff>
      <xdr:row>76</xdr:row>
      <xdr:rowOff>66484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83011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7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142793</xdr:rowOff>
    </xdr:from>
    <xdr:to>
      <xdr:col>6</xdr:col>
      <xdr:colOff>38100</xdr:colOff>
      <xdr:row>76</xdr:row>
      <xdr:rowOff>72943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89470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100070</xdr:rowOff>
    </xdr:from>
    <xdr:to>
      <xdr:col>24</xdr:col>
      <xdr:colOff>63500</xdr:colOff>
      <xdr:row>98</xdr:row>
      <xdr:rowOff>166218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902170"/>
          <a:ext cx="8382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100070</xdr:rowOff>
    </xdr:from>
    <xdr:to>
      <xdr:col>19</xdr:col>
      <xdr:colOff>177800</xdr:colOff>
      <xdr:row>98</xdr:row>
      <xdr:rowOff>114815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0217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61846</xdr:rowOff>
    </xdr:from>
    <xdr:to>
      <xdr:col>15</xdr:col>
      <xdr:colOff>50800</xdr:colOff>
      <xdr:row>98</xdr:row>
      <xdr:rowOff>114815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63946"/>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61846</xdr:rowOff>
    </xdr:from>
    <xdr:to>
      <xdr:col>10</xdr:col>
      <xdr:colOff>114300</xdr:colOff>
      <xdr:row>98</xdr:row>
      <xdr:rowOff>98045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3946"/>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115418</xdr:rowOff>
    </xdr:from>
    <xdr:to>
      <xdr:col>24</xdr:col>
      <xdr:colOff>114300</xdr:colOff>
      <xdr:row>99</xdr:row>
      <xdr:rowOff>45568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9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30345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49270</xdr:rowOff>
    </xdr:from>
    <xdr:to>
      <xdr:col>20</xdr:col>
      <xdr:colOff>38100</xdr:colOff>
      <xdr:row>98</xdr:row>
      <xdr:rowOff>150870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141997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4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64015</xdr:rowOff>
    </xdr:from>
    <xdr:to>
      <xdr:col>15</xdr:col>
      <xdr:colOff>101600</xdr:colOff>
      <xdr:row>98</xdr:row>
      <xdr:rowOff>165615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156742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11046</xdr:rowOff>
    </xdr:from>
    <xdr:to>
      <xdr:col>10</xdr:col>
      <xdr:colOff>165100</xdr:colOff>
      <xdr:row>98</xdr:row>
      <xdr:rowOff>112646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103773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47245</xdr:rowOff>
    </xdr:from>
    <xdr:to>
      <xdr:col>6</xdr:col>
      <xdr:colOff>38100</xdr:colOff>
      <xdr:row>98</xdr:row>
      <xdr:rowOff>148845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139972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29862</xdr:rowOff>
    </xdr:from>
    <xdr:to>
      <xdr:col>55</xdr:col>
      <xdr:colOff>0</xdr:colOff>
      <xdr:row>36</xdr:row>
      <xdr:rowOff>85769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687712"/>
          <a:ext cx="838200" cy="5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151569</xdr:rowOff>
    </xdr:from>
    <xdr:to>
      <xdr:col>50</xdr:col>
      <xdr:colOff>114300</xdr:colOff>
      <xdr:row>36</xdr:row>
      <xdr:rowOff>85769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152319"/>
          <a:ext cx="889000" cy="1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151569</xdr:rowOff>
    </xdr:from>
    <xdr:to>
      <xdr:col>45</xdr:col>
      <xdr:colOff>177800</xdr:colOff>
      <xdr:row>36</xdr:row>
      <xdr:rowOff>104084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52319"/>
          <a:ext cx="889000" cy="1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89856</xdr:rowOff>
    </xdr:from>
    <xdr:to>
      <xdr:col>41</xdr:col>
      <xdr:colOff>50800</xdr:colOff>
      <xdr:row>36</xdr:row>
      <xdr:rowOff>104084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262056"/>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150512</xdr:rowOff>
    </xdr:from>
    <xdr:to>
      <xdr:col>55</xdr:col>
      <xdr:colOff>50800</xdr:colOff>
      <xdr:row>33</xdr:row>
      <xdr:rowOff>80662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1939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34969</xdr:rowOff>
    </xdr:from>
    <xdr:to>
      <xdr:col>50</xdr:col>
      <xdr:colOff>165100</xdr:colOff>
      <xdr:row>36</xdr:row>
      <xdr:rowOff>136569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153096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100769</xdr:rowOff>
    </xdr:from>
    <xdr:to>
      <xdr:col>46</xdr:col>
      <xdr:colOff>38100</xdr:colOff>
      <xdr:row>36</xdr:row>
      <xdr:rowOff>30919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47446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7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53284</xdr:rowOff>
    </xdr:from>
    <xdr:to>
      <xdr:col>41</xdr:col>
      <xdr:colOff>101600</xdr:colOff>
      <xdr:row>36</xdr:row>
      <xdr:rowOff>154884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171411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39056</xdr:rowOff>
    </xdr:from>
    <xdr:to>
      <xdr:col>36</xdr:col>
      <xdr:colOff>165100</xdr:colOff>
      <xdr:row>36</xdr:row>
      <xdr:rowOff>140656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157183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56270</xdr:rowOff>
    </xdr:from>
    <xdr:to>
      <xdr:col>55</xdr:col>
      <xdr:colOff>0</xdr:colOff>
      <xdr:row>55</xdr:row>
      <xdr:rowOff>56883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86020"/>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56883</xdr:rowOff>
    </xdr:from>
    <xdr:to>
      <xdr:col>50</xdr:col>
      <xdr:colOff>114300</xdr:colOff>
      <xdr:row>56</xdr:row>
      <xdr:rowOff>138621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86633"/>
          <a:ext cx="889000" cy="2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138621</xdr:rowOff>
    </xdr:from>
    <xdr:to>
      <xdr:col>45</xdr:col>
      <xdr:colOff>177800</xdr:colOff>
      <xdr:row>57</xdr:row>
      <xdr:rowOff>110220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39821"/>
          <a:ext cx="889000" cy="14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110220</xdr:rowOff>
    </xdr:from>
    <xdr:to>
      <xdr:col>41</xdr:col>
      <xdr:colOff>50800</xdr:colOff>
      <xdr:row>57</xdr:row>
      <xdr:rowOff>119583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82870"/>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5470</xdr:rowOff>
    </xdr:from>
    <xdr:to>
      <xdr:col>55</xdr:col>
      <xdr:colOff>50800</xdr:colOff>
      <xdr:row>55</xdr:row>
      <xdr:rowOff>107070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28347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8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6083</xdr:rowOff>
    </xdr:from>
    <xdr:to>
      <xdr:col>50</xdr:col>
      <xdr:colOff>165100</xdr:colOff>
      <xdr:row>55</xdr:row>
      <xdr:rowOff>107683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124210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87821</xdr:rowOff>
    </xdr:from>
    <xdr:to>
      <xdr:col>46</xdr:col>
      <xdr:colOff>38100</xdr:colOff>
      <xdr:row>57</xdr:row>
      <xdr:rowOff>17971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9098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59420</xdr:rowOff>
    </xdr:from>
    <xdr:to>
      <xdr:col>41</xdr:col>
      <xdr:colOff>101600</xdr:colOff>
      <xdr:row>57</xdr:row>
      <xdr:rowOff>161020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152147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68783</xdr:rowOff>
    </xdr:from>
    <xdr:to>
      <xdr:col>36</xdr:col>
      <xdr:colOff>165100</xdr:colOff>
      <xdr:row>57</xdr:row>
      <xdr:rowOff>170383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161510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76884</xdr:rowOff>
    </xdr:from>
    <xdr:to>
      <xdr:col>55</xdr:col>
      <xdr:colOff>0</xdr:colOff>
      <xdr:row>79</xdr:row>
      <xdr:rowOff>78239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621434"/>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78239</xdr:rowOff>
    </xdr:from>
    <xdr:to>
      <xdr:col>50</xdr:col>
      <xdr:colOff>114300</xdr:colOff>
      <xdr:row>79</xdr:row>
      <xdr:rowOff>83807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22789"/>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83807</xdr:rowOff>
    </xdr:from>
    <xdr:to>
      <xdr:col>45</xdr:col>
      <xdr:colOff>177800</xdr:colOff>
      <xdr:row>79</xdr:row>
      <xdr:rowOff>95058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628357"/>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92690</xdr:rowOff>
    </xdr:from>
    <xdr:to>
      <xdr:col>41</xdr:col>
      <xdr:colOff>50800</xdr:colOff>
      <xdr:row>79</xdr:row>
      <xdr:rowOff>95058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37240"/>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26084</xdr:rowOff>
    </xdr:from>
    <xdr:to>
      <xdr:col>55</xdr:col>
      <xdr:colOff>50800</xdr:colOff>
      <xdr:row>79</xdr:row>
      <xdr:rowOff>127684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112461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8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27439</xdr:rowOff>
    </xdr:from>
    <xdr:to>
      <xdr:col>50</xdr:col>
      <xdr:colOff>165100</xdr:colOff>
      <xdr:row>79</xdr:row>
      <xdr:rowOff>129039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120166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33007</xdr:rowOff>
    </xdr:from>
    <xdr:to>
      <xdr:col>46</xdr:col>
      <xdr:colOff>38100</xdr:colOff>
      <xdr:row>79</xdr:row>
      <xdr:rowOff>134607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125734</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7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44258</xdr:rowOff>
    </xdr:from>
    <xdr:to>
      <xdr:col>41</xdr:col>
      <xdr:colOff>101600</xdr:colOff>
      <xdr:row>79</xdr:row>
      <xdr:rowOff>145858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136985</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68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41890</xdr:rowOff>
    </xdr:from>
    <xdr:to>
      <xdr:col>36</xdr:col>
      <xdr:colOff>165100</xdr:colOff>
      <xdr:row>79</xdr:row>
      <xdr:rowOff>143490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134617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67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159041</xdr:rowOff>
    </xdr:from>
    <xdr:to>
      <xdr:col>55</xdr:col>
      <xdr:colOff>0</xdr:colOff>
      <xdr:row>95</xdr:row>
      <xdr:rowOff>108204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75341"/>
          <a:ext cx="838200" cy="1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108204</xdr:rowOff>
    </xdr:from>
    <xdr:to>
      <xdr:col>50</xdr:col>
      <xdr:colOff>114300</xdr:colOff>
      <xdr:row>97</xdr:row>
      <xdr:rowOff>28487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395954"/>
          <a:ext cx="889000" cy="2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28487</xdr:rowOff>
    </xdr:from>
    <xdr:to>
      <xdr:col>45</xdr:col>
      <xdr:colOff>177800</xdr:colOff>
      <xdr:row>98</xdr:row>
      <xdr:rowOff>25439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5913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8903</xdr:rowOff>
    </xdr:from>
    <xdr:to>
      <xdr:col>41</xdr:col>
      <xdr:colOff>50800</xdr:colOff>
      <xdr:row>98</xdr:row>
      <xdr:rowOff>25439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11003"/>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108241</xdr:rowOff>
    </xdr:from>
    <xdr:to>
      <xdr:col>55</xdr:col>
      <xdr:colOff>50800</xdr:colOff>
      <xdr:row>95</xdr:row>
      <xdr:rowOff>38391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2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131118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57404</xdr:rowOff>
    </xdr:from>
    <xdr:to>
      <xdr:col>50</xdr:col>
      <xdr:colOff>165100</xdr:colOff>
      <xdr:row>95</xdr:row>
      <xdr:rowOff>159004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149137</xdr:rowOff>
    </xdr:from>
    <xdr:to>
      <xdr:col>46</xdr:col>
      <xdr:colOff>38100</xdr:colOff>
      <xdr:row>97</xdr:row>
      <xdr:rowOff>79287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95814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146089</xdr:rowOff>
    </xdr:from>
    <xdr:to>
      <xdr:col>41</xdr:col>
      <xdr:colOff>101600</xdr:colOff>
      <xdr:row>98</xdr:row>
      <xdr:rowOff>76239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67366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129553</xdr:rowOff>
    </xdr:from>
    <xdr:to>
      <xdr:col>36</xdr:col>
      <xdr:colOff>165100</xdr:colOff>
      <xdr:row>98</xdr:row>
      <xdr:rowOff>59703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50830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43543</xdr:rowOff>
    </xdr:from>
    <xdr:to>
      <xdr:col>85</xdr:col>
      <xdr:colOff>127000</xdr:colOff>
      <xdr:row>39</xdr:row>
      <xdr:rowOff>43905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0093"/>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43543</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30093"/>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164555</xdr:rowOff>
    </xdr:from>
    <xdr:to>
      <xdr:col>85</xdr:col>
      <xdr:colOff>177800</xdr:colOff>
      <xdr:row>39</xdr:row>
      <xdr:rowOff>94705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85470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72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99401</xdr:rowOff>
    </xdr:from>
    <xdr:to>
      <xdr:col>85</xdr:col>
      <xdr:colOff>127000</xdr:colOff>
      <xdr:row>74</xdr:row>
      <xdr:rowOff>157662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786701"/>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77390</xdr:rowOff>
    </xdr:from>
    <xdr:to>
      <xdr:col>81</xdr:col>
      <xdr:colOff>50800</xdr:colOff>
      <xdr:row>74</xdr:row>
      <xdr:rowOff>99401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76469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36144</xdr:rowOff>
    </xdr:from>
    <xdr:to>
      <xdr:col>76</xdr:col>
      <xdr:colOff>114300</xdr:colOff>
      <xdr:row>74</xdr:row>
      <xdr:rowOff>77390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23444"/>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36144</xdr:rowOff>
    </xdr:from>
    <xdr:to>
      <xdr:col>71</xdr:col>
      <xdr:colOff>177800</xdr:colOff>
      <xdr:row>74</xdr:row>
      <xdr:rowOff>40961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23444"/>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106862</xdr:rowOff>
    </xdr:from>
    <xdr:to>
      <xdr:col>85</xdr:col>
      <xdr:colOff>177800</xdr:colOff>
      <xdr:row>75</xdr:row>
      <xdr:rowOff>37012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129739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48601</xdr:rowOff>
    </xdr:from>
    <xdr:to>
      <xdr:col>81</xdr:col>
      <xdr:colOff>101600</xdr:colOff>
      <xdr:row>74</xdr:row>
      <xdr:rowOff>150201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166728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26590</xdr:rowOff>
    </xdr:from>
    <xdr:to>
      <xdr:col>76</xdr:col>
      <xdr:colOff>165100</xdr:colOff>
      <xdr:row>74</xdr:row>
      <xdr:rowOff>128190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144717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4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156794</xdr:rowOff>
    </xdr:from>
    <xdr:to>
      <xdr:col>72</xdr:col>
      <xdr:colOff>38100</xdr:colOff>
      <xdr:row>74</xdr:row>
      <xdr:rowOff>86944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103471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4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161611</xdr:rowOff>
    </xdr:from>
    <xdr:to>
      <xdr:col>67</xdr:col>
      <xdr:colOff>101600</xdr:colOff>
      <xdr:row>74</xdr:row>
      <xdr:rowOff>91761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108288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4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6499</xdr:rowOff>
    </xdr:from>
    <xdr:to>
      <xdr:col>85</xdr:col>
      <xdr:colOff>127000</xdr:colOff>
      <xdr:row>98</xdr:row>
      <xdr:rowOff>116539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08599"/>
          <a:ext cx="838200" cy="1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6499</xdr:rowOff>
    </xdr:from>
    <xdr:to>
      <xdr:col>81</xdr:col>
      <xdr:colOff>50800</xdr:colOff>
      <xdr:row>98</xdr:row>
      <xdr:rowOff>81352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08599"/>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81352</xdr:rowOff>
    </xdr:from>
    <xdr:to>
      <xdr:col>76</xdr:col>
      <xdr:colOff>114300</xdr:colOff>
      <xdr:row>98</xdr:row>
      <xdr:rowOff>122820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3452"/>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117205</xdr:rowOff>
    </xdr:from>
    <xdr:to>
      <xdr:col>71</xdr:col>
      <xdr:colOff>177800</xdr:colOff>
      <xdr:row>98</xdr:row>
      <xdr:rowOff>122820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19305"/>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65739</xdr:rowOff>
    </xdr:from>
    <xdr:to>
      <xdr:col>85</xdr:col>
      <xdr:colOff>177800</xdr:colOff>
      <xdr:row>98</xdr:row>
      <xdr:rowOff>167339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152116</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127149</xdr:rowOff>
    </xdr:from>
    <xdr:to>
      <xdr:col>81</xdr:col>
      <xdr:colOff>101600</xdr:colOff>
      <xdr:row>98</xdr:row>
      <xdr:rowOff>57299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73826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30552</xdr:rowOff>
    </xdr:from>
    <xdr:to>
      <xdr:col>76</xdr:col>
      <xdr:colOff>165100</xdr:colOff>
      <xdr:row>98</xdr:row>
      <xdr:rowOff>132152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123279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2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72020</xdr:rowOff>
    </xdr:from>
    <xdr:to>
      <xdr:col>72</xdr:col>
      <xdr:colOff>38100</xdr:colOff>
      <xdr:row>99</xdr:row>
      <xdr:rowOff>2170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164747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66405</xdr:rowOff>
    </xdr:from>
    <xdr:to>
      <xdr:col>67</xdr:col>
      <xdr:colOff>101600</xdr:colOff>
      <xdr:row>98</xdr:row>
      <xdr:rowOff>168005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159132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6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71668</xdr:rowOff>
    </xdr:from>
    <xdr:to>
      <xdr:col>116</xdr:col>
      <xdr:colOff>63500</xdr:colOff>
      <xdr:row>38</xdr:row>
      <xdr:rowOff>72217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8676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72217</xdr:rowOff>
    </xdr:from>
    <xdr:to>
      <xdr:col>111</xdr:col>
      <xdr:colOff>177800</xdr:colOff>
      <xdr:row>38</xdr:row>
      <xdr:rowOff>121778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87317"/>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121778</xdr:rowOff>
    </xdr:from>
    <xdr:to>
      <xdr:col>107</xdr:col>
      <xdr:colOff>50800</xdr:colOff>
      <xdr:row>38</xdr:row>
      <xdr:rowOff>135677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36878"/>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135677</xdr:rowOff>
    </xdr:from>
    <xdr:to>
      <xdr:col>102</xdr:col>
      <xdr:colOff>114300</xdr:colOff>
      <xdr:row>38</xdr:row>
      <xdr:rowOff>135859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5077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20868</xdr:rowOff>
    </xdr:from>
    <xdr:to>
      <xdr:col>116</xdr:col>
      <xdr:colOff>114300</xdr:colOff>
      <xdr:row>38</xdr:row>
      <xdr:rowOff>122468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107245</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5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21417</xdr:rowOff>
    </xdr:from>
    <xdr:to>
      <xdr:col>112</xdr:col>
      <xdr:colOff>38100</xdr:colOff>
      <xdr:row>38</xdr:row>
      <xdr:rowOff>123017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114144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29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70978</xdr:rowOff>
    </xdr:from>
    <xdr:to>
      <xdr:col>107</xdr:col>
      <xdr:colOff>101600</xdr:colOff>
      <xdr:row>39</xdr:row>
      <xdr:rowOff>1128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163705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84877</xdr:rowOff>
    </xdr:from>
    <xdr:to>
      <xdr:col>102</xdr:col>
      <xdr:colOff>165100</xdr:colOff>
      <xdr:row>39</xdr:row>
      <xdr:rowOff>15027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6154</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85059</xdr:rowOff>
    </xdr:from>
    <xdr:to>
      <xdr:col>98</xdr:col>
      <xdr:colOff>38100</xdr:colOff>
      <xdr:row>39</xdr:row>
      <xdr:rowOff>15209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6336</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105714</xdr:rowOff>
    </xdr:from>
    <xdr:to>
      <xdr:col>116</xdr:col>
      <xdr:colOff>63500</xdr:colOff>
      <xdr:row>58</xdr:row>
      <xdr:rowOff>23952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364014"/>
          <a:ext cx="838200" cy="6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23952</xdr:rowOff>
    </xdr:from>
    <xdr:to>
      <xdr:col>111</xdr:col>
      <xdr:colOff>177800</xdr:colOff>
      <xdr:row>58</xdr:row>
      <xdr:rowOff>29210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6805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29210</xdr:rowOff>
    </xdr:from>
    <xdr:to>
      <xdr:col>107</xdr:col>
      <xdr:colOff>50800</xdr:colOff>
      <xdr:row>58</xdr:row>
      <xdr:rowOff>34239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733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30276</xdr:rowOff>
    </xdr:from>
    <xdr:to>
      <xdr:col>102</xdr:col>
      <xdr:colOff>114300</xdr:colOff>
      <xdr:row>58</xdr:row>
      <xdr:rowOff>34239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7437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54914</xdr:rowOff>
    </xdr:from>
    <xdr:to>
      <xdr:col>116</xdr:col>
      <xdr:colOff>114300</xdr:colOff>
      <xdr:row>54</xdr:row>
      <xdr:rowOff>156514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77791</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144602</xdr:rowOff>
    </xdr:from>
    <xdr:to>
      <xdr:col>112</xdr:col>
      <xdr:colOff>38100</xdr:colOff>
      <xdr:row>58</xdr:row>
      <xdr:rowOff>74752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91279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9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149860</xdr:rowOff>
    </xdr:from>
    <xdr:to>
      <xdr:col>107</xdr:col>
      <xdr:colOff>101600</xdr:colOff>
      <xdr:row>58</xdr:row>
      <xdr:rowOff>80010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96537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154889</xdr:rowOff>
    </xdr:from>
    <xdr:to>
      <xdr:col>102</xdr:col>
      <xdr:colOff>165100</xdr:colOff>
      <xdr:row>58</xdr:row>
      <xdr:rowOff>85039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101566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0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150926</xdr:rowOff>
    </xdr:from>
    <xdr:to>
      <xdr:col>98</xdr:col>
      <xdr:colOff>38100</xdr:colOff>
      <xdr:row>58</xdr:row>
      <xdr:rowOff>81076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97603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57336</xdr:rowOff>
    </xdr:from>
    <xdr:to>
      <xdr:col>116</xdr:col>
      <xdr:colOff>63500</xdr:colOff>
      <xdr:row>76</xdr:row>
      <xdr:rowOff>74023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87536"/>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74023</xdr:rowOff>
    </xdr:from>
    <xdr:to>
      <xdr:col>111</xdr:col>
      <xdr:colOff>177800</xdr:colOff>
      <xdr:row>76</xdr:row>
      <xdr:rowOff>103422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04223"/>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93980</xdr:rowOff>
    </xdr:from>
    <xdr:to>
      <xdr:col>107</xdr:col>
      <xdr:colOff>50800</xdr:colOff>
      <xdr:row>76</xdr:row>
      <xdr:rowOff>103422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24180"/>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81361</xdr:rowOff>
    </xdr:from>
    <xdr:to>
      <xdr:col>102</xdr:col>
      <xdr:colOff>114300</xdr:colOff>
      <xdr:row>76</xdr:row>
      <xdr:rowOff>93980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11561"/>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6536</xdr:rowOff>
    </xdr:from>
    <xdr:to>
      <xdr:col>116</xdr:col>
      <xdr:colOff>114300</xdr:colOff>
      <xdr:row>76</xdr:row>
      <xdr:rowOff>108136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29412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8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23223</xdr:rowOff>
    </xdr:from>
    <xdr:to>
      <xdr:col>112</xdr:col>
      <xdr:colOff>38100</xdr:colOff>
      <xdr:row>76</xdr:row>
      <xdr:rowOff>124823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115950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52622</xdr:rowOff>
    </xdr:from>
    <xdr:to>
      <xdr:col>107</xdr:col>
      <xdr:colOff>101600</xdr:colOff>
      <xdr:row>76</xdr:row>
      <xdr:rowOff>154222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145349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43180</xdr:rowOff>
    </xdr:from>
    <xdr:to>
      <xdr:col>102</xdr:col>
      <xdr:colOff>165100</xdr:colOff>
      <xdr:row>76</xdr:row>
      <xdr:rowOff>144780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135907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30561</xdr:rowOff>
    </xdr:from>
    <xdr:to>
      <xdr:col>98</xdr:col>
      <xdr:colOff>38100</xdr:colOff>
      <xdr:row>76</xdr:row>
      <xdr:rowOff>132161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123288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人件費について、住民１人当たりコストは類似団体平均よりも</a:t>
          </a:r>
          <a:r>
            <a:rPr kumimoji="1" lang="en-US" altLang="ja-JP" sz="1300">
              <a:latin typeface="ＭＳ Ｐゴシック" panose="020B0600070205080204" pitchFamily="50" charset="-128"/>
              <a:ea typeface="ＭＳ Ｐゴシック" panose="020B0600070205080204" pitchFamily="50" charset="-128"/>
            </a:rPr>
            <a:t>25,967</a:t>
          </a:r>
          <a:r>
            <a:rPr kumimoji="1" lang="ja-JP" altLang="en-US" sz="1300">
              <a:latin typeface="ＭＳ Ｐゴシック" panose="020B0600070205080204" pitchFamily="50" charset="-128"/>
              <a:ea typeface="ＭＳ Ｐゴシック" panose="020B0600070205080204" pitchFamily="50" charset="-128"/>
            </a:rPr>
            <a:t>円高く、会計年度任用職員制度施行に伴う影響を勘案しても非常に高い水準にある。最小の経費で最大の効果を発揮できるように、今後も民間事業者が担うことができる分野について検討し、外部委託、民営化等について取り組んでいく。</a:t>
          </a:r>
        </a:p>
        <a:p>
          <a:r>
            <a:rPr kumimoji="1" lang="ja-JP" altLang="en-US" sz="1300">
              <a:latin typeface="ＭＳ Ｐゴシック" panose="020B0600070205080204" pitchFamily="50" charset="-128"/>
              <a:ea typeface="ＭＳ Ｐゴシック" panose="020B0600070205080204" pitchFamily="50" charset="-128"/>
            </a:rPr>
            <a:t>　公債費について、合併特例債を活用していることもあり、類似団体平均より高い水準が続いているが、元金ベースのプライマリバランス黒字化に努めてきたことで減少してきている。今後大規模な建設事業が計画されていることから、公債費が増加する見通しであるが、公債費が平準化されるように各事業の事業規模及び実施時期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24,213
24,130
74.99
14,699,577
14,466,904
197,113
7,089,885
10,842,923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4445</xdr:rowOff>
    </xdr:from>
    <xdr:to>
      <xdr:col>24</xdr:col>
      <xdr:colOff>63500</xdr:colOff>
      <xdr:row>34</xdr:row>
      <xdr:rowOff>37592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3374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4445</xdr:rowOff>
    </xdr:from>
    <xdr:to>
      <xdr:col>19</xdr:col>
      <xdr:colOff>177800</xdr:colOff>
      <xdr:row>34</xdr:row>
      <xdr:rowOff>6350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6350</xdr:rowOff>
    </xdr:from>
    <xdr:to>
      <xdr:col>15</xdr:col>
      <xdr:colOff>50800</xdr:colOff>
      <xdr:row>34</xdr:row>
      <xdr:rowOff>99314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35650"/>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53594</xdr:rowOff>
    </xdr:from>
    <xdr:to>
      <xdr:col>10</xdr:col>
      <xdr:colOff>114300</xdr:colOff>
      <xdr:row>34</xdr:row>
      <xdr:rowOff>99314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82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158242</xdr:rowOff>
    </xdr:from>
    <xdr:to>
      <xdr:col>24</xdr:col>
      <xdr:colOff>114300</xdr:colOff>
      <xdr:row>34</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125095</xdr:rowOff>
    </xdr:from>
    <xdr:to>
      <xdr:col>20</xdr:col>
      <xdr:colOff>38100</xdr:colOff>
      <xdr:row>34</xdr:row>
      <xdr:rowOff>55245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71772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127000</xdr:rowOff>
    </xdr:from>
    <xdr:to>
      <xdr:col>15</xdr:col>
      <xdr:colOff>101600</xdr:colOff>
      <xdr:row>34</xdr:row>
      <xdr:rowOff>57150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73677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48514</xdr:rowOff>
    </xdr:from>
    <xdr:to>
      <xdr:col>10</xdr:col>
      <xdr:colOff>165100</xdr:colOff>
      <xdr:row>34</xdr:row>
      <xdr:rowOff>150114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166641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xdr:rowOff>
    </xdr:from>
    <xdr:to>
      <xdr:col>6</xdr:col>
      <xdr:colOff>38100</xdr:colOff>
      <xdr:row>34</xdr:row>
      <xdr:rowOff>104394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120921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121854</xdr:rowOff>
    </xdr:from>
    <xdr:to>
      <xdr:col>24</xdr:col>
      <xdr:colOff>63500</xdr:colOff>
      <xdr:row>57</xdr:row>
      <xdr:rowOff>135757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51604"/>
          <a:ext cx="838200" cy="3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135757</xdr:rowOff>
    </xdr:from>
    <xdr:to>
      <xdr:col>19</xdr:col>
      <xdr:colOff>177800</xdr:colOff>
      <xdr:row>57</xdr:row>
      <xdr:rowOff>164793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8407"/>
          <a:ext cx="8890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164793</xdr:rowOff>
    </xdr:from>
    <xdr:to>
      <xdr:col>15</xdr:col>
      <xdr:colOff>50800</xdr:colOff>
      <xdr:row>57</xdr:row>
      <xdr:rowOff>168549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744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161634</xdr:rowOff>
    </xdr:from>
    <xdr:to>
      <xdr:col>10</xdr:col>
      <xdr:colOff>114300</xdr:colOff>
      <xdr:row>57</xdr:row>
      <xdr:rowOff>168549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4284"/>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71054</xdr:rowOff>
    </xdr:from>
    <xdr:to>
      <xdr:col>24</xdr:col>
      <xdr:colOff>114300</xdr:colOff>
      <xdr:row>56</xdr:row>
      <xdr:rowOff>1204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84957</xdr:rowOff>
    </xdr:from>
    <xdr:to>
      <xdr:col>20</xdr:col>
      <xdr:colOff>38100</xdr:colOff>
      <xdr:row>58</xdr:row>
      <xdr:rowOff>15107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31634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113993</xdr:rowOff>
    </xdr:from>
    <xdr:to>
      <xdr:col>15</xdr:col>
      <xdr:colOff>101600</xdr:colOff>
      <xdr:row>58</xdr:row>
      <xdr:rowOff>44143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35270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117749</xdr:rowOff>
    </xdr:from>
    <xdr:to>
      <xdr:col>10</xdr:col>
      <xdr:colOff>165100</xdr:colOff>
      <xdr:row>58</xdr:row>
      <xdr:rowOff>47899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64426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110834</xdr:rowOff>
    </xdr:from>
    <xdr:to>
      <xdr:col>6</xdr:col>
      <xdr:colOff>38100</xdr:colOff>
      <xdr:row>58</xdr:row>
      <xdr:rowOff>40984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57511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168156</xdr:rowOff>
    </xdr:from>
    <xdr:to>
      <xdr:col>24</xdr:col>
      <xdr:colOff>63500</xdr:colOff>
      <xdr:row>77</xdr:row>
      <xdr:rowOff>15591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8356"/>
          <a:ext cx="8382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15591</xdr:rowOff>
    </xdr:from>
    <xdr:to>
      <xdr:col>19</xdr:col>
      <xdr:colOff>177800</xdr:colOff>
      <xdr:row>77</xdr:row>
      <xdr:rowOff>171431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17241"/>
          <a:ext cx="889000" cy="1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171431</xdr:rowOff>
    </xdr:from>
    <xdr:to>
      <xdr:col>15</xdr:col>
      <xdr:colOff>50800</xdr:colOff>
      <xdr:row>78</xdr:row>
      <xdr:rowOff>19586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3081"/>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19586</xdr:rowOff>
    </xdr:from>
    <xdr:to>
      <xdr:col>10</xdr:col>
      <xdr:colOff>114300</xdr:colOff>
      <xdr:row>78</xdr:row>
      <xdr:rowOff>68345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2686"/>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117356</xdr:rowOff>
    </xdr:from>
    <xdr:to>
      <xdr:col>24</xdr:col>
      <xdr:colOff>114300</xdr:colOff>
      <xdr:row>77</xdr:row>
      <xdr:rowOff>47506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136241</xdr:rowOff>
    </xdr:from>
    <xdr:to>
      <xdr:col>20</xdr:col>
      <xdr:colOff>38100</xdr:colOff>
      <xdr:row>77</xdr:row>
      <xdr:rowOff>66391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57518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120631</xdr:rowOff>
    </xdr:from>
    <xdr:to>
      <xdr:col>15</xdr:col>
      <xdr:colOff>101600</xdr:colOff>
      <xdr:row>78</xdr:row>
      <xdr:rowOff>50781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140236</xdr:rowOff>
    </xdr:from>
    <xdr:to>
      <xdr:col>10</xdr:col>
      <xdr:colOff>165100</xdr:colOff>
      <xdr:row>78</xdr:row>
      <xdr:rowOff>70386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61513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17545</xdr:rowOff>
    </xdr:from>
    <xdr:to>
      <xdr:col>6</xdr:col>
      <xdr:colOff>38100</xdr:colOff>
      <xdr:row>78</xdr:row>
      <xdr:rowOff>119145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110272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124282</xdr:rowOff>
    </xdr:from>
    <xdr:to>
      <xdr:col>24</xdr:col>
      <xdr:colOff>63500</xdr:colOff>
      <xdr:row>95</xdr:row>
      <xdr:rowOff>164058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69132"/>
          <a:ext cx="838200" cy="3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41363</xdr:rowOff>
    </xdr:from>
    <xdr:to>
      <xdr:col>19</xdr:col>
      <xdr:colOff>177800</xdr:colOff>
      <xdr:row>95</xdr:row>
      <xdr:rowOff>164058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29113"/>
          <a:ext cx="889000" cy="1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41363</xdr:rowOff>
    </xdr:from>
    <xdr:to>
      <xdr:col>15</xdr:col>
      <xdr:colOff>50800</xdr:colOff>
      <xdr:row>96</xdr:row>
      <xdr:rowOff>54496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29113"/>
          <a:ext cx="889000" cy="1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54496</xdr:rowOff>
    </xdr:from>
    <xdr:to>
      <xdr:col>10</xdr:col>
      <xdr:colOff>114300</xdr:colOff>
      <xdr:row>96</xdr:row>
      <xdr:rowOff>106820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13696"/>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73482</xdr:rowOff>
    </xdr:from>
    <xdr:to>
      <xdr:col>24</xdr:col>
      <xdr:colOff>114300</xdr:colOff>
      <xdr:row>94</xdr:row>
      <xdr:rowOff>3632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96359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113258</xdr:rowOff>
    </xdr:from>
    <xdr:to>
      <xdr:col>20</xdr:col>
      <xdr:colOff>38100</xdr:colOff>
      <xdr:row>96</xdr:row>
      <xdr:rowOff>43408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59935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162013</xdr:rowOff>
    </xdr:from>
    <xdr:to>
      <xdr:col>15</xdr:col>
      <xdr:colOff>101600</xdr:colOff>
      <xdr:row>95</xdr:row>
      <xdr:rowOff>92163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108690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3696</xdr:rowOff>
    </xdr:from>
    <xdr:to>
      <xdr:col>10</xdr:col>
      <xdr:colOff>165100</xdr:colOff>
      <xdr:row>96</xdr:row>
      <xdr:rowOff>105296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121823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56020</xdr:rowOff>
    </xdr:from>
    <xdr:to>
      <xdr:col>6</xdr:col>
      <xdr:colOff>38100</xdr:colOff>
      <xdr:row>96</xdr:row>
      <xdr:rowOff>157620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148747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52832</xdr:rowOff>
    </xdr:from>
    <xdr:to>
      <xdr:col>55</xdr:col>
      <xdr:colOff>0</xdr:colOff>
      <xdr:row>38</xdr:row>
      <xdr:rowOff>53975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6793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53975</xdr:rowOff>
    </xdr:from>
    <xdr:to>
      <xdr:col>50</xdr:col>
      <xdr:colOff>114300</xdr:colOff>
      <xdr:row>38</xdr:row>
      <xdr:rowOff>55499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90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54737</xdr:rowOff>
    </xdr:from>
    <xdr:to>
      <xdr:col>45</xdr:col>
      <xdr:colOff>177800</xdr:colOff>
      <xdr:row>38</xdr:row>
      <xdr:rowOff>55499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698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153416</xdr:rowOff>
    </xdr:from>
    <xdr:to>
      <xdr:col>41</xdr:col>
      <xdr:colOff>50800</xdr:colOff>
      <xdr:row>38</xdr:row>
      <xdr:rowOff>54737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25616"/>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xdr:rowOff>
    </xdr:from>
    <xdr:to>
      <xdr:col>55</xdr:col>
      <xdr:colOff>50800</xdr:colOff>
      <xdr:row>38</xdr:row>
      <xdr:rowOff>103632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24909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95902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4699</xdr:rowOff>
    </xdr:from>
    <xdr:to>
      <xdr:col>46</xdr:col>
      <xdr:colOff>38100</xdr:colOff>
      <xdr:row>38</xdr:row>
      <xdr:rowOff>106299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122826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9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3937</xdr:rowOff>
    </xdr:from>
    <xdr:to>
      <xdr:col>41</xdr:col>
      <xdr:colOff>101600</xdr:colOff>
      <xdr:row>38</xdr:row>
      <xdr:rowOff>105537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96664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1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102616</xdr:rowOff>
    </xdr:from>
    <xdr:to>
      <xdr:col>36</xdr:col>
      <xdr:colOff>165100</xdr:colOff>
      <xdr:row>37</xdr:row>
      <xdr:rowOff>32766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49293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138709</xdr:rowOff>
    </xdr:from>
    <xdr:to>
      <xdr:col>55</xdr:col>
      <xdr:colOff>0</xdr:colOff>
      <xdr:row>56</xdr:row>
      <xdr:rowOff>61043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68459"/>
          <a:ext cx="838200" cy="9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61043</xdr:rowOff>
    </xdr:from>
    <xdr:to>
      <xdr:col>50</xdr:col>
      <xdr:colOff>114300</xdr:colOff>
      <xdr:row>56</xdr:row>
      <xdr:rowOff>68434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62243"/>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68434</xdr:rowOff>
    </xdr:from>
    <xdr:to>
      <xdr:col>45</xdr:col>
      <xdr:colOff>177800</xdr:colOff>
      <xdr:row>56</xdr:row>
      <xdr:rowOff>75330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6963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63729</xdr:rowOff>
    </xdr:from>
    <xdr:to>
      <xdr:col>41</xdr:col>
      <xdr:colOff>50800</xdr:colOff>
      <xdr:row>56</xdr:row>
      <xdr:rowOff>75330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93479"/>
          <a:ext cx="8890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87909</xdr:rowOff>
    </xdr:from>
    <xdr:to>
      <xdr:col>55</xdr:col>
      <xdr:colOff>50800</xdr:colOff>
      <xdr:row>56</xdr:row>
      <xdr:rowOff>18059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110786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10243</xdr:rowOff>
    </xdr:from>
    <xdr:to>
      <xdr:col>50</xdr:col>
      <xdr:colOff>165100</xdr:colOff>
      <xdr:row>56</xdr:row>
      <xdr:rowOff>111843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128370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17634</xdr:rowOff>
    </xdr:from>
    <xdr:to>
      <xdr:col>46</xdr:col>
      <xdr:colOff>38100</xdr:colOff>
      <xdr:row>56</xdr:row>
      <xdr:rowOff>119234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135761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24530</xdr:rowOff>
    </xdr:from>
    <xdr:to>
      <xdr:col>41</xdr:col>
      <xdr:colOff>101600</xdr:colOff>
      <xdr:row>56</xdr:row>
      <xdr:rowOff>126130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142657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12929</xdr:rowOff>
    </xdr:from>
    <xdr:to>
      <xdr:col>36</xdr:col>
      <xdr:colOff>165100</xdr:colOff>
      <xdr:row>55</xdr:row>
      <xdr:rowOff>114529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131056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32962</xdr:rowOff>
    </xdr:from>
    <xdr:to>
      <xdr:col>55</xdr:col>
      <xdr:colOff>0</xdr:colOff>
      <xdr:row>78</xdr:row>
      <xdr:rowOff>113906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06062"/>
          <a:ext cx="838200" cy="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111468</xdr:rowOff>
    </xdr:from>
    <xdr:to>
      <xdr:col>50</xdr:col>
      <xdr:colOff>114300</xdr:colOff>
      <xdr:row>78</xdr:row>
      <xdr:rowOff>113906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8456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111468</xdr:rowOff>
    </xdr:from>
    <xdr:to>
      <xdr:col>45</xdr:col>
      <xdr:colOff>177800</xdr:colOff>
      <xdr:row>78</xdr:row>
      <xdr:rowOff>122098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4568"/>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79217</xdr:rowOff>
    </xdr:from>
    <xdr:to>
      <xdr:col>41</xdr:col>
      <xdr:colOff>50800</xdr:colOff>
      <xdr:row>78</xdr:row>
      <xdr:rowOff>122098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52317"/>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153612</xdr:rowOff>
    </xdr:from>
    <xdr:to>
      <xdr:col>55</xdr:col>
      <xdr:colOff>50800</xdr:colOff>
      <xdr:row>78</xdr:row>
      <xdr:rowOff>83762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132039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63106</xdr:rowOff>
    </xdr:from>
    <xdr:to>
      <xdr:col>50</xdr:col>
      <xdr:colOff>165100</xdr:colOff>
      <xdr:row>78</xdr:row>
      <xdr:rowOff>164706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155833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60668</xdr:rowOff>
    </xdr:from>
    <xdr:to>
      <xdr:col>46</xdr:col>
      <xdr:colOff>38100</xdr:colOff>
      <xdr:row>78</xdr:row>
      <xdr:rowOff>162268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71298</xdr:rowOff>
    </xdr:from>
    <xdr:to>
      <xdr:col>41</xdr:col>
      <xdr:colOff>101600</xdr:colOff>
      <xdr:row>79</xdr:row>
      <xdr:rowOff>1448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164025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28417</xdr:rowOff>
    </xdr:from>
    <xdr:to>
      <xdr:col>36</xdr:col>
      <xdr:colOff>165100</xdr:colOff>
      <xdr:row>78</xdr:row>
      <xdr:rowOff>130017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146544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7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983</xdr:rowOff>
    </xdr:from>
    <xdr:to>
      <xdr:col>55</xdr:col>
      <xdr:colOff>0</xdr:colOff>
      <xdr:row>97</xdr:row>
      <xdr:rowOff>33434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0183"/>
          <a:ext cx="838200" cy="20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149671</xdr:rowOff>
    </xdr:from>
    <xdr:to>
      <xdr:col>50</xdr:col>
      <xdr:colOff>114300</xdr:colOff>
      <xdr:row>97</xdr:row>
      <xdr:rowOff>33434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08871"/>
          <a:ext cx="889000" cy="5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149671</xdr:rowOff>
    </xdr:from>
    <xdr:to>
      <xdr:col>45</xdr:col>
      <xdr:colOff>177800</xdr:colOff>
      <xdr:row>97</xdr:row>
      <xdr:rowOff>119224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08871"/>
          <a:ext cx="889000" cy="14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119224</xdr:rowOff>
    </xdr:from>
    <xdr:to>
      <xdr:col>41</xdr:col>
      <xdr:colOff>50800</xdr:colOff>
      <xdr:row>98</xdr:row>
      <xdr:rowOff>7939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49874"/>
          <a:ext cx="889000" cy="6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121633</xdr:rowOff>
    </xdr:from>
    <xdr:to>
      <xdr:col>55</xdr:col>
      <xdr:colOff>50800</xdr:colOff>
      <xdr:row>96</xdr:row>
      <xdr:rowOff>51783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144510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154084</xdr:rowOff>
    </xdr:from>
    <xdr:to>
      <xdr:col>50</xdr:col>
      <xdr:colOff>165100</xdr:colOff>
      <xdr:row>97</xdr:row>
      <xdr:rowOff>84234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75361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98871</xdr:rowOff>
    </xdr:from>
    <xdr:to>
      <xdr:col>46</xdr:col>
      <xdr:colOff>38100</xdr:colOff>
      <xdr:row>97</xdr:row>
      <xdr:rowOff>29021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45548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68424</xdr:rowOff>
    </xdr:from>
    <xdr:to>
      <xdr:col>41</xdr:col>
      <xdr:colOff>101600</xdr:colOff>
      <xdr:row>97</xdr:row>
      <xdr:rowOff>170024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161151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128589</xdr:rowOff>
    </xdr:from>
    <xdr:to>
      <xdr:col>36</xdr:col>
      <xdr:colOff>165100</xdr:colOff>
      <xdr:row>98</xdr:row>
      <xdr:rowOff>58739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49866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20999</xdr:rowOff>
    </xdr:from>
    <xdr:to>
      <xdr:col>85</xdr:col>
      <xdr:colOff>127000</xdr:colOff>
      <xdr:row>37</xdr:row>
      <xdr:rowOff>69882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64649"/>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162713</xdr:rowOff>
    </xdr:from>
    <xdr:to>
      <xdr:col>81</xdr:col>
      <xdr:colOff>50800</xdr:colOff>
      <xdr:row>37</xdr:row>
      <xdr:rowOff>69882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63463"/>
          <a:ext cx="889000" cy="2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162713</xdr:rowOff>
    </xdr:from>
    <xdr:to>
      <xdr:col>76</xdr:col>
      <xdr:colOff>114300</xdr:colOff>
      <xdr:row>37</xdr:row>
      <xdr:rowOff>22828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63463"/>
          <a:ext cx="889000" cy="2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22828</xdr:rowOff>
    </xdr:from>
    <xdr:to>
      <xdr:col>71</xdr:col>
      <xdr:colOff>177800</xdr:colOff>
      <xdr:row>37</xdr:row>
      <xdr:rowOff>71920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66478"/>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141649</xdr:rowOff>
    </xdr:from>
    <xdr:to>
      <xdr:col>85</xdr:col>
      <xdr:colOff>177800</xdr:colOff>
      <xdr:row>37</xdr:row>
      <xdr:rowOff>71799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164526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6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19082</xdr:rowOff>
    </xdr:from>
    <xdr:to>
      <xdr:col>81</xdr:col>
      <xdr:colOff>101600</xdr:colOff>
      <xdr:row>37</xdr:row>
      <xdr:rowOff>120682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111809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111913</xdr:rowOff>
    </xdr:from>
    <xdr:to>
      <xdr:col>76</xdr:col>
      <xdr:colOff>165100</xdr:colOff>
      <xdr:row>36</xdr:row>
      <xdr:rowOff>42063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58590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8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143478</xdr:rowOff>
    </xdr:from>
    <xdr:to>
      <xdr:col>72</xdr:col>
      <xdr:colOff>38100</xdr:colOff>
      <xdr:row>37</xdr:row>
      <xdr:rowOff>73628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90155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21120</xdr:rowOff>
    </xdr:from>
    <xdr:to>
      <xdr:col>67</xdr:col>
      <xdr:colOff>101600</xdr:colOff>
      <xdr:row>37</xdr:row>
      <xdr:rowOff>122720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139247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65719</xdr:rowOff>
    </xdr:from>
    <xdr:to>
      <xdr:col>85</xdr:col>
      <xdr:colOff>127000</xdr:colOff>
      <xdr:row>56</xdr:row>
      <xdr:rowOff>49188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95469"/>
          <a:ext cx="838200" cy="1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65719</xdr:rowOff>
    </xdr:from>
    <xdr:to>
      <xdr:col>81</xdr:col>
      <xdr:colOff>50800</xdr:colOff>
      <xdr:row>57</xdr:row>
      <xdr:rowOff>38373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95469"/>
          <a:ext cx="889000" cy="3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24043</xdr:rowOff>
    </xdr:from>
    <xdr:to>
      <xdr:col>76</xdr:col>
      <xdr:colOff>114300</xdr:colOff>
      <xdr:row>57</xdr:row>
      <xdr:rowOff>38373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796693"/>
          <a:ext cx="889000" cy="1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24043</xdr:rowOff>
    </xdr:from>
    <xdr:to>
      <xdr:col>71</xdr:col>
      <xdr:colOff>177800</xdr:colOff>
      <xdr:row>57</xdr:row>
      <xdr:rowOff>38959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9669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169838</xdr:rowOff>
    </xdr:from>
    <xdr:to>
      <xdr:col>85</xdr:col>
      <xdr:colOff>177800</xdr:colOff>
      <xdr:row>56</xdr:row>
      <xdr:rowOff>99988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21265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14919</xdr:rowOff>
    </xdr:from>
    <xdr:to>
      <xdr:col>81</xdr:col>
      <xdr:colOff>101600</xdr:colOff>
      <xdr:row>55</xdr:row>
      <xdr:rowOff>116519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133046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159023</xdr:rowOff>
    </xdr:from>
    <xdr:to>
      <xdr:col>76</xdr:col>
      <xdr:colOff>165100</xdr:colOff>
      <xdr:row>57</xdr:row>
      <xdr:rowOff>89173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105700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144693</xdr:rowOff>
    </xdr:from>
    <xdr:to>
      <xdr:col>72</xdr:col>
      <xdr:colOff>38100</xdr:colOff>
      <xdr:row>57</xdr:row>
      <xdr:rowOff>74843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91370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159609</xdr:rowOff>
    </xdr:from>
    <xdr:to>
      <xdr:col>67</xdr:col>
      <xdr:colOff>101600</xdr:colOff>
      <xdr:row>57</xdr:row>
      <xdr:rowOff>89759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106286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5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43543</xdr:rowOff>
    </xdr:from>
    <xdr:to>
      <xdr:col>85</xdr:col>
      <xdr:colOff>127000</xdr:colOff>
      <xdr:row>79</xdr:row>
      <xdr:rowOff>43906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8093"/>
          <a:ext cx="8382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43543</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88093"/>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43966</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851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43966</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8851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164556</xdr:rowOff>
    </xdr:from>
    <xdr:to>
      <xdr:col>85</xdr:col>
      <xdr:colOff>177800</xdr:colOff>
      <xdr:row>79</xdr:row>
      <xdr:rowOff>94706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164193</xdr:rowOff>
    </xdr:from>
    <xdr:to>
      <xdr:col>81</xdr:col>
      <xdr:colOff>101600</xdr:colOff>
      <xdr:row>79</xdr:row>
      <xdr:rowOff>94343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85470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30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164616</xdr:rowOff>
    </xdr:from>
    <xdr:to>
      <xdr:col>72</xdr:col>
      <xdr:colOff>38100</xdr:colOff>
      <xdr:row>79</xdr:row>
      <xdr:rowOff>94766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85893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3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99402</xdr:rowOff>
    </xdr:from>
    <xdr:to>
      <xdr:col>85</xdr:col>
      <xdr:colOff>127000</xdr:colOff>
      <xdr:row>94</xdr:row>
      <xdr:rowOff>157662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215702"/>
          <a:ext cx="8382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77391</xdr:rowOff>
    </xdr:from>
    <xdr:to>
      <xdr:col>81</xdr:col>
      <xdr:colOff>50800</xdr:colOff>
      <xdr:row>94</xdr:row>
      <xdr:rowOff>99402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193691"/>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36144</xdr:rowOff>
    </xdr:from>
    <xdr:to>
      <xdr:col>76</xdr:col>
      <xdr:colOff>114300</xdr:colOff>
      <xdr:row>94</xdr:row>
      <xdr:rowOff>77391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152444"/>
          <a:ext cx="889000" cy="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36144</xdr:rowOff>
    </xdr:from>
    <xdr:to>
      <xdr:col>71</xdr:col>
      <xdr:colOff>177800</xdr:colOff>
      <xdr:row>94</xdr:row>
      <xdr:rowOff>40962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152444"/>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106862</xdr:rowOff>
    </xdr:from>
    <xdr:to>
      <xdr:col>85</xdr:col>
      <xdr:colOff>177800</xdr:colOff>
      <xdr:row>95</xdr:row>
      <xdr:rowOff>37012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2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129739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0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48602</xdr:rowOff>
    </xdr:from>
    <xdr:to>
      <xdr:col>81</xdr:col>
      <xdr:colOff>101600</xdr:colOff>
      <xdr:row>94</xdr:row>
      <xdr:rowOff>150202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1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166729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26591</xdr:rowOff>
    </xdr:from>
    <xdr:to>
      <xdr:col>76</xdr:col>
      <xdr:colOff>165100</xdr:colOff>
      <xdr:row>94</xdr:row>
      <xdr:rowOff>128191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1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144718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9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156794</xdr:rowOff>
    </xdr:from>
    <xdr:to>
      <xdr:col>72</xdr:col>
      <xdr:colOff>38100</xdr:colOff>
      <xdr:row>94</xdr:row>
      <xdr:rowOff>86944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1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103471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8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161612</xdr:rowOff>
    </xdr:from>
    <xdr:to>
      <xdr:col>67</xdr:col>
      <xdr:colOff>101600</xdr:colOff>
      <xdr:row>94</xdr:row>
      <xdr:rowOff>91762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108289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歳出決算総額は、新型コロナウイルス感染症対策関連経費の増加により、合併後最大規模となった。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衛生費について、住民１人当たりコストが前年度と比較して</a:t>
          </a:r>
          <a:r>
            <a:rPr kumimoji="1" lang="en-US" altLang="ja-JP" sz="1300">
              <a:latin typeface="ＭＳ Ｐゴシック" panose="020B0600070205080204" pitchFamily="50" charset="-128"/>
              <a:ea typeface="ＭＳ Ｐゴシック" panose="020B0600070205080204" pitchFamily="50" charset="-128"/>
            </a:rPr>
            <a:t>30,132</a:t>
          </a:r>
          <a:r>
            <a:rPr kumimoji="1" lang="ja-JP" altLang="en-US" sz="1300">
              <a:latin typeface="ＭＳ Ｐゴシック" panose="020B0600070205080204" pitchFamily="50" charset="-128"/>
              <a:ea typeface="ＭＳ Ｐゴシック" panose="020B0600070205080204" pitchFamily="50" charset="-128"/>
            </a:rPr>
            <a:t>円、類似団体と比較して</a:t>
          </a:r>
          <a:r>
            <a:rPr kumimoji="1" lang="en-US" altLang="ja-JP" sz="1300">
              <a:latin typeface="ＭＳ Ｐゴシック" panose="020B0600070205080204" pitchFamily="50" charset="-128"/>
              <a:ea typeface="ＭＳ Ｐゴシック" panose="020B0600070205080204" pitchFamily="50" charset="-128"/>
            </a:rPr>
            <a:t>40,336</a:t>
          </a:r>
          <a:r>
            <a:rPr kumimoji="1" lang="ja-JP" altLang="en-US" sz="1300">
              <a:latin typeface="ＭＳ Ｐゴシック" panose="020B0600070205080204" pitchFamily="50" charset="-128"/>
              <a:ea typeface="ＭＳ Ｐゴシック" panose="020B0600070205080204" pitchFamily="50" charset="-128"/>
            </a:rPr>
            <a:t>円上回っている。これは、一部事務組合のリサイクルセンター建設費用負担金が増加したことが主な要因となっている。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土木費について、住民１人当たりコストが前年度と比較して</a:t>
          </a:r>
          <a:r>
            <a:rPr kumimoji="1" lang="en-US" altLang="ja-JP" sz="1300">
              <a:latin typeface="ＭＳ Ｐゴシック" panose="020B0600070205080204" pitchFamily="50" charset="-128"/>
              <a:ea typeface="ＭＳ Ｐゴシック" panose="020B0600070205080204" pitchFamily="50" charset="-128"/>
            </a:rPr>
            <a:t>18,731</a:t>
          </a:r>
          <a:r>
            <a:rPr kumimoji="1" lang="ja-JP" altLang="en-US" sz="1300">
              <a:latin typeface="ＭＳ Ｐゴシック" panose="020B0600070205080204" pitchFamily="50" charset="-128"/>
              <a:ea typeface="ＭＳ Ｐゴシック" panose="020B0600070205080204" pitchFamily="50" charset="-128"/>
            </a:rPr>
            <a:t>円、類似団体と比較して</a:t>
          </a:r>
          <a:r>
            <a:rPr kumimoji="1" lang="en-US" altLang="ja-JP" sz="1300">
              <a:latin typeface="ＭＳ Ｐゴシック" panose="020B0600070205080204" pitchFamily="50" charset="-128"/>
              <a:ea typeface="ＭＳ Ｐゴシック" panose="020B0600070205080204" pitchFamily="50" charset="-128"/>
            </a:rPr>
            <a:t>16,316</a:t>
          </a:r>
          <a:r>
            <a:rPr kumimoji="1" lang="ja-JP" altLang="en-US" sz="1300">
              <a:latin typeface="ＭＳ Ｐゴシック" panose="020B0600070205080204" pitchFamily="50" charset="-128"/>
              <a:ea typeface="ＭＳ Ｐゴシック" panose="020B0600070205080204" pitchFamily="50" charset="-128"/>
            </a:rPr>
            <a:t>円上回っている。これは、下水道事業短期貸付金　</a:t>
          </a:r>
          <a:r>
            <a:rPr kumimoji="1" lang="en-US" altLang="ja-JP" sz="1300">
              <a:latin typeface="ＭＳ Ｐゴシック" panose="020B0600070205080204" pitchFamily="50" charset="-128"/>
              <a:ea typeface="ＭＳ Ｐゴシック" panose="020B0600070205080204" pitchFamily="50" charset="-128"/>
            </a:rPr>
            <a:t>200,000</a:t>
          </a:r>
          <a:r>
            <a:rPr kumimoji="1" lang="ja-JP" altLang="en-US" sz="1300">
              <a:latin typeface="ＭＳ Ｐゴシック" panose="020B0600070205080204" pitchFamily="50" charset="-128"/>
              <a:ea typeface="ＭＳ Ｐゴシック" panose="020B0600070205080204" pitchFamily="50" charset="-128"/>
            </a:rPr>
            <a:t>千円が主な要因となっている。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繰越事業費の減少により、実質収支比率は前年度と比較して</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ポイント上昇した。また、実質単年度収支が前年度と比較して</a:t>
          </a:r>
          <a:r>
            <a:rPr kumimoji="1" lang="en-US" altLang="ja-JP" sz="1400">
              <a:latin typeface="ＭＳ ゴシック" pitchFamily="49" charset="-128"/>
              <a:ea typeface="ＭＳ ゴシック" pitchFamily="49" charset="-128"/>
            </a:rPr>
            <a:t>4.18</a:t>
          </a:r>
          <a:r>
            <a:rPr kumimoji="1" lang="ja-JP" altLang="en-US" sz="1400">
              <a:latin typeface="ＭＳ ゴシック" pitchFamily="49" charset="-128"/>
              <a:ea typeface="ＭＳ ゴシック" pitchFamily="49" charset="-128"/>
            </a:rPr>
            <a:t>ポイント減少した要因は、令和元年度に財政調整基金</a:t>
          </a:r>
          <a:r>
            <a:rPr kumimoji="1" lang="ja-JP" altLang="en-US" sz="1400" baseline="0">
              <a:latin typeface="ＭＳ ゴシック" pitchFamily="49" charset="-128"/>
              <a:ea typeface="ＭＳ ゴシック" pitchFamily="49" charset="-128"/>
            </a:rPr>
            <a:t>積立</a:t>
          </a:r>
          <a:r>
            <a:rPr kumimoji="1" lang="en-US" altLang="ja-JP" sz="1400" baseline="0">
              <a:latin typeface="ＭＳ ゴシック" pitchFamily="49" charset="-128"/>
              <a:ea typeface="ＭＳ ゴシック" pitchFamily="49" charset="-128"/>
            </a:rPr>
            <a:t>272,598</a:t>
          </a:r>
          <a:r>
            <a:rPr kumimoji="1" lang="ja-JP" altLang="en-US" sz="1400" baseline="0">
              <a:latin typeface="ＭＳ ゴシック" pitchFamily="49" charset="-128"/>
              <a:ea typeface="ＭＳ ゴシック" pitchFamily="49" charset="-128"/>
            </a:rPr>
            <a:t>千円（令和元年東日本台風の災害廃棄物処理事業に係る必要な経費）を行ったことによるものである。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今後も歳出の抑制を図り、健全な行財政運営に努めていく。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a:t>
          </a:r>
        </a:p>
        <a:p>
          <a:r>
            <a:rPr kumimoji="1" lang="ja-JP" altLang="en-US" sz="1400">
              <a:latin typeface="ＭＳ ゴシック" pitchFamily="49" charset="-128"/>
              <a:ea typeface="ＭＳ ゴシック" pitchFamily="49" charset="-128"/>
            </a:rPr>
            <a:t>　今後とも健全な財政運営を行っていく。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5055_&#32654;&#37324;&#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F51">
            <v>40.1</v>
          </cell>
          <cell r="CN51">
            <v>37.700000000000003</v>
          </cell>
          <cell r="CV51">
            <v>26.5</v>
          </cell>
        </row>
        <row r="53">
          <cell r="CF53">
            <v>54.7</v>
          </cell>
          <cell r="CN53">
            <v>56.1</v>
          </cell>
          <cell r="CV53">
            <v>57.3</v>
          </cell>
        </row>
        <row r="55">
          <cell r="AN55" t="str">
            <v>類似団体内平均値</v>
          </cell>
          <cell r="CF55">
            <v>18.3</v>
          </cell>
          <cell r="CN55">
            <v>20.3</v>
          </cell>
          <cell r="CV55">
            <v>15.5</v>
          </cell>
        </row>
        <row r="57">
          <cell r="CF57">
            <v>59.3</v>
          </cell>
          <cell r="CN57">
            <v>60.3</v>
          </cell>
          <cell r="CV57">
            <v>61.4</v>
          </cell>
        </row>
        <row r="72">
          <cell r="BP72" t="str">
            <v>H28</v>
          </cell>
          <cell r="BX72" t="str">
            <v>H29</v>
          </cell>
          <cell r="CF72" t="str">
            <v>H30</v>
          </cell>
          <cell r="CN72" t="str">
            <v>R01</v>
          </cell>
          <cell r="CV72" t="str">
            <v>R02</v>
          </cell>
        </row>
        <row r="73">
          <cell r="AN73" t="str">
            <v>当該団体値</v>
          </cell>
          <cell r="BP73">
            <v>64.8</v>
          </cell>
          <cell r="BX73">
            <v>47.4</v>
          </cell>
          <cell r="CF73">
            <v>40.1</v>
          </cell>
          <cell r="CN73">
            <v>37.700000000000003</v>
          </cell>
          <cell r="CV73">
            <v>26.5</v>
          </cell>
        </row>
        <row r="75">
          <cell r="BP75">
            <v>10</v>
          </cell>
          <cell r="BX75">
            <v>9.5</v>
          </cell>
          <cell r="CF75">
            <v>8.9</v>
          </cell>
          <cell r="CN75">
            <v>8.3000000000000007</v>
          </cell>
          <cell r="CV75">
            <v>7.5</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14699577</v>
      </c>
      <c r="BO4" s="426"/>
      <c r="BP4" s="426"/>
      <c r="BQ4" s="426"/>
      <c r="BR4" s="426"/>
      <c r="BS4" s="426"/>
      <c r="BT4" s="426"/>
      <c r="BU4" s="427"/>
      <c r="BV4" s="425">
        <v>11364107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2.8</v>
      </c>
      <c r="CU4" s="610"/>
      <c r="CV4" s="610"/>
      <c r="CW4" s="610"/>
      <c r="CX4" s="610"/>
      <c r="CY4" s="610"/>
      <c r="CZ4" s="610"/>
      <c r="DA4" s="611"/>
      <c r="DB4" s="609">
        <v>2.5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14466904</v>
      </c>
      <c r="BO5" s="431"/>
      <c r="BP5" s="431"/>
      <c r="BQ5" s="431"/>
      <c r="BR5" s="431"/>
      <c r="BS5" s="431"/>
      <c r="BT5" s="431"/>
      <c r="BU5" s="432"/>
      <c r="BV5" s="430">
        <v>11126347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89.6</v>
      </c>
      <c r="CU5" s="401"/>
      <c r="CV5" s="401"/>
      <c r="CW5" s="401"/>
      <c r="CX5" s="401"/>
      <c r="CY5" s="401"/>
      <c r="CZ5" s="401"/>
      <c r="DA5" s="402"/>
      <c r="DB5" s="400">
        <v>92.9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232673</v>
      </c>
      <c r="BO6" s="431"/>
      <c r="BP6" s="431"/>
      <c r="BQ6" s="431"/>
      <c r="BR6" s="431"/>
      <c r="BS6" s="431"/>
      <c r="BT6" s="431"/>
      <c r="BU6" s="432"/>
      <c r="BV6" s="430">
        <v>237760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93.2</v>
      </c>
      <c r="CU6" s="584"/>
      <c r="CV6" s="584"/>
      <c r="CW6" s="584"/>
      <c r="CX6" s="584"/>
      <c r="CY6" s="584"/>
      <c r="CZ6" s="584"/>
      <c r="DA6" s="585"/>
      <c r="DB6" s="583">
        <v>96.7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35560</v>
      </c>
      <c r="BO7" s="431"/>
      <c r="BP7" s="431"/>
      <c r="BQ7" s="431"/>
      <c r="BR7" s="431"/>
      <c r="BS7" s="431"/>
      <c r="BT7" s="431"/>
      <c r="BU7" s="432"/>
      <c r="BV7" s="430">
        <v>66169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7089885</v>
      </c>
      <c r="CU7" s="431"/>
      <c r="CV7" s="431"/>
      <c r="CW7" s="431"/>
      <c r="CX7" s="431"/>
      <c r="CY7" s="431"/>
      <c r="CZ7" s="431"/>
      <c r="DA7" s="432"/>
      <c r="DB7" s="430">
        <v>6903034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197113</v>
      </c>
      <c r="BO8" s="431"/>
      <c r="BP8" s="431"/>
      <c r="BQ8" s="431"/>
      <c r="BR8" s="431"/>
      <c r="BS8" s="431"/>
      <c r="BT8" s="431"/>
      <c r="BU8" s="432"/>
      <c r="BV8" s="430">
        <v>171591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0.43</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23994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25522</v>
      </c>
      <c r="BO9" s="431"/>
      <c r="BP9" s="431"/>
      <c r="BQ9" s="431"/>
      <c r="BR9" s="431"/>
      <c r="BS9" s="431"/>
      <c r="BT9" s="431"/>
      <c r="BU9" s="432"/>
      <c r="BV9" s="430">
        <v>33115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13.3</v>
      </c>
      <c r="CU9" s="401"/>
      <c r="CV9" s="401"/>
      <c r="CW9" s="401"/>
      <c r="CX9" s="401"/>
      <c r="CY9" s="401"/>
      <c r="CZ9" s="401"/>
      <c r="DA9" s="402"/>
      <c r="DB9" s="400">
        <v>15.5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24852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122</v>
      </c>
      <c r="BO10" s="431"/>
      <c r="BP10" s="431"/>
      <c r="BQ10" s="431"/>
      <c r="BR10" s="431"/>
      <c r="BS10" s="431"/>
      <c r="BT10" s="431"/>
      <c r="BU10" s="432"/>
      <c r="BV10" s="430">
        <v>272701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24213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7972</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24130</v>
      </c>
      <c r="S13" s="534"/>
      <c r="T13" s="534"/>
      <c r="U13" s="534"/>
      <c r="V13" s="535"/>
      <c r="W13" s="521" t="s">
        <v>140</v>
      </c>
      <c r="X13" s="443"/>
      <c r="Y13" s="443"/>
      <c r="Z13" s="443"/>
      <c r="AA13" s="443"/>
      <c r="AB13" s="444"/>
      <c r="AC13" s="406">
        <v>1384</v>
      </c>
      <c r="AD13" s="407"/>
      <c r="AE13" s="407"/>
      <c r="AF13" s="407"/>
      <c r="AG13" s="408"/>
      <c r="AH13" s="406">
        <v>1440</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17672</v>
      </c>
      <c r="BO13" s="431"/>
      <c r="BP13" s="431"/>
      <c r="BQ13" s="431"/>
      <c r="BR13" s="431"/>
      <c r="BS13" s="431"/>
      <c r="BT13" s="431"/>
      <c r="BU13" s="432"/>
      <c r="BV13" s="430">
        <v>305816</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8.3000000000000007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24395</v>
      </c>
      <c r="S14" s="534"/>
      <c r="T14" s="534"/>
      <c r="U14" s="534"/>
      <c r="V14" s="535"/>
      <c r="W14" s="536"/>
      <c r="X14" s="446"/>
      <c r="Y14" s="446"/>
      <c r="Z14" s="446"/>
      <c r="AA14" s="446"/>
      <c r="AB14" s="447"/>
      <c r="AC14" s="526">
        <v>11.4</v>
      </c>
      <c r="AD14" s="527"/>
      <c r="AE14" s="527"/>
      <c r="AF14" s="527"/>
      <c r="AG14" s="528"/>
      <c r="AH14" s="526">
        <v>12.4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26.5</v>
      </c>
      <c r="CU14" s="538"/>
      <c r="CV14" s="538"/>
      <c r="CW14" s="538"/>
      <c r="CX14" s="538"/>
      <c r="CY14" s="538"/>
      <c r="CZ14" s="538"/>
      <c r="DA14" s="539"/>
      <c r="DB14" s="537">
        <v>37.700000000000003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24310</v>
      </c>
      <c r="S15" s="534"/>
      <c r="T15" s="534"/>
      <c r="U15" s="534"/>
      <c r="V15" s="535"/>
      <c r="W15" s="521" t="s">
        <v>148</v>
      </c>
      <c r="X15" s="443"/>
      <c r="Y15" s="443"/>
      <c r="Z15" s="443"/>
      <c r="AA15" s="443"/>
      <c r="AB15" s="444"/>
      <c r="AC15" s="406">
        <v>3258</v>
      </c>
      <c r="AD15" s="407"/>
      <c r="AE15" s="407"/>
      <c r="AF15" s="407"/>
      <c r="AG15" s="408"/>
      <c r="AH15" s="406">
        <v>2941</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2607106</v>
      </c>
      <c r="BO15" s="426"/>
      <c r="BP15" s="426"/>
      <c r="BQ15" s="426"/>
      <c r="BR15" s="426"/>
      <c r="BS15" s="426"/>
      <c r="BT15" s="426"/>
      <c r="BU15" s="427"/>
      <c r="BV15" s="425">
        <v>2525673</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26.8</v>
      </c>
      <c r="AD16" s="527"/>
      <c r="AE16" s="527"/>
      <c r="AF16" s="527"/>
      <c r="AG16" s="528"/>
      <c r="AH16" s="526">
        <v>25.4</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6149228</v>
      </c>
      <c r="BO16" s="431"/>
      <c r="BP16" s="431"/>
      <c r="BQ16" s="431"/>
      <c r="BR16" s="431"/>
      <c r="BS16" s="431"/>
      <c r="BT16" s="431"/>
      <c r="BU16" s="432"/>
      <c r="BV16" s="430">
        <v>5913319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7528</v>
      </c>
      <c r="AD17" s="407"/>
      <c r="AE17" s="407"/>
      <c r="AF17" s="407"/>
      <c r="AG17" s="408"/>
      <c r="AH17" s="406">
        <v>7220</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3244369</v>
      </c>
      <c r="BO17" s="431"/>
      <c r="BP17" s="431"/>
      <c r="BQ17" s="431"/>
      <c r="BR17" s="431"/>
      <c r="BS17" s="431"/>
      <c r="BT17" s="431"/>
      <c r="BU17" s="432"/>
      <c r="BV17" s="430">
        <v>3174450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74.989999999999995</v>
      </c>
      <c r="M18" s="495"/>
      <c r="N18" s="495"/>
      <c r="O18" s="495"/>
      <c r="P18" s="495"/>
      <c r="Q18" s="495"/>
      <c r="R18" s="496"/>
      <c r="S18" s="496"/>
      <c r="T18" s="496"/>
      <c r="U18" s="496"/>
      <c r="V18" s="497"/>
      <c r="W18" s="511"/>
      <c r="X18" s="512"/>
      <c r="Y18" s="512"/>
      <c r="Z18" s="512"/>
      <c r="AA18" s="512"/>
      <c r="AB18" s="522"/>
      <c r="AC18" s="394">
        <v>61.9</v>
      </c>
      <c r="AD18" s="395"/>
      <c r="AE18" s="395"/>
      <c r="AF18" s="395"/>
      <c r="AG18" s="498"/>
      <c r="AH18" s="394">
        <v>62.2</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6321123</v>
      </c>
      <c r="BO18" s="431"/>
      <c r="BP18" s="431"/>
      <c r="BQ18" s="431"/>
      <c r="BR18" s="431"/>
      <c r="BS18" s="431"/>
      <c r="BT18" s="431"/>
      <c r="BU18" s="432"/>
      <c r="BV18" s="430">
        <v>6428700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320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8481286</v>
      </c>
      <c r="BO19" s="431"/>
      <c r="BP19" s="431"/>
      <c r="BQ19" s="431"/>
      <c r="BR19" s="431"/>
      <c r="BS19" s="431"/>
      <c r="BT19" s="431"/>
      <c r="BU19" s="432"/>
      <c r="BV19" s="430">
        <v>7893650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8565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10842923</v>
      </c>
      <c r="BO23" s="431"/>
      <c r="BP23" s="431"/>
      <c r="BQ23" s="431"/>
      <c r="BR23" s="431"/>
      <c r="BS23" s="431"/>
      <c r="BT23" s="431"/>
      <c r="BU23" s="432"/>
      <c r="BV23" s="430">
        <v>10918743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7767</v>
      </c>
      <c r="R24" s="407"/>
      <c r="S24" s="407"/>
      <c r="T24" s="407"/>
      <c r="U24" s="407"/>
      <c r="V24" s="408"/>
      <c r="W24" s="472"/>
      <c r="X24" s="463"/>
      <c r="Y24" s="464"/>
      <c r="Z24" s="403" t="s">
        <v>172</v>
      </c>
      <c r="AA24" s="404"/>
      <c r="AB24" s="404"/>
      <c r="AC24" s="404"/>
      <c r="AD24" s="404"/>
      <c r="AE24" s="404"/>
      <c r="AF24" s="404"/>
      <c r="AG24" s="405"/>
      <c r="AH24" s="406">
        <v>183</v>
      </c>
      <c r="AI24" s="407"/>
      <c r="AJ24" s="407"/>
      <c r="AK24" s="407"/>
      <c r="AL24" s="408"/>
      <c r="AM24" s="406">
        <v>528504</v>
      </c>
      <c r="AN24" s="407"/>
      <c r="AO24" s="407"/>
      <c r="AP24" s="407"/>
      <c r="AQ24" s="407"/>
      <c r="AR24" s="408"/>
      <c r="AS24" s="406">
        <v>2888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6275069</v>
      </c>
      <c r="BO24" s="431"/>
      <c r="BP24" s="431"/>
      <c r="BQ24" s="431"/>
      <c r="BR24" s="431"/>
      <c r="BS24" s="431"/>
      <c r="BT24" s="431"/>
      <c r="BU24" s="432"/>
      <c r="BV24" s="430">
        <v>6270738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5760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128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2469448</v>
      </c>
      <c r="BO25" s="426"/>
      <c r="BP25" s="426"/>
      <c r="BQ25" s="426"/>
      <c r="BR25" s="426"/>
      <c r="BS25" s="426"/>
      <c r="BT25" s="426"/>
      <c r="BU25" s="427"/>
      <c r="BV25" s="425">
        <v>2308717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4734</v>
      </c>
      <c r="R26" s="407"/>
      <c r="S26" s="407"/>
      <c r="T26" s="407"/>
      <c r="U26" s="407"/>
      <c r="V26" s="408"/>
      <c r="W26" s="472"/>
      <c r="X26" s="463"/>
      <c r="Y26" s="464"/>
      <c r="Z26" s="403" t="s">
        <v>178</v>
      </c>
      <c r="AA26" s="485"/>
      <c r="AB26" s="485"/>
      <c r="AC26" s="485"/>
      <c r="AD26" s="485"/>
      <c r="AE26" s="485"/>
      <c r="AF26" s="485"/>
      <c r="AG26" s="486"/>
      <c r="AH26" s="406">
        <v>19</v>
      </c>
      <c r="AI26" s="407"/>
      <c r="AJ26" s="407"/>
      <c r="AK26" s="407"/>
      <c r="AL26" s="408"/>
      <c r="AM26" s="406">
        <v>56354</v>
      </c>
      <c r="AN26" s="407"/>
      <c r="AO26" s="407"/>
      <c r="AP26" s="407"/>
      <c r="AQ26" s="407"/>
      <c r="AR26" s="408"/>
      <c r="AS26" s="406">
        <v>2966</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180</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3250</v>
      </c>
      <c r="R27" s="407"/>
      <c r="S27" s="407"/>
      <c r="T27" s="407"/>
      <c r="U27" s="407"/>
      <c r="V27" s="408"/>
      <c r="W27" s="472"/>
      <c r="X27" s="463"/>
      <c r="Y27" s="464"/>
      <c r="Z27" s="403" t="s">
        <v>182</v>
      </c>
      <c r="AA27" s="404"/>
      <c r="AB27" s="404"/>
      <c r="AC27" s="404"/>
      <c r="AD27" s="404"/>
      <c r="AE27" s="404"/>
      <c r="AF27" s="404"/>
      <c r="AG27" s="405"/>
      <c r="AH27" s="406">
        <v>30</v>
      </c>
      <c r="AI27" s="407"/>
      <c r="AJ27" s="407"/>
      <c r="AK27" s="407"/>
      <c r="AL27" s="408"/>
      <c r="AM27" s="406">
        <v>75270</v>
      </c>
      <c r="AN27" s="407"/>
      <c r="AO27" s="407"/>
      <c r="AP27" s="407"/>
      <c r="AQ27" s="407"/>
      <c r="AR27" s="408"/>
      <c r="AS27" s="406">
        <v>2509</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180009</v>
      </c>
      <c r="BO27" s="434"/>
      <c r="BP27" s="434"/>
      <c r="BQ27" s="434"/>
      <c r="BR27" s="434"/>
      <c r="BS27" s="434"/>
      <c r="BT27" s="434"/>
      <c r="BU27" s="435"/>
      <c r="BV27" s="433">
        <v>180008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2470</v>
      </c>
      <c r="R28" s="407"/>
      <c r="S28" s="407"/>
      <c r="T28" s="407"/>
      <c r="U28" s="407"/>
      <c r="V28" s="408"/>
      <c r="W28" s="472"/>
      <c r="X28" s="463"/>
      <c r="Y28" s="464"/>
      <c r="Z28" s="403" t="s">
        <v>185</v>
      </c>
      <c r="AA28" s="404"/>
      <c r="AB28" s="404"/>
      <c r="AC28" s="404"/>
      <c r="AD28" s="404"/>
      <c r="AE28" s="404"/>
      <c r="AF28" s="404"/>
      <c r="AG28" s="405"/>
      <c r="AH28" s="406" t="s">
        <v>128</v>
      </c>
      <c r="AI28" s="407"/>
      <c r="AJ28" s="407"/>
      <c r="AK28" s="407"/>
      <c r="AL28" s="408"/>
      <c r="AM28" s="406" t="s">
        <v>138</v>
      </c>
      <c r="AN28" s="407"/>
      <c r="AO28" s="407"/>
      <c r="AP28" s="407"/>
      <c r="AQ28" s="407"/>
      <c r="AR28" s="408"/>
      <c r="AS28" s="406" t="s">
        <v>138</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1574691</v>
      </c>
      <c r="BO28" s="426"/>
      <c r="BP28" s="426"/>
      <c r="BQ28" s="426"/>
      <c r="BR28" s="426"/>
      <c r="BS28" s="426"/>
      <c r="BT28" s="426"/>
      <c r="BU28" s="427"/>
      <c r="BV28" s="425">
        <v>1482541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14</v>
      </c>
      <c r="M29" s="407"/>
      <c r="N29" s="407"/>
      <c r="O29" s="407"/>
      <c r="P29" s="408"/>
      <c r="Q29" s="406">
        <v>2300</v>
      </c>
      <c r="R29" s="407"/>
      <c r="S29" s="407"/>
      <c r="T29" s="407"/>
      <c r="U29" s="407"/>
      <c r="V29" s="408"/>
      <c r="W29" s="473"/>
      <c r="X29" s="474"/>
      <c r="Y29" s="475"/>
      <c r="Z29" s="403" t="s">
        <v>188</v>
      </c>
      <c r="AA29" s="404"/>
      <c r="AB29" s="404"/>
      <c r="AC29" s="404"/>
      <c r="AD29" s="404"/>
      <c r="AE29" s="404"/>
      <c r="AF29" s="404"/>
      <c r="AG29" s="405"/>
      <c r="AH29" s="406">
        <v>213</v>
      </c>
      <c r="AI29" s="407"/>
      <c r="AJ29" s="407"/>
      <c r="AK29" s="407"/>
      <c r="AL29" s="408"/>
      <c r="AM29" s="406">
        <v>603774</v>
      </c>
      <c r="AN29" s="407"/>
      <c r="AO29" s="407"/>
      <c r="AP29" s="407"/>
      <c r="AQ29" s="407"/>
      <c r="AR29" s="408"/>
      <c r="AS29" s="406">
        <v>2835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221095</v>
      </c>
      <c r="BO29" s="431"/>
      <c r="BP29" s="431"/>
      <c r="BQ29" s="431"/>
      <c r="BR29" s="431"/>
      <c r="BS29" s="431"/>
      <c r="BT29" s="431"/>
      <c r="BU29" s="432"/>
      <c r="BV29" s="430">
        <v>230858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1259884</v>
      </c>
      <c r="BO30" s="434"/>
      <c r="BP30" s="434"/>
      <c r="BQ30" s="434"/>
      <c r="BR30" s="434"/>
      <c r="BS30" s="434"/>
      <c r="BT30" s="434"/>
      <c r="BU30" s="435"/>
      <c r="BV30" s="433">
        <v>1371180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199</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美里町水道事業会計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宮城県市町村職員退職手当組合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美里町病院事業会計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宮城県市町村非常勤消防団員補償報償組合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美里町下水道事業会計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大崎地域広域行政事務組合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宮城県市町村自治振興センター</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宮城県後期高齢者医療広域連合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Zw0wkvgaU3ywHopjvS6MgPv6X800DL1vjcu0dTM0IbJV91enVThnTBXylORQh87KptfHHUQXpPXqME2/iRLzA==" saltValue="yBCQ6FifCQcGxMwDBcbM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2" t="s">
        <v>559</v>
      </c>
      <c r="D34" s="1212"/>
      <c r="E34" s="1213"/>
      <c r="F34" s="32">
        <v>5.57</v>
      </c>
      <c r="G34" s="33">
        <v>5.55</v>
      </c>
      <c r="H34" s="33">
        <v>5.18</v>
      </c>
      <c r="I34" s="33">
        <v>4.83</v>
      </c>
      <c r="J34" s="34">
        <v>4.4000000000000004</v>
      </c>
      <c r="K34" s="22"/>
      <c r="L34" s="22"/>
      <c r="M34" s="22"/>
      <c r="N34" s="22"/>
      <c r="O34" s="22"/>
      <c r="P34" s="22"/>
    </row>
    <row r="35" spans="1:16" ht="39" customHeight="1" x14ac:dyDescent="0.15">
      <c r="A35" s="22"/>
      <c r="B35" s="35"/>
      <c r="C35" s="1206" t="s">
        <v>560</v>
      </c>
      <c r="D35" s="1207"/>
      <c r="E35" s="1208"/>
      <c r="F35" s="36">
        <v>2.34</v>
      </c>
      <c r="G35" s="37">
        <v>1.24</v>
      </c>
      <c r="H35" s="37">
        <v>1.98</v>
      </c>
      <c r="I35" s="37">
        <v>2.48</v>
      </c>
      <c r="J35" s="38">
        <v>2.78</v>
      </c>
      <c r="K35" s="22"/>
      <c r="L35" s="22"/>
      <c r="M35" s="22"/>
      <c r="N35" s="22"/>
      <c r="O35" s="22"/>
      <c r="P35" s="22"/>
    </row>
    <row r="36" spans="1:16" ht="39" customHeight="1" x14ac:dyDescent="0.15">
      <c r="A36" s="22"/>
      <c r="B36" s="35"/>
      <c r="C36" s="1206" t="s">
        <v>561</v>
      </c>
      <c r="D36" s="1207"/>
      <c r="E36" s="1208"/>
      <c r="F36" s="36">
        <v>1.1000000000000001</v>
      </c>
      <c r="G36" s="37">
        <v>0.98</v>
      </c>
      <c r="H36" s="37">
        <v>0.9</v>
      </c>
      <c r="I36" s="37">
        <v>1.28</v>
      </c>
      <c r="J36" s="38">
        <v>1.78</v>
      </c>
      <c r="K36" s="22"/>
      <c r="L36" s="22"/>
      <c r="M36" s="22"/>
      <c r="N36" s="22"/>
      <c r="O36" s="22"/>
      <c r="P36" s="22"/>
    </row>
    <row r="37" spans="1:16" ht="39" customHeight="1" x14ac:dyDescent="0.15">
      <c r="A37" s="22"/>
      <c r="B37" s="35"/>
      <c r="C37" s="1206" t="s">
        <v>562</v>
      </c>
      <c r="D37" s="1207"/>
      <c r="E37" s="1208"/>
      <c r="F37" s="36">
        <v>3.71</v>
      </c>
      <c r="G37" s="37">
        <v>3.26</v>
      </c>
      <c r="H37" s="37">
        <v>3.05</v>
      </c>
      <c r="I37" s="37">
        <v>2.66</v>
      </c>
      <c r="J37" s="38">
        <v>1.47</v>
      </c>
      <c r="K37" s="22"/>
      <c r="L37" s="22"/>
      <c r="M37" s="22"/>
      <c r="N37" s="22"/>
      <c r="O37" s="22"/>
      <c r="P37" s="22"/>
    </row>
    <row r="38" spans="1:16" ht="39" customHeight="1" x14ac:dyDescent="0.15">
      <c r="A38" s="22"/>
      <c r="B38" s="35"/>
      <c r="C38" s="1206" t="s">
        <v>563</v>
      </c>
      <c r="D38" s="1207"/>
      <c r="E38" s="1208"/>
      <c r="F38" s="36" t="s">
        <v>510</v>
      </c>
      <c r="G38" s="37" t="s">
        <v>510</v>
      </c>
      <c r="H38" s="37" t="s">
        <v>510</v>
      </c>
      <c r="I38" s="37" t="s">
        <v>510</v>
      </c>
      <c r="J38" s="38">
        <v>0.95</v>
      </c>
      <c r="K38" s="22"/>
      <c r="L38" s="22"/>
      <c r="M38" s="22"/>
      <c r="N38" s="22"/>
      <c r="O38" s="22"/>
      <c r="P38" s="22"/>
    </row>
    <row r="39" spans="1:16" ht="39" customHeight="1" x14ac:dyDescent="0.15">
      <c r="A39" s="22"/>
      <c r="B39" s="35"/>
      <c r="C39" s="1206" t="s">
        <v>564</v>
      </c>
      <c r="D39" s="1207"/>
      <c r="E39" s="1208"/>
      <c r="F39" s="36">
        <v>3.38</v>
      </c>
      <c r="G39" s="37">
        <v>1.93</v>
      </c>
      <c r="H39" s="37">
        <v>0.62</v>
      </c>
      <c r="I39" s="37">
        <v>0.45</v>
      </c>
      <c r="J39" s="38">
        <v>0.74</v>
      </c>
      <c r="K39" s="22"/>
      <c r="L39" s="22"/>
      <c r="M39" s="22"/>
      <c r="N39" s="22"/>
      <c r="O39" s="22"/>
      <c r="P39" s="22"/>
    </row>
    <row r="40" spans="1:16" ht="39" customHeight="1" x14ac:dyDescent="0.15">
      <c r="A40" s="22"/>
      <c r="B40" s="35"/>
      <c r="C40" s="1206" t="s">
        <v>565</v>
      </c>
      <c r="D40" s="1207"/>
      <c r="E40" s="1208"/>
      <c r="F40" s="36">
        <v>0.01</v>
      </c>
      <c r="G40" s="37">
        <v>0.02</v>
      </c>
      <c r="H40" s="37">
        <v>0</v>
      </c>
      <c r="I40" s="37">
        <v>0.01</v>
      </c>
      <c r="J40" s="38">
        <v>0.02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566</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567</v>
      </c>
      <c r="D43" s="1210"/>
      <c r="E43" s="1211"/>
      <c r="F43" s="41">
        <v>1.44</v>
      </c>
      <c r="G43" s="42">
        <v>0.66</v>
      </c>
      <c r="H43" s="42">
        <v>1.1200000000000001</v>
      </c>
      <c r="I43" s="42">
        <v>0.06</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fmB2DqiN0NI4gCT305fpnUCXUGITv6g4E/Qaw66zPeHBizCqkQ/pvU1S2VzZSvnoWiemwXzsqocaYxy8p2QJQ==" saltValue="XF+9D+Pq/2dUih7Otolm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1400</v>
      </c>
      <c r="L45" s="60">
        <v>1392</v>
      </c>
      <c r="M45" s="60">
        <v>1324</v>
      </c>
      <c r="N45" s="60">
        <v>1280</v>
      </c>
      <c r="O45" s="61">
        <v>1184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15</v>
      </c>
      <c r="F48" s="1216"/>
      <c r="G48" s="1216"/>
      <c r="H48" s="1216"/>
      <c r="I48" s="1216"/>
      <c r="J48" s="1217"/>
      <c r="K48" s="63">
        <v>456</v>
      </c>
      <c r="L48" s="64">
        <v>445</v>
      </c>
      <c r="M48" s="64">
        <v>444</v>
      </c>
      <c r="N48" s="64">
        <v>416</v>
      </c>
      <c r="O48" s="65">
        <v>415</v>
      </c>
      <c r="P48" s="48"/>
      <c r="Q48" s="48"/>
      <c r="R48" s="48"/>
      <c r="S48" s="48"/>
      <c r="T48" s="48"/>
      <c r="U48" s="48"/>
    </row>
    <row r="49" spans="1:21" ht="30.75" customHeight="1" x14ac:dyDescent="0.15">
      <c r="A49" s="48"/>
      <c r="B49" s="1234"/>
      <c r="C49" s="1235"/>
      <c r="D49" s="62"/>
      <c r="E49" s="1216" t="s">
        <v>16</v>
      </c>
      <c r="F49" s="1216"/>
      <c r="G49" s="1216"/>
      <c r="H49" s="1216"/>
      <c r="I49" s="1216"/>
      <c r="J49" s="1217"/>
      <c r="K49" s="63">
        <v>30</v>
      </c>
      <c r="L49" s="64">
        <v>38</v>
      </c>
      <c r="M49" s="64">
        <v>42</v>
      </c>
      <c r="N49" s="64">
        <v>42</v>
      </c>
      <c r="O49" s="65">
        <v>35</v>
      </c>
      <c r="P49" s="48"/>
      <c r="Q49" s="48"/>
      <c r="R49" s="48"/>
      <c r="S49" s="48"/>
      <c r="T49" s="48"/>
      <c r="U49" s="48"/>
    </row>
    <row r="50" spans="1:21" ht="30.75" customHeight="1" x14ac:dyDescent="0.15">
      <c r="A50" s="48"/>
      <c r="B50" s="1234"/>
      <c r="C50" s="1235"/>
      <c r="D50" s="62"/>
      <c r="E50" s="1216" t="s">
        <v>17</v>
      </c>
      <c r="F50" s="1216"/>
      <c r="G50" s="1216"/>
      <c r="H50" s="1216"/>
      <c r="I50" s="1216"/>
      <c r="J50" s="1217"/>
      <c r="K50" s="63">
        <v>4</v>
      </c>
      <c r="L50" s="64">
        <v>4</v>
      </c>
      <c r="M50" s="64">
        <v>5</v>
      </c>
      <c r="N50" s="64">
        <v>13</v>
      </c>
      <c r="O50" s="65">
        <v>14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1336</v>
      </c>
      <c r="L52" s="64">
        <v>1339</v>
      </c>
      <c r="M52" s="64">
        <v>1343</v>
      </c>
      <c r="N52" s="64">
        <v>1318</v>
      </c>
      <c r="O52" s="65">
        <v>1235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554</v>
      </c>
      <c r="L53" s="69">
        <v>540</v>
      </c>
      <c r="M53" s="69">
        <v>472</v>
      </c>
      <c r="N53" s="69">
        <v>433</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510</v>
      </c>
      <c r="L57" s="84" t="s">
        <v>510</v>
      </c>
      <c r="M57" s="84" t="s">
        <v>510</v>
      </c>
      <c r="N57" s="84" t="s">
        <v>510</v>
      </c>
      <c r="O57" s="85" t="s">
        <v>510</v>
      </c>
    </row>
    <row r="58" spans="1:21" ht="31.5" customHeight="1" thickBot="1" x14ac:dyDescent="0.2">
      <c r="B58" s="1224"/>
      <c r="C58" s="1225"/>
      <c r="D58" s="1229" t="s">
        <v>27</v>
      </c>
      <c r="E58" s="1230"/>
      <c r="F58" s="1230"/>
      <c r="G58" s="1230"/>
      <c r="H58" s="1230"/>
      <c r="I58" s="1230"/>
      <c r="J58" s="1231"/>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ElDTPswVAwD0H7KG0mamrc7eEmrIkZ++yf1zRsoGdYf5bLNAM+IQrYw/9Kh6Nv774ldXETESMauIpQp8Ain/A==" saltValue="dD5g3GWRDL8lCK9ghj5R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2" t="s">
        <v>30</v>
      </c>
      <c r="C41" s="1253"/>
      <c r="D41" s="102"/>
      <c r="E41" s="1254" t="s">
        <v>31</v>
      </c>
      <c r="F41" s="1254"/>
      <c r="G41" s="1254"/>
      <c r="H41" s="1255"/>
      <c r="I41" s="103">
        <v>11879</v>
      </c>
      <c r="J41" s="104">
        <v>11196</v>
      </c>
      <c r="K41" s="104">
        <v>11014</v>
      </c>
      <c r="L41" s="104">
        <v>10919</v>
      </c>
      <c r="M41" s="105">
        <v>10727</v>
      </c>
    </row>
    <row r="42" spans="2:13" ht="27.75" customHeight="1" x14ac:dyDescent="0.15">
      <c r="B42" s="1242"/>
      <c r="C42" s="1243"/>
      <c r="D42" s="106"/>
      <c r="E42" s="1246" t="s">
        <v>32</v>
      </c>
      <c r="F42" s="1246"/>
      <c r="G42" s="1246"/>
      <c r="H42" s="1247"/>
      <c r="I42" s="107">
        <v>5</v>
      </c>
      <c r="J42" s="108">
        <v>3</v>
      </c>
      <c r="K42" s="108" t="s">
        <v>510</v>
      </c>
      <c r="L42" s="108" t="s">
        <v>510</v>
      </c>
      <c r="M42" s="109" t="s">
        <v>510</v>
      </c>
    </row>
    <row r="43" spans="2:13" ht="27.75" customHeight="1" x14ac:dyDescent="0.15">
      <c r="B43" s="1242"/>
      <c r="C43" s="1243"/>
      <c r="D43" s="106"/>
      <c r="E43" s="1246" t="s">
        <v>33</v>
      </c>
      <c r="F43" s="1246"/>
      <c r="G43" s="1246"/>
      <c r="H43" s="1247"/>
      <c r="I43" s="107">
        <v>7057</v>
      </c>
      <c r="J43" s="108">
        <v>6894</v>
      </c>
      <c r="K43" s="108">
        <v>6712</v>
      </c>
      <c r="L43" s="108">
        <v>6219</v>
      </c>
      <c r="M43" s="109">
        <v>6031</v>
      </c>
    </row>
    <row r="44" spans="2:13" ht="27.75" customHeight="1" x14ac:dyDescent="0.15">
      <c r="B44" s="1242"/>
      <c r="C44" s="1243"/>
      <c r="D44" s="106"/>
      <c r="E44" s="1246" t="s">
        <v>34</v>
      </c>
      <c r="F44" s="1246"/>
      <c r="G44" s="1246"/>
      <c r="H44" s="1247"/>
      <c r="I44" s="107">
        <v>128</v>
      </c>
      <c r="J44" s="108">
        <v>143</v>
      </c>
      <c r="K44" s="108">
        <v>167</v>
      </c>
      <c r="L44" s="108">
        <v>213</v>
      </c>
      <c r="M44" s="109">
        <v>250</v>
      </c>
    </row>
    <row r="45" spans="2:13" ht="27.75" customHeight="1" x14ac:dyDescent="0.15">
      <c r="B45" s="1242"/>
      <c r="C45" s="1243"/>
      <c r="D45" s="106"/>
      <c r="E45" s="1246" t="s">
        <v>35</v>
      </c>
      <c r="F45" s="1246"/>
      <c r="G45" s="1246"/>
      <c r="H45" s="1247"/>
      <c r="I45" s="107">
        <v>2373</v>
      </c>
      <c r="J45" s="108">
        <v>2211</v>
      </c>
      <c r="K45" s="108">
        <v>2053</v>
      </c>
      <c r="L45" s="108">
        <v>1984</v>
      </c>
      <c r="M45" s="109">
        <v>1904</v>
      </c>
    </row>
    <row r="46" spans="2:13" ht="27.75" customHeight="1" x14ac:dyDescent="0.15">
      <c r="B46" s="1242"/>
      <c r="C46" s="1243"/>
      <c r="D46" s="110"/>
      <c r="E46" s="1246" t="s">
        <v>36</v>
      </c>
      <c r="F46" s="1246"/>
      <c r="G46" s="1246"/>
      <c r="H46" s="1247"/>
      <c r="I46" s="107" t="s">
        <v>510</v>
      </c>
      <c r="J46" s="108" t="s">
        <v>510</v>
      </c>
      <c r="K46" s="108" t="s">
        <v>510</v>
      </c>
      <c r="L46" s="108">
        <v>0</v>
      </c>
      <c r="M46" s="109" t="s">
        <v>510</v>
      </c>
    </row>
    <row r="47" spans="2:13" ht="27.75" customHeight="1" x14ac:dyDescent="0.15">
      <c r="B47" s="1242"/>
      <c r="C47" s="1243"/>
      <c r="D47" s="111"/>
      <c r="E47" s="1256" t="s">
        <v>37</v>
      </c>
      <c r="F47" s="1257"/>
      <c r="G47" s="1257"/>
      <c r="H47" s="1258"/>
      <c r="I47" s="107" t="s">
        <v>510</v>
      </c>
      <c r="J47" s="108" t="s">
        <v>510</v>
      </c>
      <c r="K47" s="108" t="s">
        <v>510</v>
      </c>
      <c r="L47" s="108" t="s">
        <v>510</v>
      </c>
      <c r="M47" s="109" t="s">
        <v>510</v>
      </c>
    </row>
    <row r="48" spans="2:13" ht="27.75" customHeight="1" x14ac:dyDescent="0.15">
      <c r="B48" s="1242"/>
      <c r="C48" s="1243"/>
      <c r="D48" s="106"/>
      <c r="E48" s="1246" t="s">
        <v>38</v>
      </c>
      <c r="F48" s="1246"/>
      <c r="G48" s="1246"/>
      <c r="H48" s="1247"/>
      <c r="I48" s="107" t="s">
        <v>510</v>
      </c>
      <c r="J48" s="108" t="s">
        <v>510</v>
      </c>
      <c r="K48" s="108" t="s">
        <v>510</v>
      </c>
      <c r="L48" s="108" t="s">
        <v>510</v>
      </c>
      <c r="M48" s="109" t="s">
        <v>510</v>
      </c>
    </row>
    <row r="49" spans="2:13" ht="27.75" customHeight="1" x14ac:dyDescent="0.15">
      <c r="B49" s="1244"/>
      <c r="C49" s="1245"/>
      <c r="D49" s="106"/>
      <c r="E49" s="1246" t="s">
        <v>39</v>
      </c>
      <c r="F49" s="1246"/>
      <c r="G49" s="1246"/>
      <c r="H49" s="1247"/>
      <c r="I49" s="107" t="s">
        <v>510</v>
      </c>
      <c r="J49" s="108" t="s">
        <v>510</v>
      </c>
      <c r="K49" s="108" t="s">
        <v>510</v>
      </c>
      <c r="L49" s="108" t="s">
        <v>510</v>
      </c>
      <c r="M49" s="109" t="s">
        <v>510</v>
      </c>
    </row>
    <row r="50" spans="2:13" ht="27.75" customHeight="1" x14ac:dyDescent="0.15">
      <c r="B50" s="1240" t="s">
        <v>40</v>
      </c>
      <c r="C50" s="1241"/>
      <c r="D50" s="112"/>
      <c r="E50" s="1246" t="s">
        <v>41</v>
      </c>
      <c r="F50" s="1246"/>
      <c r="G50" s="1246"/>
      <c r="H50" s="1247"/>
      <c r="I50" s="107">
        <v>2915</v>
      </c>
      <c r="J50" s="108">
        <v>3288</v>
      </c>
      <c r="K50" s="108">
        <v>3140</v>
      </c>
      <c r="L50" s="108">
        <v>3575</v>
      </c>
      <c r="M50" s="109">
        <v>3637</v>
      </c>
    </row>
    <row r="51" spans="2:13" ht="27.75" customHeight="1" x14ac:dyDescent="0.15">
      <c r="B51" s="1242"/>
      <c r="C51" s="1243"/>
      <c r="D51" s="106"/>
      <c r="E51" s="1246" t="s">
        <v>42</v>
      </c>
      <c r="F51" s="1246"/>
      <c r="G51" s="1246"/>
      <c r="H51" s="1247"/>
      <c r="I51" s="107">
        <v>1894</v>
      </c>
      <c r="J51" s="108">
        <v>2085</v>
      </c>
      <c r="K51" s="108">
        <v>2046</v>
      </c>
      <c r="L51" s="108">
        <v>1795</v>
      </c>
      <c r="M51" s="109">
        <v>2067</v>
      </c>
    </row>
    <row r="52" spans="2:13" ht="27.75" customHeight="1" x14ac:dyDescent="0.15">
      <c r="B52" s="1244"/>
      <c r="C52" s="1245"/>
      <c r="D52" s="106"/>
      <c r="E52" s="1246" t="s">
        <v>43</v>
      </c>
      <c r="F52" s="1246"/>
      <c r="G52" s="1246"/>
      <c r="H52" s="1247"/>
      <c r="I52" s="107">
        <v>12826</v>
      </c>
      <c r="J52" s="108">
        <v>12342</v>
      </c>
      <c r="K52" s="108">
        <v>12438</v>
      </c>
      <c r="L52" s="108">
        <v>11800</v>
      </c>
      <c r="M52" s="109">
        <v>11615</v>
      </c>
    </row>
    <row r="53" spans="2:13" ht="27.75" customHeight="1" thickBot="1" x14ac:dyDescent="0.2">
      <c r="B53" s="1248" t="s">
        <v>44</v>
      </c>
      <c r="C53" s="1249"/>
      <c r="D53" s="113"/>
      <c r="E53" s="1250" t="s">
        <v>45</v>
      </c>
      <c r="F53" s="1250"/>
      <c r="G53" s="1250"/>
      <c r="H53" s="1251"/>
      <c r="I53" s="114">
        <v>3806</v>
      </c>
      <c r="J53" s="115">
        <v>2730</v>
      </c>
      <c r="K53" s="115">
        <v>2322</v>
      </c>
      <c r="L53" s="115">
        <v>2165</v>
      </c>
      <c r="M53" s="116">
        <v>1593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5xZUdzv0fQzFkZPjMqusgZ7s7ftMndHPjKLoRJ4+mGshtuv1Wl0oUH+iwX2jDkneMd3rFPe0pfrSjEUhRXfMw==" saltValue="74AtBfRoV/wYkzf4M55N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7" t="s">
        <v>48</v>
      </c>
      <c r="D55" s="1267"/>
      <c r="E55" s="1268"/>
      <c r="F55" s="128">
        <v>1110</v>
      </c>
      <c r="G55" s="128">
        <v>1483</v>
      </c>
      <c r="H55" s="129">
        <v>1575</v>
      </c>
    </row>
    <row r="56" spans="2:8" ht="52.5" customHeight="1" x14ac:dyDescent="0.15">
      <c r="B56" s="130"/>
      <c r="C56" s="1269" t="s">
        <v>49</v>
      </c>
      <c r="D56" s="1269"/>
      <c r="E56" s="1270"/>
      <c r="F56" s="131">
        <v>248</v>
      </c>
      <c r="G56" s="131">
        <v>231</v>
      </c>
      <c r="H56" s="132">
        <v>221</v>
      </c>
    </row>
    <row r="57" spans="2:8" ht="53.25" customHeight="1" x14ac:dyDescent="0.15">
      <c r="B57" s="130"/>
      <c r="C57" s="1271" t="s">
        <v>50</v>
      </c>
      <c r="D57" s="1271"/>
      <c r="E57" s="1272"/>
      <c r="F57" s="133">
        <v>1501</v>
      </c>
      <c r="G57" s="133">
        <v>1371</v>
      </c>
      <c r="H57" s="134">
        <v>1260</v>
      </c>
    </row>
    <row r="58" spans="2:8" ht="45.75" customHeight="1" x14ac:dyDescent="0.15">
      <c r="B58" s="135"/>
      <c r="C58" s="1259" t="s">
        <v>574</v>
      </c>
      <c r="D58" s="1260"/>
      <c r="E58" s="1261"/>
      <c r="F58" s="136">
        <v>887</v>
      </c>
      <c r="G58" s="136">
        <v>786</v>
      </c>
      <c r="H58" s="137">
        <v>707</v>
      </c>
    </row>
    <row r="59" spans="2:8" ht="45.75" customHeight="1" x14ac:dyDescent="0.15">
      <c r="B59" s="135"/>
      <c r="C59" s="1259" t="s">
        <v>575</v>
      </c>
      <c r="D59" s="1260"/>
      <c r="E59" s="1261"/>
      <c r="F59" s="136">
        <v>206</v>
      </c>
      <c r="G59" s="136">
        <v>195</v>
      </c>
      <c r="H59" s="137">
        <v>181</v>
      </c>
    </row>
    <row r="60" spans="2:8" ht="45.75" customHeight="1" x14ac:dyDescent="0.15">
      <c r="B60" s="135"/>
      <c r="C60" s="1259" t="s">
        <v>576</v>
      </c>
      <c r="D60" s="1260"/>
      <c r="E60" s="1261"/>
      <c r="F60" s="136">
        <v>108</v>
      </c>
      <c r="G60" s="136">
        <v>94</v>
      </c>
      <c r="H60" s="137">
        <v>82</v>
      </c>
    </row>
    <row r="61" spans="2:8" ht="45.75" customHeight="1" x14ac:dyDescent="0.15">
      <c r="B61" s="135"/>
      <c r="C61" s="1259" t="s">
        <v>577</v>
      </c>
      <c r="D61" s="1260"/>
      <c r="E61" s="1261"/>
      <c r="F61" s="136">
        <v>21</v>
      </c>
      <c r="G61" s="136">
        <v>45</v>
      </c>
      <c r="H61" s="137">
        <v>54</v>
      </c>
    </row>
    <row r="62" spans="2:8" ht="45.75" customHeight="1" thickBot="1" x14ac:dyDescent="0.2">
      <c r="B62" s="138"/>
      <c r="C62" s="1262" t="s">
        <v>578</v>
      </c>
      <c r="D62" s="1263"/>
      <c r="E62" s="1264"/>
      <c r="F62" s="139">
        <v>47</v>
      </c>
      <c r="G62" s="139">
        <v>45</v>
      </c>
      <c r="H62" s="140">
        <v>45</v>
      </c>
    </row>
    <row r="63" spans="2:8" ht="52.5" customHeight="1" thickBot="1" x14ac:dyDescent="0.2">
      <c r="B63" s="141"/>
      <c r="C63" s="1265" t="s">
        <v>51</v>
      </c>
      <c r="D63" s="1265"/>
      <c r="E63" s="1266"/>
      <c r="F63" s="142">
        <v>2859</v>
      </c>
      <c r="G63" s="142">
        <v>3085</v>
      </c>
      <c r="H63" s="143">
        <v>3056</v>
      </c>
    </row>
    <row r="64" spans="2:8" ht="15" customHeight="1" x14ac:dyDescent="0.15"/>
  </sheetData>
  <sheetProtection algorithmName="SHA-512" hashValue="ZGt+rk8AZJubWb3NE0Sf/dAAgudiOxLPuBzp9I5jEnD7ATgKcX9gkCBFlmzS1pA2kdtDVg90KfctpcbPP/ReyQ==" saltValue="nsbDg6BxJHnvLsW5iGey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B64" sqref="CB64"/>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551</v>
      </c>
      <c r="BQ50" s="1307"/>
      <c r="BR50" s="1307"/>
      <c r="BS50" s="1307"/>
      <c r="BT50" s="1307"/>
      <c r="BU50" s="1307"/>
      <c r="BV50" s="1307"/>
      <c r="BW50" s="1307"/>
      <c r="BX50" s="1307" t="s">
        <v>552</v>
      </c>
      <c r="BY50" s="1307"/>
      <c r="BZ50" s="1307"/>
      <c r="CA50" s="1307"/>
      <c r="CB50" s="1307"/>
      <c r="CC50" s="1307"/>
      <c r="CD50" s="1307"/>
      <c r="CE50" s="1307"/>
      <c r="CF50" s="1307" t="s">
        <v>553</v>
      </c>
      <c r="CG50" s="1307"/>
      <c r="CH50" s="1307"/>
      <c r="CI50" s="1307"/>
      <c r="CJ50" s="1307"/>
      <c r="CK50" s="1307"/>
      <c r="CL50" s="1307"/>
      <c r="CM50" s="1307"/>
      <c r="CN50" s="1307" t="s">
        <v>554</v>
      </c>
      <c r="CO50" s="1307"/>
      <c r="CP50" s="1307"/>
      <c r="CQ50" s="1307"/>
      <c r="CR50" s="1307"/>
      <c r="CS50" s="1307"/>
      <c r="CT50" s="1307"/>
      <c r="CU50" s="1307"/>
      <c r="CV50" s="1307" t="s">
        <v>555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589</v>
      </c>
      <c r="AO51" s="1311"/>
      <c r="AP51" s="1311"/>
      <c r="AQ51" s="1311"/>
      <c r="AR51" s="1311"/>
      <c r="AS51" s="1311"/>
      <c r="AT51" s="1311"/>
      <c r="AU51" s="1311"/>
      <c r="AV51" s="1311"/>
      <c r="AW51" s="1311"/>
      <c r="AX51" s="1311"/>
      <c r="AY51" s="1311"/>
      <c r="AZ51" s="1311"/>
      <c r="BA51" s="1311"/>
      <c r="BB51" s="1311" t="s">
        <v>590</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3">
        <v>40.1</v>
      </c>
      <c r="CG51" s="1313"/>
      <c r="CH51" s="1313"/>
      <c r="CI51" s="1313"/>
      <c r="CJ51" s="1313"/>
      <c r="CK51" s="1313"/>
      <c r="CL51" s="1313"/>
      <c r="CM51" s="1313"/>
      <c r="CN51" s="1313">
        <v>37.700000000000003</v>
      </c>
      <c r="CO51" s="1313"/>
      <c r="CP51" s="1313"/>
      <c r="CQ51" s="1313"/>
      <c r="CR51" s="1313"/>
      <c r="CS51" s="1313"/>
      <c r="CT51" s="1313"/>
      <c r="CU51" s="1313"/>
      <c r="CV51" s="1313">
        <v>26.5</v>
      </c>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591</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3">
        <v>54.7</v>
      </c>
      <c r="CG53" s="1313"/>
      <c r="CH53" s="1313"/>
      <c r="CI53" s="1313"/>
      <c r="CJ53" s="1313"/>
      <c r="CK53" s="1313"/>
      <c r="CL53" s="1313"/>
      <c r="CM53" s="1313"/>
      <c r="CN53" s="1313">
        <v>56.1</v>
      </c>
      <c r="CO53" s="1313"/>
      <c r="CP53" s="1313"/>
      <c r="CQ53" s="1313"/>
      <c r="CR53" s="1313"/>
      <c r="CS53" s="1313"/>
      <c r="CT53" s="1313"/>
      <c r="CU53" s="1313"/>
      <c r="CV53" s="1313">
        <v>57.3</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592</v>
      </c>
      <c r="AO55" s="1307"/>
      <c r="AP55" s="1307"/>
      <c r="AQ55" s="1307"/>
      <c r="AR55" s="1307"/>
      <c r="AS55" s="1307"/>
      <c r="AT55" s="1307"/>
      <c r="AU55" s="1307"/>
      <c r="AV55" s="1307"/>
      <c r="AW55" s="1307"/>
      <c r="AX55" s="1307"/>
      <c r="AY55" s="1307"/>
      <c r="AZ55" s="1307"/>
      <c r="BA55" s="1307"/>
      <c r="BB55" s="1311" t="s">
        <v>590</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591</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593</v>
      </c>
    </row>
    <row r="64" spans="1:109" x14ac:dyDescent="0.15">
      <c r="B64" s="1282"/>
      <c r="G64" s="1289"/>
      <c r="I64" s="1323"/>
      <c r="J64" s="1323"/>
      <c r="K64" s="1323"/>
      <c r="L64" s="1323"/>
      <c r="M64" s="1323"/>
      <c r="N64" s="1324"/>
      <c r="AM64" s="1289"/>
      <c r="AN64" s="1289" t="s">
        <v>586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5" t="s">
        <v>594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6"/>
      <c r="I70" s="1326"/>
      <c r="J70" s="1327"/>
      <c r="K70" s="1327"/>
      <c r="L70" s="1328"/>
      <c r="M70" s="1327"/>
      <c r="N70" s="1328"/>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9"/>
      <c r="I71" s="1330"/>
      <c r="J71" s="1327"/>
      <c r="K71" s="1327"/>
      <c r="L71" s="1328"/>
      <c r="M71" s="1327"/>
      <c r="N71" s="1328"/>
      <c r="AM71" s="1329"/>
      <c r="AN71" s="1275" t="s">
        <v>588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551</v>
      </c>
      <c r="BQ72" s="1307"/>
      <c r="BR72" s="1307"/>
      <c r="BS72" s="1307"/>
      <c r="BT72" s="1307"/>
      <c r="BU72" s="1307"/>
      <c r="BV72" s="1307"/>
      <c r="BW72" s="1307"/>
      <c r="BX72" s="1307" t="s">
        <v>552</v>
      </c>
      <c r="BY72" s="1307"/>
      <c r="BZ72" s="1307"/>
      <c r="CA72" s="1307"/>
      <c r="CB72" s="1307"/>
      <c r="CC72" s="1307"/>
      <c r="CD72" s="1307"/>
      <c r="CE72" s="1307"/>
      <c r="CF72" s="1307" t="s">
        <v>553</v>
      </c>
      <c r="CG72" s="1307"/>
      <c r="CH72" s="1307"/>
      <c r="CI72" s="1307"/>
      <c r="CJ72" s="1307"/>
      <c r="CK72" s="1307"/>
      <c r="CL72" s="1307"/>
      <c r="CM72" s="1307"/>
      <c r="CN72" s="1307" t="s">
        <v>554</v>
      </c>
      <c r="CO72" s="1307"/>
      <c r="CP72" s="1307"/>
      <c r="CQ72" s="1307"/>
      <c r="CR72" s="1307"/>
      <c r="CS72" s="1307"/>
      <c r="CT72" s="1307"/>
      <c r="CU72" s="1307"/>
      <c r="CV72" s="1307" t="s">
        <v>555</v>
      </c>
      <c r="CW72" s="1307"/>
      <c r="CX72" s="1307"/>
      <c r="CY72" s="1307"/>
      <c r="CZ72" s="1307"/>
      <c r="DA72" s="1307"/>
      <c r="DB72" s="1307"/>
      <c r="DC72" s="1307"/>
    </row>
    <row r="73" spans="2:107" x14ac:dyDescent="0.15">
      <c r="B73" s="1282"/>
      <c r="G73" s="1308"/>
      <c r="H73" s="1308"/>
      <c r="I73" s="1308"/>
      <c r="J73" s="1308"/>
      <c r="K73" s="1331"/>
      <c r="L73" s="1331"/>
      <c r="M73" s="1331"/>
      <c r="N73" s="1331"/>
      <c r="AM73" s="1300"/>
      <c r="AN73" s="1311" t="s">
        <v>589</v>
      </c>
      <c r="AO73" s="1311"/>
      <c r="AP73" s="1311"/>
      <c r="AQ73" s="1311"/>
      <c r="AR73" s="1311"/>
      <c r="AS73" s="1311"/>
      <c r="AT73" s="1311"/>
      <c r="AU73" s="1311"/>
      <c r="AV73" s="1311"/>
      <c r="AW73" s="1311"/>
      <c r="AX73" s="1311"/>
      <c r="AY73" s="1311"/>
      <c r="AZ73" s="1311"/>
      <c r="BA73" s="1311"/>
      <c r="BB73" s="1311" t="s">
        <v>590</v>
      </c>
      <c r="BC73" s="1311"/>
      <c r="BD73" s="1311"/>
      <c r="BE73" s="1311"/>
      <c r="BF73" s="1311"/>
      <c r="BG73" s="1311"/>
      <c r="BH73" s="1311"/>
      <c r="BI73" s="1311"/>
      <c r="BJ73" s="1311"/>
      <c r="BK73" s="1311"/>
      <c r="BL73" s="1311"/>
      <c r="BM73" s="1311"/>
      <c r="BN73" s="1311"/>
      <c r="BO73" s="1311"/>
      <c r="BP73" s="1313">
        <v>64.8</v>
      </c>
      <c r="BQ73" s="1313"/>
      <c r="BR73" s="1313"/>
      <c r="BS73" s="1313"/>
      <c r="BT73" s="1313"/>
      <c r="BU73" s="1313"/>
      <c r="BV73" s="1313"/>
      <c r="BW73" s="1313"/>
      <c r="BX73" s="1313">
        <v>47.4</v>
      </c>
      <c r="BY73" s="1313"/>
      <c r="BZ73" s="1313"/>
      <c r="CA73" s="1313"/>
      <c r="CB73" s="1313"/>
      <c r="CC73" s="1313"/>
      <c r="CD73" s="1313"/>
      <c r="CE73" s="1313"/>
      <c r="CF73" s="1313">
        <v>40.1</v>
      </c>
      <c r="CG73" s="1313"/>
      <c r="CH73" s="1313"/>
      <c r="CI73" s="1313"/>
      <c r="CJ73" s="1313"/>
      <c r="CK73" s="1313"/>
      <c r="CL73" s="1313"/>
      <c r="CM73" s="1313"/>
      <c r="CN73" s="1313">
        <v>37.700000000000003</v>
      </c>
      <c r="CO73" s="1313"/>
      <c r="CP73" s="1313"/>
      <c r="CQ73" s="1313"/>
      <c r="CR73" s="1313"/>
      <c r="CS73" s="1313"/>
      <c r="CT73" s="1313"/>
      <c r="CU73" s="1313"/>
      <c r="CV73" s="1313">
        <v>26.5</v>
      </c>
      <c r="CW73" s="1313"/>
      <c r="CX73" s="1313"/>
      <c r="CY73" s="1313"/>
      <c r="CZ73" s="1313"/>
      <c r="DA73" s="1313"/>
      <c r="DB73" s="1313"/>
      <c r="DC73" s="1313"/>
    </row>
    <row r="74" spans="2:107" x14ac:dyDescent="0.15">
      <c r="B74" s="1282"/>
      <c r="G74" s="1308"/>
      <c r="H74" s="1308"/>
      <c r="I74" s="1308"/>
      <c r="J74" s="1308"/>
      <c r="K74" s="1331"/>
      <c r="L74" s="1331"/>
      <c r="M74" s="1331"/>
      <c r="N74" s="1331"/>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595</v>
      </c>
      <c r="BC75" s="1311"/>
      <c r="BD75" s="1311"/>
      <c r="BE75" s="1311"/>
      <c r="BF75" s="1311"/>
      <c r="BG75" s="1311"/>
      <c r="BH75" s="1311"/>
      <c r="BI75" s="1311"/>
      <c r="BJ75" s="1311"/>
      <c r="BK75" s="1311"/>
      <c r="BL75" s="1311"/>
      <c r="BM75" s="1311"/>
      <c r="BN75" s="1311"/>
      <c r="BO75" s="1311"/>
      <c r="BP75" s="1313">
        <v>10</v>
      </c>
      <c r="BQ75" s="1313"/>
      <c r="BR75" s="1313"/>
      <c r="BS75" s="1313"/>
      <c r="BT75" s="1313"/>
      <c r="BU75" s="1313"/>
      <c r="BV75" s="1313"/>
      <c r="BW75" s="1313"/>
      <c r="BX75" s="1313">
        <v>9.5</v>
      </c>
      <c r="BY75" s="1313"/>
      <c r="BZ75" s="1313"/>
      <c r="CA75" s="1313"/>
      <c r="CB75" s="1313"/>
      <c r="CC75" s="1313"/>
      <c r="CD75" s="1313"/>
      <c r="CE75" s="1313"/>
      <c r="CF75" s="1313">
        <v>8.9</v>
      </c>
      <c r="CG75" s="1313"/>
      <c r="CH75" s="1313"/>
      <c r="CI75" s="1313"/>
      <c r="CJ75" s="1313"/>
      <c r="CK75" s="1313"/>
      <c r="CL75" s="1313"/>
      <c r="CM75" s="1313"/>
      <c r="CN75" s="1313">
        <v>8.3000000000000007</v>
      </c>
      <c r="CO75" s="1313"/>
      <c r="CP75" s="1313"/>
      <c r="CQ75" s="1313"/>
      <c r="CR75" s="1313"/>
      <c r="CS75" s="1313"/>
      <c r="CT75" s="1313"/>
      <c r="CU75" s="1313"/>
      <c r="CV75" s="1313">
        <v>7.5</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1"/>
      <c r="L77" s="1331"/>
      <c r="M77" s="1331"/>
      <c r="N77" s="1331"/>
      <c r="AN77" s="1307" t="s">
        <v>592</v>
      </c>
      <c r="AO77" s="1307"/>
      <c r="AP77" s="1307"/>
      <c r="AQ77" s="1307"/>
      <c r="AR77" s="1307"/>
      <c r="AS77" s="1307"/>
      <c r="AT77" s="1307"/>
      <c r="AU77" s="1307"/>
      <c r="AV77" s="1307"/>
      <c r="AW77" s="1307"/>
      <c r="AX77" s="1307"/>
      <c r="AY77" s="1307"/>
      <c r="AZ77" s="1307"/>
      <c r="BA77" s="1307"/>
      <c r="BB77" s="1311" t="s">
        <v>590</v>
      </c>
      <c r="BC77" s="1311"/>
      <c r="BD77" s="1311"/>
      <c r="BE77" s="1311"/>
      <c r="BF77" s="1311"/>
      <c r="BG77" s="1311"/>
      <c r="BH77" s="1311"/>
      <c r="BI77" s="1311"/>
      <c r="BJ77" s="1311"/>
      <c r="BK77" s="1311"/>
      <c r="BL77" s="1311"/>
      <c r="BM77" s="1311"/>
      <c r="BN77" s="1311"/>
      <c r="BO77" s="1311"/>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1282"/>
      <c r="G78" s="1301"/>
      <c r="H78" s="1301"/>
      <c r="I78" s="1301"/>
      <c r="J78" s="1301"/>
      <c r="K78" s="1331"/>
      <c r="L78" s="1331"/>
      <c r="M78" s="1331"/>
      <c r="N78" s="1331"/>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2"/>
      <c r="L79" s="1332"/>
      <c r="M79" s="1332"/>
      <c r="N79" s="1332"/>
      <c r="AN79" s="1307"/>
      <c r="AO79" s="1307"/>
      <c r="AP79" s="1307"/>
      <c r="AQ79" s="1307"/>
      <c r="AR79" s="1307"/>
      <c r="AS79" s="1307"/>
      <c r="AT79" s="1307"/>
      <c r="AU79" s="1307"/>
      <c r="AV79" s="1307"/>
      <c r="AW79" s="1307"/>
      <c r="AX79" s="1307"/>
      <c r="AY79" s="1307"/>
      <c r="AZ79" s="1307"/>
      <c r="BA79" s="1307"/>
      <c r="BB79" s="1311" t="s">
        <v>595</v>
      </c>
      <c r="BC79" s="1311"/>
      <c r="BD79" s="1311"/>
      <c r="BE79" s="1311"/>
      <c r="BF79" s="1311"/>
      <c r="BG79" s="1311"/>
      <c r="BH79" s="1311"/>
      <c r="BI79" s="1311"/>
      <c r="BJ79" s="1311"/>
      <c r="BK79" s="1311"/>
      <c r="BL79" s="1311"/>
      <c r="BM79" s="1311"/>
      <c r="BN79" s="1311"/>
      <c r="BO79" s="1311"/>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1282"/>
      <c r="G80" s="1301"/>
      <c r="H80" s="1301"/>
      <c r="I80" s="1315"/>
      <c r="J80" s="1315"/>
      <c r="K80" s="1332"/>
      <c r="L80" s="1332"/>
      <c r="M80" s="1332"/>
      <c r="N80" s="1332"/>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4"/>
      <c r="AQ87" s="1334"/>
      <c r="BC87" s="1334"/>
      <c r="BO87" s="1334"/>
      <c r="CA87" s="1334"/>
      <c r="CM87" s="1334"/>
      <c r="CY87" s="1334"/>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EIejK/JgYNsBQCn0YuizpCY8SmocLkY0e+Ty3FpYkv6YeOwaeHh5Io66ObVrR46k+1hDnx9ENbmeRFYJ3CNZw==" saltValue="D5dl9IbmgDzPrV6QOwKP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B64" sqref="CB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mG43AcoZa5zaNs6UrgsZohALNP1tonfc78K7cDk3Xz0/eafB8fVJiXCvrGyGkuRVxkCK6peUaDff52M10WUVzA==" saltValue="S7X639du4z8TFdLpNlIR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B64" sqref="CB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nkoY09OpPcVIGBbVm2XSYKjb0qCV50zEhnWpJxRi6ql33AAXXc1B/Lxegw6OZMCUaq380XukxzUdSyUHUm/Pqg==" saltValue="Amuggo3XSkpYyHmRTF9/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20950</v>
      </c>
      <c r="E3" s="162"/>
      <c r="F3" s="163">
        <v>47738</v>
      </c>
      <c r="G3" s="164"/>
      <c r="H3" s="165"/>
    </row>
    <row r="4" spans="1:8" x14ac:dyDescent="0.15">
      <c r="A4" s="166"/>
      <c r="B4" s="167"/>
      <c r="C4" s="168"/>
      <c r="D4" s="169">
        <v>14855</v>
      </c>
      <c r="E4" s="170"/>
      <c r="F4" s="171">
        <v>24937</v>
      </c>
      <c r="G4" s="172"/>
      <c r="H4" s="173"/>
    </row>
    <row r="5" spans="1:8" x14ac:dyDescent="0.15">
      <c r="A5" s="154" t="s">
        <v>543</v>
      </c>
      <c r="B5" s="159"/>
      <c r="C5" s="160"/>
      <c r="D5" s="161">
        <v>21974</v>
      </c>
      <c r="E5" s="162"/>
      <c r="F5" s="163">
        <v>52191</v>
      </c>
      <c r="G5" s="164"/>
      <c r="H5" s="165"/>
    </row>
    <row r="6" spans="1:8" x14ac:dyDescent="0.15">
      <c r="A6" s="166"/>
      <c r="B6" s="167"/>
      <c r="C6" s="168"/>
      <c r="D6" s="169">
        <v>12901</v>
      </c>
      <c r="E6" s="170"/>
      <c r="F6" s="171">
        <v>24843</v>
      </c>
      <c r="G6" s="172"/>
      <c r="H6" s="173"/>
    </row>
    <row r="7" spans="1:8" x14ac:dyDescent="0.15">
      <c r="A7" s="154" t="s">
        <v>544</v>
      </c>
      <c r="B7" s="159"/>
      <c r="C7" s="160"/>
      <c r="D7" s="161">
        <v>37618</v>
      </c>
      <c r="E7" s="162"/>
      <c r="F7" s="163">
        <v>47387</v>
      </c>
      <c r="G7" s="164"/>
      <c r="H7" s="165"/>
    </row>
    <row r="8" spans="1:8" x14ac:dyDescent="0.15">
      <c r="A8" s="166"/>
      <c r="B8" s="167"/>
      <c r="C8" s="168"/>
      <c r="D8" s="169">
        <v>19549</v>
      </c>
      <c r="E8" s="170"/>
      <c r="F8" s="171">
        <v>24928</v>
      </c>
      <c r="G8" s="172"/>
      <c r="H8" s="173"/>
    </row>
    <row r="9" spans="1:8" x14ac:dyDescent="0.15">
      <c r="A9" s="154" t="s">
        <v>545</v>
      </c>
      <c r="B9" s="159"/>
      <c r="C9" s="160"/>
      <c r="D9" s="161">
        <v>65307</v>
      </c>
      <c r="E9" s="162"/>
      <c r="F9" s="163">
        <v>51264</v>
      </c>
      <c r="G9" s="164"/>
      <c r="H9" s="165"/>
    </row>
    <row r="10" spans="1:8" x14ac:dyDescent="0.15">
      <c r="A10" s="166"/>
      <c r="B10" s="167"/>
      <c r="C10" s="168"/>
      <c r="D10" s="169">
        <v>17734</v>
      </c>
      <c r="E10" s="170"/>
      <c r="F10" s="171">
        <v>26040</v>
      </c>
      <c r="G10" s="172"/>
      <c r="H10" s="173"/>
    </row>
    <row r="11" spans="1:8" x14ac:dyDescent="0.15">
      <c r="A11" s="154" t="s">
        <v>546</v>
      </c>
      <c r="B11" s="159"/>
      <c r="C11" s="160"/>
      <c r="D11" s="161">
        <v>65374</v>
      </c>
      <c r="E11" s="162"/>
      <c r="F11" s="163">
        <v>52068</v>
      </c>
      <c r="G11" s="164"/>
      <c r="H11" s="165"/>
    </row>
    <row r="12" spans="1:8" x14ac:dyDescent="0.15">
      <c r="A12" s="166"/>
      <c r="B12" s="167"/>
      <c r="C12" s="174"/>
      <c r="D12" s="169">
        <v>34750</v>
      </c>
      <c r="E12" s="170"/>
      <c r="F12" s="171">
        <v>26936</v>
      </c>
      <c r="G12" s="172"/>
      <c r="H12" s="173"/>
    </row>
    <row r="13" spans="1:8" x14ac:dyDescent="0.15">
      <c r="A13" s="154"/>
      <c r="B13" s="159"/>
      <c r="C13" s="175"/>
      <c r="D13" s="176">
        <v>42245</v>
      </c>
      <c r="E13" s="177"/>
      <c r="F13" s="178">
        <v>50130</v>
      </c>
      <c r="G13" s="179"/>
      <c r="H13" s="165"/>
    </row>
    <row r="14" spans="1:8" x14ac:dyDescent="0.15">
      <c r="A14" s="166"/>
      <c r="B14" s="167"/>
      <c r="C14" s="168"/>
      <c r="D14" s="169">
        <v>19958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2.34</v>
      </c>
      <c r="C19" s="180">
        <f>ROUND(VALUE(SUBSTITUTE(実質収支比率等に係る経年分析!G$48,"▲","-")),2)</f>
        <v>1.24</v>
      </c>
      <c r="D19" s="180">
        <f>ROUND(VALUE(SUBSTITUTE(実質収支比率等に係る経年分析!H$48,"▲","-")),2)</f>
        <v>1.99</v>
      </c>
      <c r="E19" s="180">
        <f>ROUND(VALUE(SUBSTITUTE(実質収支比率等に係る経年分析!I$48,"▲","-")),2)</f>
        <v>2.4900000000000002</v>
      </c>
      <c r="F19" s="180">
        <f>ROUND(VALUE(SUBSTITUTE(実質収支比率等に係る経年分析!J$48,"▲","-")),2)</f>
        <v>2.78</v>
      </c>
    </row>
    <row r="20" spans="1:11" x14ac:dyDescent="0.15">
      <c r="A20" s="180" t="s">
        <v>55</v>
      </c>
      <c r="B20" s="180">
        <f>ROUND(VALUE(SUBSTITUTE(実質収支比率等に係る経年分析!F$47,"▲","-")),2)</f>
        <v>17.77</v>
      </c>
      <c r="C20" s="180">
        <f>ROUND(VALUE(SUBSTITUTE(実質収支比率等に係る経年分析!G$47,"▲","-")),2)</f>
        <v>17.36</v>
      </c>
      <c r="D20" s="180">
        <f>ROUND(VALUE(SUBSTITUTE(実質収支比率等に係る経年分析!H$47,"▲","-")),2)</f>
        <v>15.93</v>
      </c>
      <c r="E20" s="180">
        <f>ROUND(VALUE(SUBSTITUTE(実質収支比率等に係る経年分析!I$47,"▲","-")),2)</f>
        <v>21.48</v>
      </c>
      <c r="F20" s="180">
        <f>ROUND(VALUE(SUBSTITUTE(実質収支比率等に係る経年分析!J$47,"▲","-")),2)</f>
        <v>22.21</v>
      </c>
    </row>
    <row r="21" spans="1:11" x14ac:dyDescent="0.15">
      <c r="A21" s="180" t="s">
        <v>56</v>
      </c>
      <c r="B21" s="180">
        <f>IF(ISNUMBER(VALUE(SUBSTITUTE(実質収支比率等に係る経年分析!F$49,"▲","-"))),ROUND(VALUE(SUBSTITUTE(実質収支比率等に係る経年分析!F$49,"▲","-")),2),NA())</f>
        <v>-3.06</v>
      </c>
      <c r="C21" s="180">
        <f>IF(ISNUMBER(VALUE(SUBSTITUTE(実質収支比率等に係る経年分析!G$49,"▲","-"))),ROUND(VALUE(SUBSTITUTE(実質収支比率等に係る経年分析!G$49,"▲","-")),2),NA())</f>
        <v>-3.15</v>
      </c>
      <c r="D21" s="180">
        <f>IF(ISNUMBER(VALUE(SUBSTITUTE(実質収支比率等に係る経年分析!H$49,"▲","-"))),ROUND(VALUE(SUBSTITUTE(実質収支比率等に係る経年分析!H$49,"▲","-")),2),NA())</f>
        <v>-1.44</v>
      </c>
      <c r="E21" s="180">
        <f>IF(ISNUMBER(VALUE(SUBSTITUTE(実質収支比率等に係る経年分析!I$49,"▲","-"))),ROUND(VALUE(SUBSTITUTE(実質収支比率等に係る経年分析!I$49,"▲","-")),2),NA())</f>
        <v>4.43</v>
      </c>
      <c r="F21" s="180">
        <f>IF(ISNUMBER(VALUE(SUBSTITUTE(実質収支比率等に係る経年分析!J$49,"▲","-"))),ROUND(VALUE(SUBSTITUTE(実質収支比率等に係る経年分析!J$49,"▲","-")),2),NA())</f>
        <v>0.25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1.1200000000000001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0.74</v>
      </c>
    </row>
    <row r="32" spans="1:11" x14ac:dyDescent="0.15">
      <c r="A32" s="181" t="str">
        <f>IF(連結実質赤字比率に係る赤字・黒字の構成分析!C$38="",NA(),連結実質赤字比率に係る赤字・黒字の構成分析!C$38)</f>
        <v>美里町下水道事業会計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15">
      <c r="A33" s="181" t="str">
        <f>IF(連結実質赤字比率に係る赤字・黒字の構成分析!C$37="",NA(),連結実質赤字比率に係る赤字・黒字の構成分析!C$37)</f>
        <v>美里町病院事業会計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2.78</v>
      </c>
    </row>
    <row r="36" spans="1:16" x14ac:dyDescent="0.15">
      <c r="A36" s="181" t="str">
        <f>IF(連結実質赤字比率に係る赤字・黒字の構成分析!C$34="",NA(),連結実質赤字比率に係る赤字・黒字の構成分析!C$34)</f>
        <v>美里町水道事業会計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4.4000000000000004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1336</v>
      </c>
      <c r="E42" s="182"/>
      <c r="F42" s="182"/>
      <c r="G42" s="182">
        <f>'実質公債費比率（分子）の構造'!L$52</f>
        <v>1339</v>
      </c>
      <c r="H42" s="182"/>
      <c r="I42" s="182"/>
      <c r="J42" s="182">
        <f>'実質公債費比率（分子）の構造'!M$52</f>
        <v>1343</v>
      </c>
      <c r="K42" s="182"/>
      <c r="L42" s="182"/>
      <c r="M42" s="182">
        <f>'実質公債費比率（分子）の構造'!N$52</f>
        <v>1318</v>
      </c>
      <c r="N42" s="182"/>
      <c r="O42" s="182"/>
      <c r="P42" s="182">
        <f>'実質公債費比率（分子）の構造'!O$52</f>
        <v>1235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5</v>
      </c>
      <c r="I44" s="182"/>
      <c r="J44" s="182"/>
      <c r="K44" s="182">
        <f>'実質公債費比率（分子）の構造'!N$50</f>
        <v>13</v>
      </c>
      <c r="L44" s="182"/>
      <c r="M44" s="182"/>
      <c r="N44" s="182">
        <f>'実質公債費比率（分子）の構造'!O$50</f>
        <v>14</v>
      </c>
      <c r="O44" s="182"/>
      <c r="P44" s="182"/>
    </row>
    <row r="45" spans="1:16" x14ac:dyDescent="0.15">
      <c r="A45" s="182" t="s">
        <v>66</v>
      </c>
      <c r="B45" s="182">
        <f>'実質公債費比率（分子）の構造'!K$49</f>
        <v>30</v>
      </c>
      <c r="C45" s="182"/>
      <c r="D45" s="182"/>
      <c r="E45" s="182">
        <f>'実質公債費比率（分子）の構造'!L$49</f>
        <v>38</v>
      </c>
      <c r="F45" s="182"/>
      <c r="G45" s="182"/>
      <c r="H45" s="182">
        <f>'実質公債費比率（分子）の構造'!M$49</f>
        <v>42</v>
      </c>
      <c r="I45" s="182"/>
      <c r="J45" s="182"/>
      <c r="K45" s="182">
        <f>'実質公債費比率（分子）の構造'!N$49</f>
        <v>42</v>
      </c>
      <c r="L45" s="182"/>
      <c r="M45" s="182"/>
      <c r="N45" s="182">
        <f>'実質公債費比率（分子）の構造'!O$49</f>
        <v>35</v>
      </c>
      <c r="O45" s="182"/>
      <c r="P45" s="182"/>
    </row>
    <row r="46" spans="1:16" x14ac:dyDescent="0.15">
      <c r="A46" s="182" t="s">
        <v>67</v>
      </c>
      <c r="B46" s="182">
        <f>'実質公債費比率（分子）の構造'!K$48</f>
        <v>456</v>
      </c>
      <c r="C46" s="182"/>
      <c r="D46" s="182"/>
      <c r="E46" s="182">
        <f>'実質公債費比率（分子）の構造'!L$48</f>
        <v>445</v>
      </c>
      <c r="F46" s="182"/>
      <c r="G46" s="182"/>
      <c r="H46" s="182">
        <f>'実質公債費比率（分子）の構造'!M$48</f>
        <v>444</v>
      </c>
      <c r="I46" s="182"/>
      <c r="J46" s="182"/>
      <c r="K46" s="182">
        <f>'実質公債費比率（分子）の構造'!N$48</f>
        <v>416</v>
      </c>
      <c r="L46" s="182"/>
      <c r="M46" s="182"/>
      <c r="N46" s="182">
        <f>'実質公債費比率（分子）の構造'!O$48</f>
        <v>415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1400</v>
      </c>
      <c r="C49" s="182"/>
      <c r="D49" s="182"/>
      <c r="E49" s="182">
        <f>'実質公債費比率（分子）の構造'!L$45</f>
        <v>1392</v>
      </c>
      <c r="F49" s="182"/>
      <c r="G49" s="182"/>
      <c r="H49" s="182">
        <f>'実質公債費比率（分子）の構造'!M$45</f>
        <v>1324</v>
      </c>
      <c r="I49" s="182"/>
      <c r="J49" s="182"/>
      <c r="K49" s="182">
        <f>'実質公債費比率（分子）の構造'!N$45</f>
        <v>1280</v>
      </c>
      <c r="L49" s="182"/>
      <c r="M49" s="182"/>
      <c r="N49" s="182">
        <f>'実質公債費比率（分子）の構造'!O$45</f>
        <v>1184</v>
      </c>
      <c r="O49" s="182"/>
      <c r="P49" s="182"/>
    </row>
    <row r="50" spans="1:16" x14ac:dyDescent="0.15">
      <c r="A50" s="182" t="s">
        <v>71</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540</v>
      </c>
      <c r="G50" s="182" t="e">
        <f>NA()</f>
        <v>#N/A</v>
      </c>
      <c r="H50" s="182" t="e">
        <f>NA()</f>
        <v>#N/A</v>
      </c>
      <c r="I50" s="182">
        <f>IF(ISNUMBER('実質公債費比率（分子）の構造'!M$53),'実質公債費比率（分子）の構造'!M$53,NA())</f>
        <v>472</v>
      </c>
      <c r="J50" s="182" t="e">
        <f>NA()</f>
        <v>#N/A</v>
      </c>
      <c r="K50" s="182" t="e">
        <f>NA()</f>
        <v>#N/A</v>
      </c>
      <c r="L50" s="182">
        <f>IF(ISNUMBER('実質公債費比率（分子）の構造'!N$53),'実質公債費比率（分子）の構造'!N$53,NA())</f>
        <v>433</v>
      </c>
      <c r="M50" s="182" t="e">
        <f>NA()</f>
        <v>#N/A</v>
      </c>
      <c r="N50" s="182" t="e">
        <f>NA()</f>
        <v>#N/A</v>
      </c>
      <c r="O50" s="182">
        <f>IF(ISNUMBER('実質公債費比率（分子）の構造'!O$53),'実質公債費比率（分子）の構造'!O$53,NA())</f>
        <v>413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12826</v>
      </c>
      <c r="E56" s="181"/>
      <c r="F56" s="181"/>
      <c r="G56" s="181">
        <f>'将来負担比率（分子）の構造'!J$52</f>
        <v>12342</v>
      </c>
      <c r="H56" s="181"/>
      <c r="I56" s="181"/>
      <c r="J56" s="181">
        <f>'将来負担比率（分子）の構造'!K$52</f>
        <v>12438</v>
      </c>
      <c r="K56" s="181"/>
      <c r="L56" s="181"/>
      <c r="M56" s="181">
        <f>'将来負担比率（分子）の構造'!L$52</f>
        <v>11800</v>
      </c>
      <c r="N56" s="181"/>
      <c r="O56" s="181"/>
      <c r="P56" s="181">
        <f>'将来負担比率（分子）の構造'!M$52</f>
        <v>11615</v>
      </c>
    </row>
    <row r="57" spans="1:16" x14ac:dyDescent="0.15">
      <c r="A57" s="181" t="s">
        <v>42</v>
      </c>
      <c r="B57" s="181"/>
      <c r="C57" s="181"/>
      <c r="D57" s="181">
        <f>'将来負担比率（分子）の構造'!I$51</f>
        <v>1894</v>
      </c>
      <c r="E57" s="181"/>
      <c r="F57" s="181"/>
      <c r="G57" s="181">
        <f>'将来負担比率（分子）の構造'!J$51</f>
        <v>2085</v>
      </c>
      <c r="H57" s="181"/>
      <c r="I57" s="181"/>
      <c r="J57" s="181">
        <f>'将来負担比率（分子）の構造'!K$51</f>
        <v>2046</v>
      </c>
      <c r="K57" s="181"/>
      <c r="L57" s="181"/>
      <c r="M57" s="181">
        <f>'将来負担比率（分子）の構造'!L$51</f>
        <v>1795</v>
      </c>
      <c r="N57" s="181"/>
      <c r="O57" s="181"/>
      <c r="P57" s="181">
        <f>'将来負担比率（分子）の構造'!M$51</f>
        <v>2067</v>
      </c>
    </row>
    <row r="58" spans="1:16" x14ac:dyDescent="0.15">
      <c r="A58" s="181" t="s">
        <v>41</v>
      </c>
      <c r="B58" s="181"/>
      <c r="C58" s="181"/>
      <c r="D58" s="181">
        <f>'将来負担比率（分子）の構造'!I$50</f>
        <v>2915</v>
      </c>
      <c r="E58" s="181"/>
      <c r="F58" s="181"/>
      <c r="G58" s="181">
        <f>'将来負担比率（分子）の構造'!J$50</f>
        <v>3288</v>
      </c>
      <c r="H58" s="181"/>
      <c r="I58" s="181"/>
      <c r="J58" s="181">
        <f>'将来負担比率（分子）の構造'!K$50</f>
        <v>3140</v>
      </c>
      <c r="K58" s="181"/>
      <c r="L58" s="181"/>
      <c r="M58" s="181">
        <f>'将来負担比率（分子）の構造'!L$50</f>
        <v>3575</v>
      </c>
      <c r="N58" s="181"/>
      <c r="O58" s="181"/>
      <c r="P58" s="181">
        <f>'将来負担比率（分子）の構造'!M$50</f>
        <v>3637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2373</v>
      </c>
      <c r="C62" s="181"/>
      <c r="D62" s="181"/>
      <c r="E62" s="181">
        <f>'将来負担比率（分子）の構造'!J$45</f>
        <v>2211</v>
      </c>
      <c r="F62" s="181"/>
      <c r="G62" s="181"/>
      <c r="H62" s="181">
        <f>'将来負担比率（分子）の構造'!K$45</f>
        <v>2053</v>
      </c>
      <c r="I62" s="181"/>
      <c r="J62" s="181"/>
      <c r="K62" s="181">
        <f>'将来負担比率（分子）の構造'!L$45</f>
        <v>1984</v>
      </c>
      <c r="L62" s="181"/>
      <c r="M62" s="181"/>
      <c r="N62" s="181">
        <f>'将来負担比率（分子）の構造'!M$45</f>
        <v>1904</v>
      </c>
      <c r="O62" s="181"/>
      <c r="P62" s="181"/>
    </row>
    <row r="63" spans="1:16" x14ac:dyDescent="0.15">
      <c r="A63" s="181" t="s">
        <v>34</v>
      </c>
      <c r="B63" s="181">
        <f>'将来負担比率（分子）の構造'!I$44</f>
        <v>128</v>
      </c>
      <c r="C63" s="181"/>
      <c r="D63" s="181"/>
      <c r="E63" s="181">
        <f>'将来負担比率（分子）の構造'!J$44</f>
        <v>143</v>
      </c>
      <c r="F63" s="181"/>
      <c r="G63" s="181"/>
      <c r="H63" s="181">
        <f>'将来負担比率（分子）の構造'!K$44</f>
        <v>167</v>
      </c>
      <c r="I63" s="181"/>
      <c r="J63" s="181"/>
      <c r="K63" s="181">
        <f>'将来負担比率（分子）の構造'!L$44</f>
        <v>213</v>
      </c>
      <c r="L63" s="181"/>
      <c r="M63" s="181"/>
      <c r="N63" s="181">
        <f>'将来負担比率（分子）の構造'!M$44</f>
        <v>250</v>
      </c>
      <c r="O63" s="181"/>
      <c r="P63" s="181"/>
    </row>
    <row r="64" spans="1:16" x14ac:dyDescent="0.15">
      <c r="A64" s="181" t="s">
        <v>33</v>
      </c>
      <c r="B64" s="181">
        <f>'将来負担比率（分子）の構造'!I$43</f>
        <v>7057</v>
      </c>
      <c r="C64" s="181"/>
      <c r="D64" s="181"/>
      <c r="E64" s="181">
        <f>'将来負担比率（分子）の構造'!J$43</f>
        <v>6894</v>
      </c>
      <c r="F64" s="181"/>
      <c r="G64" s="181"/>
      <c r="H64" s="181">
        <f>'将来負担比率（分子）の構造'!K$43</f>
        <v>6712</v>
      </c>
      <c r="I64" s="181"/>
      <c r="J64" s="181"/>
      <c r="K64" s="181">
        <f>'将来負担比率（分子）の構造'!L$43</f>
        <v>6219</v>
      </c>
      <c r="L64" s="181"/>
      <c r="M64" s="181"/>
      <c r="N64" s="181">
        <f>'将来負担比率（分子）の構造'!M$43</f>
        <v>6031</v>
      </c>
      <c r="O64" s="181"/>
      <c r="P64" s="181"/>
    </row>
    <row r="65" spans="1:16" x14ac:dyDescent="0.15">
      <c r="A65" s="181" t="s">
        <v>32</v>
      </c>
      <c r="B65" s="181">
        <f>'将来負担比率（分子）の構造'!I$42</f>
        <v>5</v>
      </c>
      <c r="C65" s="181"/>
      <c r="D65" s="181"/>
      <c r="E65" s="181">
        <f>'将来負担比率（分子）の構造'!J$42</f>
        <v>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11879</v>
      </c>
      <c r="C66" s="181"/>
      <c r="D66" s="181"/>
      <c r="E66" s="181">
        <f>'将来負担比率（分子）の構造'!J$41</f>
        <v>11196</v>
      </c>
      <c r="F66" s="181"/>
      <c r="G66" s="181"/>
      <c r="H66" s="181">
        <f>'将来負担比率（分子）の構造'!K$41</f>
        <v>11014</v>
      </c>
      <c r="I66" s="181"/>
      <c r="J66" s="181"/>
      <c r="K66" s="181">
        <f>'将来負担比率（分子）の構造'!L$41</f>
        <v>10919</v>
      </c>
      <c r="L66" s="181"/>
      <c r="M66" s="181"/>
      <c r="N66" s="181">
        <f>'将来負担比率（分子）の構造'!M$41</f>
        <v>10727</v>
      </c>
      <c r="O66" s="181"/>
      <c r="P66" s="181"/>
    </row>
    <row r="67" spans="1:16" x14ac:dyDescent="0.15">
      <c r="A67" s="181" t="s">
        <v>75</v>
      </c>
      <c r="B67" s="181" t="e">
        <f>NA()</f>
        <v>#N/A</v>
      </c>
      <c r="C67" s="181">
        <f>IF(ISNUMBER('将来負担比率（分子）の構造'!I$53), IF('将来負担比率（分子）の構造'!I$53 &lt; 0, 0, '将来負担比率（分子）の構造'!I$53), NA())</f>
        <v>3806</v>
      </c>
      <c r="D67" s="181" t="e">
        <f>NA()</f>
        <v>#N/A</v>
      </c>
      <c r="E67" s="181" t="e">
        <f>NA()</f>
        <v>#N/A</v>
      </c>
      <c r="F67" s="181">
        <f>IF(ISNUMBER('将来負担比率（分子）の構造'!J$53), IF('将来負担比率（分子）の構造'!J$53 &lt; 0, 0, '将来負担比率（分子）の構造'!J$53), NA())</f>
        <v>2730</v>
      </c>
      <c r="G67" s="181" t="e">
        <f>NA()</f>
        <v>#N/A</v>
      </c>
      <c r="H67" s="181" t="e">
        <f>NA()</f>
        <v>#N/A</v>
      </c>
      <c r="I67" s="181">
        <f>IF(ISNUMBER('将来負担比率（分子）の構造'!K$53), IF('将来負担比率（分子）の構造'!K$53 &lt; 0, 0, '将来負担比率（分子）の構造'!K$53), NA())</f>
        <v>2322</v>
      </c>
      <c r="J67" s="181" t="e">
        <f>NA()</f>
        <v>#N/A</v>
      </c>
      <c r="K67" s="181" t="e">
        <f>NA()</f>
        <v>#N/A</v>
      </c>
      <c r="L67" s="181">
        <f>IF(ISNUMBER('将来負担比率（分子）の構造'!L$53), IF('将来負担比率（分子）の構造'!L$53 &lt; 0, 0, '将来負担比率（分子）の構造'!L$53), NA())</f>
        <v>2165</v>
      </c>
      <c r="M67" s="181" t="e">
        <f>NA()</f>
        <v>#N/A</v>
      </c>
      <c r="N67" s="181" t="e">
        <f>NA()</f>
        <v>#N/A</v>
      </c>
      <c r="O67" s="181">
        <f>IF(ISNUMBER('将来負担比率（分子）の構造'!M$53), IF('将来負担比率（分子）の構造'!M$53 &lt; 0, 0, '将来負担比率（分子）の構造'!M$53), NA())</f>
        <v>1593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1110</v>
      </c>
      <c r="C72" s="185">
        <f>基金残高に係る経年分析!G55</f>
        <v>1483</v>
      </c>
      <c r="D72" s="185">
        <f>基金残高に係る経年分析!H55</f>
        <v>1575</v>
      </c>
    </row>
    <row r="73" spans="1:16" x14ac:dyDescent="0.15">
      <c r="A73" s="184" t="s">
        <v>78</v>
      </c>
      <c r="B73" s="185">
        <f>基金残高に係る経年分析!F56</f>
        <v>248</v>
      </c>
      <c r="C73" s="185">
        <f>基金残高に係る経年分析!G56</f>
        <v>231</v>
      </c>
      <c r="D73" s="185">
        <f>基金残高に係る経年分析!H56</f>
        <v>221</v>
      </c>
    </row>
    <row r="74" spans="1:16" x14ac:dyDescent="0.15">
      <c r="A74" s="184" t="s">
        <v>79</v>
      </c>
      <c r="B74" s="185">
        <f>基金残高に係る経年分析!F57</f>
        <v>1501</v>
      </c>
      <c r="C74" s="185">
        <f>基金残高に係る経年分析!G57</f>
        <v>1371</v>
      </c>
      <c r="D74" s="185">
        <f>基金残高に係る経年分析!H57</f>
        <v>1260</v>
      </c>
    </row>
  </sheetData>
  <sheetProtection algorithmName="SHA-512" hashValue="PtBD2TOEU1Jm1SkkbQIvHsV91Xj5nUeOPL+mJpzZ6I79snNF1RkNZdxRLRAm9ISbScrWL7DR+VygwgrC5Ef4AQ==" saltValue="udU9Af4AUdEsCQw21YzT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2569953</v>
      </c>
      <c r="S5" s="698"/>
      <c r="T5" s="698"/>
      <c r="U5" s="698"/>
      <c r="V5" s="698"/>
      <c r="W5" s="698"/>
      <c r="X5" s="698"/>
      <c r="Y5" s="741"/>
      <c r="Z5" s="759">
        <v>17.5</v>
      </c>
      <c r="AA5" s="759"/>
      <c r="AB5" s="759"/>
      <c r="AC5" s="759"/>
      <c r="AD5" s="760">
        <v>2471664</v>
      </c>
      <c r="AE5" s="760"/>
      <c r="AF5" s="760"/>
      <c r="AG5" s="760"/>
      <c r="AH5" s="760"/>
      <c r="AI5" s="760"/>
      <c r="AJ5" s="760"/>
      <c r="AK5" s="760"/>
      <c r="AL5" s="742">
        <v>36.4</v>
      </c>
      <c r="AM5" s="715"/>
      <c r="AN5" s="715"/>
      <c r="AO5" s="743"/>
      <c r="AP5" s="710" t="s">
        <v>227</v>
      </c>
      <c r="AQ5" s="711"/>
      <c r="AR5" s="711"/>
      <c r="AS5" s="711"/>
      <c r="AT5" s="711"/>
      <c r="AU5" s="711"/>
      <c r="AV5" s="711"/>
      <c r="AW5" s="711"/>
      <c r="AX5" s="711"/>
      <c r="AY5" s="711"/>
      <c r="AZ5" s="711"/>
      <c r="BA5" s="711"/>
      <c r="BB5" s="711"/>
      <c r="BC5" s="711"/>
      <c r="BD5" s="711"/>
      <c r="BE5" s="711"/>
      <c r="BF5" s="712"/>
      <c r="BG5" s="642">
        <v>2471664</v>
      </c>
      <c r="BH5" s="643"/>
      <c r="BI5" s="643"/>
      <c r="BJ5" s="643"/>
      <c r="BK5" s="643"/>
      <c r="BL5" s="643"/>
      <c r="BM5" s="643"/>
      <c r="BN5" s="644"/>
      <c r="BO5" s="675">
        <v>96.2</v>
      </c>
      <c r="BP5" s="675"/>
      <c r="BQ5" s="675"/>
      <c r="BR5" s="675"/>
      <c r="BS5" s="676" t="s">
        <v>138</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136007</v>
      </c>
      <c r="S6" s="643"/>
      <c r="T6" s="643"/>
      <c r="U6" s="643"/>
      <c r="V6" s="643"/>
      <c r="W6" s="643"/>
      <c r="X6" s="643"/>
      <c r="Y6" s="644"/>
      <c r="Z6" s="675">
        <v>0.9</v>
      </c>
      <c r="AA6" s="675"/>
      <c r="AB6" s="675"/>
      <c r="AC6" s="675"/>
      <c r="AD6" s="676">
        <v>136007</v>
      </c>
      <c r="AE6" s="676"/>
      <c r="AF6" s="676"/>
      <c r="AG6" s="676"/>
      <c r="AH6" s="676"/>
      <c r="AI6" s="676"/>
      <c r="AJ6" s="676"/>
      <c r="AK6" s="676"/>
      <c r="AL6" s="645">
        <v>2</v>
      </c>
      <c r="AM6" s="646"/>
      <c r="AN6" s="646"/>
      <c r="AO6" s="677"/>
      <c r="AP6" s="639" t="s">
        <v>232</v>
      </c>
      <c r="AQ6" s="640"/>
      <c r="AR6" s="640"/>
      <c r="AS6" s="640"/>
      <c r="AT6" s="640"/>
      <c r="AU6" s="640"/>
      <c r="AV6" s="640"/>
      <c r="AW6" s="640"/>
      <c r="AX6" s="640"/>
      <c r="AY6" s="640"/>
      <c r="AZ6" s="640"/>
      <c r="BA6" s="640"/>
      <c r="BB6" s="640"/>
      <c r="BC6" s="640"/>
      <c r="BD6" s="640"/>
      <c r="BE6" s="640"/>
      <c r="BF6" s="641"/>
      <c r="BG6" s="642">
        <v>2471664</v>
      </c>
      <c r="BH6" s="643"/>
      <c r="BI6" s="643"/>
      <c r="BJ6" s="643"/>
      <c r="BK6" s="643"/>
      <c r="BL6" s="643"/>
      <c r="BM6" s="643"/>
      <c r="BN6" s="644"/>
      <c r="BO6" s="675">
        <v>96.2</v>
      </c>
      <c r="BP6" s="675"/>
      <c r="BQ6" s="675"/>
      <c r="BR6" s="675"/>
      <c r="BS6" s="676" t="s">
        <v>138</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103332</v>
      </c>
      <c r="CS6" s="643"/>
      <c r="CT6" s="643"/>
      <c r="CU6" s="643"/>
      <c r="CV6" s="643"/>
      <c r="CW6" s="643"/>
      <c r="CX6" s="643"/>
      <c r="CY6" s="644"/>
      <c r="CZ6" s="742">
        <v>0.7</v>
      </c>
      <c r="DA6" s="715"/>
      <c r="DB6" s="715"/>
      <c r="DC6" s="745"/>
      <c r="DD6" s="648" t="s">
        <v>128</v>
      </c>
      <c r="DE6" s="643"/>
      <c r="DF6" s="643"/>
      <c r="DG6" s="643"/>
      <c r="DH6" s="643"/>
      <c r="DI6" s="643"/>
      <c r="DJ6" s="643"/>
      <c r="DK6" s="643"/>
      <c r="DL6" s="643"/>
      <c r="DM6" s="643"/>
      <c r="DN6" s="643"/>
      <c r="DO6" s="643"/>
      <c r="DP6" s="644"/>
      <c r="DQ6" s="648">
        <v>103332</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1353</v>
      </c>
      <c r="S7" s="643"/>
      <c r="T7" s="643"/>
      <c r="U7" s="643"/>
      <c r="V7" s="643"/>
      <c r="W7" s="643"/>
      <c r="X7" s="643"/>
      <c r="Y7" s="644"/>
      <c r="Z7" s="675">
        <v>0</v>
      </c>
      <c r="AA7" s="675"/>
      <c r="AB7" s="675"/>
      <c r="AC7" s="675"/>
      <c r="AD7" s="676">
        <v>1353</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1035014</v>
      </c>
      <c r="BH7" s="643"/>
      <c r="BI7" s="643"/>
      <c r="BJ7" s="643"/>
      <c r="BK7" s="643"/>
      <c r="BL7" s="643"/>
      <c r="BM7" s="643"/>
      <c r="BN7" s="644"/>
      <c r="BO7" s="675">
        <v>40.299999999999997</v>
      </c>
      <c r="BP7" s="675"/>
      <c r="BQ7" s="675"/>
      <c r="BR7" s="675"/>
      <c r="BS7" s="676" t="s">
        <v>236</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3866421</v>
      </c>
      <c r="CS7" s="643"/>
      <c r="CT7" s="643"/>
      <c r="CU7" s="643"/>
      <c r="CV7" s="643"/>
      <c r="CW7" s="643"/>
      <c r="CX7" s="643"/>
      <c r="CY7" s="644"/>
      <c r="CZ7" s="675">
        <v>26.7</v>
      </c>
      <c r="DA7" s="675"/>
      <c r="DB7" s="675"/>
      <c r="DC7" s="675"/>
      <c r="DD7" s="648">
        <v>32102</v>
      </c>
      <c r="DE7" s="643"/>
      <c r="DF7" s="643"/>
      <c r="DG7" s="643"/>
      <c r="DH7" s="643"/>
      <c r="DI7" s="643"/>
      <c r="DJ7" s="643"/>
      <c r="DK7" s="643"/>
      <c r="DL7" s="643"/>
      <c r="DM7" s="643"/>
      <c r="DN7" s="643"/>
      <c r="DO7" s="643"/>
      <c r="DP7" s="644"/>
      <c r="DQ7" s="648">
        <v>1234862</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6165</v>
      </c>
      <c r="S8" s="643"/>
      <c r="T8" s="643"/>
      <c r="U8" s="643"/>
      <c r="V8" s="643"/>
      <c r="W8" s="643"/>
      <c r="X8" s="643"/>
      <c r="Y8" s="644"/>
      <c r="Z8" s="675">
        <v>0</v>
      </c>
      <c r="AA8" s="675"/>
      <c r="AB8" s="675"/>
      <c r="AC8" s="675"/>
      <c r="AD8" s="676">
        <v>6165</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42150</v>
      </c>
      <c r="BH8" s="643"/>
      <c r="BI8" s="643"/>
      <c r="BJ8" s="643"/>
      <c r="BK8" s="643"/>
      <c r="BL8" s="643"/>
      <c r="BM8" s="643"/>
      <c r="BN8" s="644"/>
      <c r="BO8" s="675">
        <v>1.6</v>
      </c>
      <c r="BP8" s="675"/>
      <c r="BQ8" s="675"/>
      <c r="BR8" s="675"/>
      <c r="BS8" s="648" t="s">
        <v>128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3169136</v>
      </c>
      <c r="CS8" s="643"/>
      <c r="CT8" s="643"/>
      <c r="CU8" s="643"/>
      <c r="CV8" s="643"/>
      <c r="CW8" s="643"/>
      <c r="CX8" s="643"/>
      <c r="CY8" s="644"/>
      <c r="CZ8" s="675">
        <v>21.9</v>
      </c>
      <c r="DA8" s="675"/>
      <c r="DB8" s="675"/>
      <c r="DC8" s="675"/>
      <c r="DD8" s="648">
        <v>68096</v>
      </c>
      <c r="DE8" s="643"/>
      <c r="DF8" s="643"/>
      <c r="DG8" s="643"/>
      <c r="DH8" s="643"/>
      <c r="DI8" s="643"/>
      <c r="DJ8" s="643"/>
      <c r="DK8" s="643"/>
      <c r="DL8" s="643"/>
      <c r="DM8" s="643"/>
      <c r="DN8" s="643"/>
      <c r="DO8" s="643"/>
      <c r="DP8" s="644"/>
      <c r="DQ8" s="648">
        <v>1828538</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6932</v>
      </c>
      <c r="S9" s="643"/>
      <c r="T9" s="643"/>
      <c r="U9" s="643"/>
      <c r="V9" s="643"/>
      <c r="W9" s="643"/>
      <c r="X9" s="643"/>
      <c r="Y9" s="644"/>
      <c r="Z9" s="675">
        <v>0</v>
      </c>
      <c r="AA9" s="675"/>
      <c r="AB9" s="675"/>
      <c r="AC9" s="675"/>
      <c r="AD9" s="676">
        <v>6932</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889120</v>
      </c>
      <c r="BH9" s="643"/>
      <c r="BI9" s="643"/>
      <c r="BJ9" s="643"/>
      <c r="BK9" s="643"/>
      <c r="BL9" s="643"/>
      <c r="BM9" s="643"/>
      <c r="BN9" s="644"/>
      <c r="BO9" s="675">
        <v>34.6</v>
      </c>
      <c r="BP9" s="675"/>
      <c r="BQ9" s="675"/>
      <c r="BR9" s="675"/>
      <c r="BS9" s="648" t="s">
        <v>138</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1809042</v>
      </c>
      <c r="CS9" s="643"/>
      <c r="CT9" s="643"/>
      <c r="CU9" s="643"/>
      <c r="CV9" s="643"/>
      <c r="CW9" s="643"/>
      <c r="CX9" s="643"/>
      <c r="CY9" s="644"/>
      <c r="CZ9" s="675">
        <v>12.5</v>
      </c>
      <c r="DA9" s="675"/>
      <c r="DB9" s="675"/>
      <c r="DC9" s="675"/>
      <c r="DD9" s="648">
        <v>362767</v>
      </c>
      <c r="DE9" s="643"/>
      <c r="DF9" s="643"/>
      <c r="DG9" s="643"/>
      <c r="DH9" s="643"/>
      <c r="DI9" s="643"/>
      <c r="DJ9" s="643"/>
      <c r="DK9" s="643"/>
      <c r="DL9" s="643"/>
      <c r="DM9" s="643"/>
      <c r="DN9" s="643"/>
      <c r="DO9" s="643"/>
      <c r="DP9" s="644"/>
      <c r="DQ9" s="648">
        <v>1439700</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236</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236</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55706</v>
      </c>
      <c r="BH10" s="643"/>
      <c r="BI10" s="643"/>
      <c r="BJ10" s="643"/>
      <c r="BK10" s="643"/>
      <c r="BL10" s="643"/>
      <c r="BM10" s="643"/>
      <c r="BN10" s="644"/>
      <c r="BO10" s="675">
        <v>2.2000000000000002</v>
      </c>
      <c r="BP10" s="675"/>
      <c r="BQ10" s="675"/>
      <c r="BR10" s="675"/>
      <c r="BS10" s="648" t="s">
        <v>236</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10363</v>
      </c>
      <c r="CS10" s="643"/>
      <c r="CT10" s="643"/>
      <c r="CU10" s="643"/>
      <c r="CV10" s="643"/>
      <c r="CW10" s="643"/>
      <c r="CX10" s="643"/>
      <c r="CY10" s="644"/>
      <c r="CZ10" s="675">
        <v>0.1</v>
      </c>
      <c r="DA10" s="675"/>
      <c r="DB10" s="675"/>
      <c r="DC10" s="675"/>
      <c r="DD10" s="648" t="s">
        <v>128</v>
      </c>
      <c r="DE10" s="643"/>
      <c r="DF10" s="643"/>
      <c r="DG10" s="643"/>
      <c r="DH10" s="643"/>
      <c r="DI10" s="643"/>
      <c r="DJ10" s="643"/>
      <c r="DK10" s="643"/>
      <c r="DL10" s="643"/>
      <c r="DM10" s="643"/>
      <c r="DN10" s="643"/>
      <c r="DO10" s="643"/>
      <c r="DP10" s="644"/>
      <c r="DQ10" s="648">
        <v>10363</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513274</v>
      </c>
      <c r="S11" s="643"/>
      <c r="T11" s="643"/>
      <c r="U11" s="643"/>
      <c r="V11" s="643"/>
      <c r="W11" s="643"/>
      <c r="X11" s="643"/>
      <c r="Y11" s="644"/>
      <c r="Z11" s="645">
        <v>3.5</v>
      </c>
      <c r="AA11" s="646"/>
      <c r="AB11" s="646"/>
      <c r="AC11" s="647"/>
      <c r="AD11" s="648">
        <v>513274</v>
      </c>
      <c r="AE11" s="643"/>
      <c r="AF11" s="643"/>
      <c r="AG11" s="643"/>
      <c r="AH11" s="643"/>
      <c r="AI11" s="643"/>
      <c r="AJ11" s="643"/>
      <c r="AK11" s="644"/>
      <c r="AL11" s="645">
        <v>7.6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48038</v>
      </c>
      <c r="BH11" s="643"/>
      <c r="BI11" s="643"/>
      <c r="BJ11" s="643"/>
      <c r="BK11" s="643"/>
      <c r="BL11" s="643"/>
      <c r="BM11" s="643"/>
      <c r="BN11" s="644"/>
      <c r="BO11" s="675">
        <v>1.9</v>
      </c>
      <c r="BP11" s="675"/>
      <c r="BQ11" s="675"/>
      <c r="BR11" s="675"/>
      <c r="BS11" s="648" t="s">
        <v>128</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751850</v>
      </c>
      <c r="CS11" s="643"/>
      <c r="CT11" s="643"/>
      <c r="CU11" s="643"/>
      <c r="CV11" s="643"/>
      <c r="CW11" s="643"/>
      <c r="CX11" s="643"/>
      <c r="CY11" s="644"/>
      <c r="CZ11" s="675">
        <v>5.2</v>
      </c>
      <c r="DA11" s="675"/>
      <c r="DB11" s="675"/>
      <c r="DC11" s="675"/>
      <c r="DD11" s="648">
        <v>145746</v>
      </c>
      <c r="DE11" s="643"/>
      <c r="DF11" s="643"/>
      <c r="DG11" s="643"/>
      <c r="DH11" s="643"/>
      <c r="DI11" s="643"/>
      <c r="DJ11" s="643"/>
      <c r="DK11" s="643"/>
      <c r="DL11" s="643"/>
      <c r="DM11" s="643"/>
      <c r="DN11" s="643"/>
      <c r="DO11" s="643"/>
      <c r="DP11" s="644"/>
      <c r="DQ11" s="648">
        <v>402889</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138</v>
      </c>
      <c r="S12" s="643"/>
      <c r="T12" s="643"/>
      <c r="U12" s="643"/>
      <c r="V12" s="643"/>
      <c r="W12" s="643"/>
      <c r="X12" s="643"/>
      <c r="Y12" s="644"/>
      <c r="Z12" s="675" t="s">
        <v>236</v>
      </c>
      <c r="AA12" s="675"/>
      <c r="AB12" s="675"/>
      <c r="AC12" s="675"/>
      <c r="AD12" s="676" t="s">
        <v>236</v>
      </c>
      <c r="AE12" s="676"/>
      <c r="AF12" s="676"/>
      <c r="AG12" s="676"/>
      <c r="AH12" s="676"/>
      <c r="AI12" s="676"/>
      <c r="AJ12" s="676"/>
      <c r="AK12" s="676"/>
      <c r="AL12" s="645" t="s">
        <v>128</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1184021</v>
      </c>
      <c r="BH12" s="643"/>
      <c r="BI12" s="643"/>
      <c r="BJ12" s="643"/>
      <c r="BK12" s="643"/>
      <c r="BL12" s="643"/>
      <c r="BM12" s="643"/>
      <c r="BN12" s="644"/>
      <c r="BO12" s="675">
        <v>46.1</v>
      </c>
      <c r="BP12" s="675"/>
      <c r="BQ12" s="675"/>
      <c r="BR12" s="675"/>
      <c r="BS12" s="648" t="s">
        <v>128</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232508</v>
      </c>
      <c r="CS12" s="643"/>
      <c r="CT12" s="643"/>
      <c r="CU12" s="643"/>
      <c r="CV12" s="643"/>
      <c r="CW12" s="643"/>
      <c r="CX12" s="643"/>
      <c r="CY12" s="644"/>
      <c r="CZ12" s="675">
        <v>1.6</v>
      </c>
      <c r="DA12" s="675"/>
      <c r="DB12" s="675"/>
      <c r="DC12" s="675"/>
      <c r="DD12" s="648">
        <v>2585</v>
      </c>
      <c r="DE12" s="643"/>
      <c r="DF12" s="643"/>
      <c r="DG12" s="643"/>
      <c r="DH12" s="643"/>
      <c r="DI12" s="643"/>
      <c r="DJ12" s="643"/>
      <c r="DK12" s="643"/>
      <c r="DL12" s="643"/>
      <c r="DM12" s="643"/>
      <c r="DN12" s="643"/>
      <c r="DO12" s="643"/>
      <c r="DP12" s="644"/>
      <c r="DQ12" s="648">
        <v>118557</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138</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1181540</v>
      </c>
      <c r="BH13" s="643"/>
      <c r="BI13" s="643"/>
      <c r="BJ13" s="643"/>
      <c r="BK13" s="643"/>
      <c r="BL13" s="643"/>
      <c r="BM13" s="643"/>
      <c r="BN13" s="644"/>
      <c r="BO13" s="675">
        <v>46</v>
      </c>
      <c r="BP13" s="675"/>
      <c r="BQ13" s="675"/>
      <c r="BR13" s="675"/>
      <c r="BS13" s="648" t="s">
        <v>128</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1361814</v>
      </c>
      <c r="CS13" s="643"/>
      <c r="CT13" s="643"/>
      <c r="CU13" s="643"/>
      <c r="CV13" s="643"/>
      <c r="CW13" s="643"/>
      <c r="CX13" s="643"/>
      <c r="CY13" s="644"/>
      <c r="CZ13" s="675">
        <v>9.4</v>
      </c>
      <c r="DA13" s="675"/>
      <c r="DB13" s="675"/>
      <c r="DC13" s="675"/>
      <c r="DD13" s="648">
        <v>765711</v>
      </c>
      <c r="DE13" s="643"/>
      <c r="DF13" s="643"/>
      <c r="DG13" s="643"/>
      <c r="DH13" s="643"/>
      <c r="DI13" s="643"/>
      <c r="DJ13" s="643"/>
      <c r="DK13" s="643"/>
      <c r="DL13" s="643"/>
      <c r="DM13" s="643"/>
      <c r="DN13" s="643"/>
      <c r="DO13" s="643"/>
      <c r="DP13" s="644"/>
      <c r="DQ13" s="648">
        <v>386803</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236</v>
      </c>
      <c r="AA14" s="675"/>
      <c r="AB14" s="675"/>
      <c r="AC14" s="675"/>
      <c r="AD14" s="676" t="s">
        <v>236</v>
      </c>
      <c r="AE14" s="676"/>
      <c r="AF14" s="676"/>
      <c r="AG14" s="676"/>
      <c r="AH14" s="676"/>
      <c r="AI14" s="676"/>
      <c r="AJ14" s="676"/>
      <c r="AK14" s="676"/>
      <c r="AL14" s="645" t="s">
        <v>128</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82678</v>
      </c>
      <c r="BH14" s="643"/>
      <c r="BI14" s="643"/>
      <c r="BJ14" s="643"/>
      <c r="BK14" s="643"/>
      <c r="BL14" s="643"/>
      <c r="BM14" s="643"/>
      <c r="BN14" s="644"/>
      <c r="BO14" s="675">
        <v>3.2</v>
      </c>
      <c r="BP14" s="675"/>
      <c r="BQ14" s="675"/>
      <c r="BR14" s="675"/>
      <c r="BS14" s="648" t="s">
        <v>236</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465638</v>
      </c>
      <c r="CS14" s="643"/>
      <c r="CT14" s="643"/>
      <c r="CU14" s="643"/>
      <c r="CV14" s="643"/>
      <c r="CW14" s="643"/>
      <c r="CX14" s="643"/>
      <c r="CY14" s="644"/>
      <c r="CZ14" s="675">
        <v>3.2</v>
      </c>
      <c r="DA14" s="675"/>
      <c r="DB14" s="675"/>
      <c r="DC14" s="675"/>
      <c r="DD14" s="648">
        <v>40700</v>
      </c>
      <c r="DE14" s="643"/>
      <c r="DF14" s="643"/>
      <c r="DG14" s="643"/>
      <c r="DH14" s="643"/>
      <c r="DI14" s="643"/>
      <c r="DJ14" s="643"/>
      <c r="DK14" s="643"/>
      <c r="DL14" s="643"/>
      <c r="DM14" s="643"/>
      <c r="DN14" s="643"/>
      <c r="DO14" s="643"/>
      <c r="DP14" s="644"/>
      <c r="DQ14" s="648">
        <v>418812</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236</v>
      </c>
      <c r="S15" s="643"/>
      <c r="T15" s="643"/>
      <c r="U15" s="643"/>
      <c r="V15" s="643"/>
      <c r="W15" s="643"/>
      <c r="X15" s="643"/>
      <c r="Y15" s="644"/>
      <c r="Z15" s="675" t="s">
        <v>128</v>
      </c>
      <c r="AA15" s="675"/>
      <c r="AB15" s="675"/>
      <c r="AC15" s="675"/>
      <c r="AD15" s="676" t="s">
        <v>236</v>
      </c>
      <c r="AE15" s="676"/>
      <c r="AF15" s="676"/>
      <c r="AG15" s="676"/>
      <c r="AH15" s="676"/>
      <c r="AI15" s="676"/>
      <c r="AJ15" s="676"/>
      <c r="AK15" s="676"/>
      <c r="AL15" s="645" t="s">
        <v>128</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169951</v>
      </c>
      <c r="BH15" s="643"/>
      <c r="BI15" s="643"/>
      <c r="BJ15" s="643"/>
      <c r="BK15" s="643"/>
      <c r="BL15" s="643"/>
      <c r="BM15" s="643"/>
      <c r="BN15" s="644"/>
      <c r="BO15" s="675">
        <v>6.6</v>
      </c>
      <c r="BP15" s="675"/>
      <c r="BQ15" s="675"/>
      <c r="BR15" s="675"/>
      <c r="BS15" s="648" t="s">
        <v>236</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1509312</v>
      </c>
      <c r="CS15" s="643"/>
      <c r="CT15" s="643"/>
      <c r="CU15" s="643"/>
      <c r="CV15" s="643"/>
      <c r="CW15" s="643"/>
      <c r="CX15" s="643"/>
      <c r="CY15" s="644"/>
      <c r="CZ15" s="675">
        <v>10.4</v>
      </c>
      <c r="DA15" s="675"/>
      <c r="DB15" s="675"/>
      <c r="DC15" s="675"/>
      <c r="DD15" s="648">
        <v>165187</v>
      </c>
      <c r="DE15" s="643"/>
      <c r="DF15" s="643"/>
      <c r="DG15" s="643"/>
      <c r="DH15" s="643"/>
      <c r="DI15" s="643"/>
      <c r="DJ15" s="643"/>
      <c r="DK15" s="643"/>
      <c r="DL15" s="643"/>
      <c r="DM15" s="643"/>
      <c r="DN15" s="643"/>
      <c r="DO15" s="643"/>
      <c r="DP15" s="644"/>
      <c r="DQ15" s="648">
        <v>1184042</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12328</v>
      </c>
      <c r="S16" s="643"/>
      <c r="T16" s="643"/>
      <c r="U16" s="643"/>
      <c r="V16" s="643"/>
      <c r="W16" s="643"/>
      <c r="X16" s="643"/>
      <c r="Y16" s="644"/>
      <c r="Z16" s="675">
        <v>0.1</v>
      </c>
      <c r="AA16" s="675"/>
      <c r="AB16" s="675"/>
      <c r="AC16" s="675"/>
      <c r="AD16" s="676">
        <v>12328</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236</v>
      </c>
      <c r="BH16" s="643"/>
      <c r="BI16" s="643"/>
      <c r="BJ16" s="643"/>
      <c r="BK16" s="643"/>
      <c r="BL16" s="643"/>
      <c r="BM16" s="643"/>
      <c r="BN16" s="644"/>
      <c r="BO16" s="675" t="s">
        <v>138</v>
      </c>
      <c r="BP16" s="675"/>
      <c r="BQ16" s="675"/>
      <c r="BR16" s="675"/>
      <c r="BS16" s="648" t="s">
        <v>128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3465</v>
      </c>
      <c r="CS16" s="643"/>
      <c r="CT16" s="643"/>
      <c r="CU16" s="643"/>
      <c r="CV16" s="643"/>
      <c r="CW16" s="643"/>
      <c r="CX16" s="643"/>
      <c r="CY16" s="644"/>
      <c r="CZ16" s="675">
        <v>0</v>
      </c>
      <c r="DA16" s="675"/>
      <c r="DB16" s="675"/>
      <c r="DC16" s="675"/>
      <c r="DD16" s="648" t="s">
        <v>138</v>
      </c>
      <c r="DE16" s="643"/>
      <c r="DF16" s="643"/>
      <c r="DG16" s="643"/>
      <c r="DH16" s="643"/>
      <c r="DI16" s="643"/>
      <c r="DJ16" s="643"/>
      <c r="DK16" s="643"/>
      <c r="DL16" s="643"/>
      <c r="DM16" s="643"/>
      <c r="DN16" s="643"/>
      <c r="DO16" s="643"/>
      <c r="DP16" s="644"/>
      <c r="DQ16" s="648" t="s">
        <v>236</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12220</v>
      </c>
      <c r="S17" s="643"/>
      <c r="T17" s="643"/>
      <c r="U17" s="643"/>
      <c r="V17" s="643"/>
      <c r="W17" s="643"/>
      <c r="X17" s="643"/>
      <c r="Y17" s="644"/>
      <c r="Z17" s="675">
        <v>0.1</v>
      </c>
      <c r="AA17" s="675"/>
      <c r="AB17" s="675"/>
      <c r="AC17" s="675"/>
      <c r="AD17" s="676">
        <v>12220</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236</v>
      </c>
      <c r="BP17" s="675"/>
      <c r="BQ17" s="675"/>
      <c r="BR17" s="675"/>
      <c r="BS17" s="648" t="s">
        <v>128</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1184023</v>
      </c>
      <c r="CS17" s="643"/>
      <c r="CT17" s="643"/>
      <c r="CU17" s="643"/>
      <c r="CV17" s="643"/>
      <c r="CW17" s="643"/>
      <c r="CX17" s="643"/>
      <c r="CY17" s="644"/>
      <c r="CZ17" s="675">
        <v>8.1999999999999993</v>
      </c>
      <c r="DA17" s="675"/>
      <c r="DB17" s="675"/>
      <c r="DC17" s="675"/>
      <c r="DD17" s="648" t="s">
        <v>138</v>
      </c>
      <c r="DE17" s="643"/>
      <c r="DF17" s="643"/>
      <c r="DG17" s="643"/>
      <c r="DH17" s="643"/>
      <c r="DI17" s="643"/>
      <c r="DJ17" s="643"/>
      <c r="DK17" s="643"/>
      <c r="DL17" s="643"/>
      <c r="DM17" s="643"/>
      <c r="DN17" s="643"/>
      <c r="DO17" s="643"/>
      <c r="DP17" s="644"/>
      <c r="DQ17" s="648">
        <v>1129164</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31953</v>
      </c>
      <c r="S18" s="643"/>
      <c r="T18" s="643"/>
      <c r="U18" s="643"/>
      <c r="V18" s="643"/>
      <c r="W18" s="643"/>
      <c r="X18" s="643"/>
      <c r="Y18" s="644"/>
      <c r="Z18" s="675">
        <v>0.2</v>
      </c>
      <c r="AA18" s="675"/>
      <c r="AB18" s="675"/>
      <c r="AC18" s="675"/>
      <c r="AD18" s="676">
        <v>31953</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236</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138</v>
      </c>
      <c r="CS18" s="643"/>
      <c r="CT18" s="643"/>
      <c r="CU18" s="643"/>
      <c r="CV18" s="643"/>
      <c r="CW18" s="643"/>
      <c r="CX18" s="643"/>
      <c r="CY18" s="644"/>
      <c r="CZ18" s="675" t="s">
        <v>138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24403</v>
      </c>
      <c r="S19" s="643"/>
      <c r="T19" s="643"/>
      <c r="U19" s="643"/>
      <c r="V19" s="643"/>
      <c r="W19" s="643"/>
      <c r="X19" s="643"/>
      <c r="Y19" s="644"/>
      <c r="Z19" s="675">
        <v>0.2</v>
      </c>
      <c r="AA19" s="675"/>
      <c r="AB19" s="675"/>
      <c r="AC19" s="675"/>
      <c r="AD19" s="676">
        <v>24403</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98289</v>
      </c>
      <c r="BH19" s="643"/>
      <c r="BI19" s="643"/>
      <c r="BJ19" s="643"/>
      <c r="BK19" s="643"/>
      <c r="BL19" s="643"/>
      <c r="BM19" s="643"/>
      <c r="BN19" s="644"/>
      <c r="BO19" s="675">
        <v>3.8</v>
      </c>
      <c r="BP19" s="675"/>
      <c r="BQ19" s="675"/>
      <c r="BR19" s="675"/>
      <c r="BS19" s="648" t="s">
        <v>128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236</v>
      </c>
      <c r="DA19" s="675"/>
      <c r="DB19" s="675"/>
      <c r="DC19" s="675"/>
      <c r="DD19" s="648" t="s">
        <v>236</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5826</v>
      </c>
      <c r="S20" s="643"/>
      <c r="T20" s="643"/>
      <c r="U20" s="643"/>
      <c r="V20" s="643"/>
      <c r="W20" s="643"/>
      <c r="X20" s="643"/>
      <c r="Y20" s="644"/>
      <c r="Z20" s="675">
        <v>0</v>
      </c>
      <c r="AA20" s="675"/>
      <c r="AB20" s="675"/>
      <c r="AC20" s="675"/>
      <c r="AD20" s="676">
        <v>5826</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98289</v>
      </c>
      <c r="BH20" s="643"/>
      <c r="BI20" s="643"/>
      <c r="BJ20" s="643"/>
      <c r="BK20" s="643"/>
      <c r="BL20" s="643"/>
      <c r="BM20" s="643"/>
      <c r="BN20" s="644"/>
      <c r="BO20" s="675">
        <v>3.8</v>
      </c>
      <c r="BP20" s="675"/>
      <c r="BQ20" s="675"/>
      <c r="BR20" s="675"/>
      <c r="BS20" s="648" t="s">
        <v>138</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14466904</v>
      </c>
      <c r="CS20" s="643"/>
      <c r="CT20" s="643"/>
      <c r="CU20" s="643"/>
      <c r="CV20" s="643"/>
      <c r="CW20" s="643"/>
      <c r="CX20" s="643"/>
      <c r="CY20" s="644"/>
      <c r="CZ20" s="675">
        <v>100</v>
      </c>
      <c r="DA20" s="675"/>
      <c r="DB20" s="675"/>
      <c r="DC20" s="675"/>
      <c r="DD20" s="648">
        <v>1582894</v>
      </c>
      <c r="DE20" s="643"/>
      <c r="DF20" s="643"/>
      <c r="DG20" s="643"/>
      <c r="DH20" s="643"/>
      <c r="DI20" s="643"/>
      <c r="DJ20" s="643"/>
      <c r="DK20" s="643"/>
      <c r="DL20" s="643"/>
      <c r="DM20" s="643"/>
      <c r="DN20" s="643"/>
      <c r="DO20" s="643"/>
      <c r="DP20" s="644"/>
      <c r="DQ20" s="648">
        <v>8257062</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1724</v>
      </c>
      <c r="S21" s="643"/>
      <c r="T21" s="643"/>
      <c r="U21" s="643"/>
      <c r="V21" s="643"/>
      <c r="W21" s="643"/>
      <c r="X21" s="643"/>
      <c r="Y21" s="644"/>
      <c r="Z21" s="675">
        <v>0</v>
      </c>
      <c r="AA21" s="675"/>
      <c r="AB21" s="675"/>
      <c r="AC21" s="675"/>
      <c r="AD21" s="676">
        <v>1724</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236</v>
      </c>
      <c r="BH21" s="643"/>
      <c r="BI21" s="643"/>
      <c r="BJ21" s="643"/>
      <c r="BK21" s="643"/>
      <c r="BL21" s="643"/>
      <c r="BM21" s="643"/>
      <c r="BN21" s="644"/>
      <c r="BO21" s="675" t="s">
        <v>128</v>
      </c>
      <c r="BP21" s="675"/>
      <c r="BQ21" s="675"/>
      <c r="BR21" s="675"/>
      <c r="BS21" s="648" t="s">
        <v>236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4254205</v>
      </c>
      <c r="S22" s="643"/>
      <c r="T22" s="643"/>
      <c r="U22" s="643"/>
      <c r="V22" s="643"/>
      <c r="W22" s="643"/>
      <c r="X22" s="643"/>
      <c r="Y22" s="644"/>
      <c r="Z22" s="675">
        <v>28.9</v>
      </c>
      <c r="AA22" s="675"/>
      <c r="AB22" s="675"/>
      <c r="AC22" s="675"/>
      <c r="AD22" s="676">
        <v>3576151</v>
      </c>
      <c r="AE22" s="676"/>
      <c r="AF22" s="676"/>
      <c r="AG22" s="676"/>
      <c r="AH22" s="676"/>
      <c r="AI22" s="676"/>
      <c r="AJ22" s="676"/>
      <c r="AK22" s="676"/>
      <c r="AL22" s="645">
        <v>52.7</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3576151</v>
      </c>
      <c r="S23" s="643"/>
      <c r="T23" s="643"/>
      <c r="U23" s="643"/>
      <c r="V23" s="643"/>
      <c r="W23" s="643"/>
      <c r="X23" s="643"/>
      <c r="Y23" s="644"/>
      <c r="Z23" s="675">
        <v>24.3</v>
      </c>
      <c r="AA23" s="675"/>
      <c r="AB23" s="675"/>
      <c r="AC23" s="675"/>
      <c r="AD23" s="676">
        <v>3576151</v>
      </c>
      <c r="AE23" s="676"/>
      <c r="AF23" s="676"/>
      <c r="AG23" s="676"/>
      <c r="AH23" s="676"/>
      <c r="AI23" s="676"/>
      <c r="AJ23" s="676"/>
      <c r="AK23" s="676"/>
      <c r="AL23" s="645">
        <v>52.7</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98289</v>
      </c>
      <c r="BH23" s="643"/>
      <c r="BI23" s="643"/>
      <c r="BJ23" s="643"/>
      <c r="BK23" s="643"/>
      <c r="BL23" s="643"/>
      <c r="BM23" s="643"/>
      <c r="BN23" s="644"/>
      <c r="BO23" s="675">
        <v>3.8</v>
      </c>
      <c r="BP23" s="675"/>
      <c r="BQ23" s="675"/>
      <c r="BR23" s="675"/>
      <c r="BS23" s="648" t="s">
        <v>236</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226181</v>
      </c>
      <c r="S24" s="643"/>
      <c r="T24" s="643"/>
      <c r="U24" s="643"/>
      <c r="V24" s="643"/>
      <c r="W24" s="643"/>
      <c r="X24" s="643"/>
      <c r="Y24" s="644"/>
      <c r="Z24" s="675">
        <v>1.5</v>
      </c>
      <c r="AA24" s="675"/>
      <c r="AB24" s="675"/>
      <c r="AC24" s="675"/>
      <c r="AD24" s="676" t="s">
        <v>138</v>
      </c>
      <c r="AE24" s="676"/>
      <c r="AF24" s="676"/>
      <c r="AG24" s="676"/>
      <c r="AH24" s="676"/>
      <c r="AI24" s="676"/>
      <c r="AJ24" s="676"/>
      <c r="AK24" s="676"/>
      <c r="AL24" s="645" t="s">
        <v>138</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138</v>
      </c>
      <c r="BP24" s="675"/>
      <c r="BQ24" s="675"/>
      <c r="BR24" s="675"/>
      <c r="BS24" s="648" t="s">
        <v>128</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4477560</v>
      </c>
      <c r="CS24" s="698"/>
      <c r="CT24" s="698"/>
      <c r="CU24" s="698"/>
      <c r="CV24" s="698"/>
      <c r="CW24" s="698"/>
      <c r="CX24" s="698"/>
      <c r="CY24" s="741"/>
      <c r="CZ24" s="742">
        <v>31</v>
      </c>
      <c r="DA24" s="715"/>
      <c r="DB24" s="715"/>
      <c r="DC24" s="745"/>
      <c r="DD24" s="740">
        <v>3496410</v>
      </c>
      <c r="DE24" s="698"/>
      <c r="DF24" s="698"/>
      <c r="DG24" s="698"/>
      <c r="DH24" s="698"/>
      <c r="DI24" s="698"/>
      <c r="DJ24" s="698"/>
      <c r="DK24" s="741"/>
      <c r="DL24" s="740">
        <v>3329823</v>
      </c>
      <c r="DM24" s="698"/>
      <c r="DN24" s="698"/>
      <c r="DO24" s="698"/>
      <c r="DP24" s="698"/>
      <c r="DQ24" s="698"/>
      <c r="DR24" s="698"/>
      <c r="DS24" s="698"/>
      <c r="DT24" s="698"/>
      <c r="DU24" s="698"/>
      <c r="DV24" s="741"/>
      <c r="DW24" s="742">
        <v>47.2</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451873</v>
      </c>
      <c r="S25" s="643"/>
      <c r="T25" s="643"/>
      <c r="U25" s="643"/>
      <c r="V25" s="643"/>
      <c r="W25" s="643"/>
      <c r="X25" s="643"/>
      <c r="Y25" s="644"/>
      <c r="Z25" s="675">
        <v>3.1</v>
      </c>
      <c r="AA25" s="675"/>
      <c r="AB25" s="675"/>
      <c r="AC25" s="675"/>
      <c r="AD25" s="676" t="s">
        <v>128</v>
      </c>
      <c r="AE25" s="676"/>
      <c r="AF25" s="676"/>
      <c r="AG25" s="676"/>
      <c r="AH25" s="676"/>
      <c r="AI25" s="676"/>
      <c r="AJ25" s="676"/>
      <c r="AK25" s="676"/>
      <c r="AL25" s="645" t="s">
        <v>236</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138</v>
      </c>
      <c r="BH25" s="643"/>
      <c r="BI25" s="643"/>
      <c r="BJ25" s="643"/>
      <c r="BK25" s="643"/>
      <c r="BL25" s="643"/>
      <c r="BM25" s="643"/>
      <c r="BN25" s="644"/>
      <c r="BO25" s="675" t="s">
        <v>236</v>
      </c>
      <c r="BP25" s="675"/>
      <c r="BQ25" s="675"/>
      <c r="BR25" s="675"/>
      <c r="BS25" s="648" t="s">
        <v>128</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2170642</v>
      </c>
      <c r="CS25" s="661"/>
      <c r="CT25" s="661"/>
      <c r="CU25" s="661"/>
      <c r="CV25" s="661"/>
      <c r="CW25" s="661"/>
      <c r="CX25" s="661"/>
      <c r="CY25" s="662"/>
      <c r="CZ25" s="645">
        <v>15</v>
      </c>
      <c r="DA25" s="663"/>
      <c r="DB25" s="663"/>
      <c r="DC25" s="664"/>
      <c r="DD25" s="648">
        <v>2021612</v>
      </c>
      <c r="DE25" s="661"/>
      <c r="DF25" s="661"/>
      <c r="DG25" s="661"/>
      <c r="DH25" s="661"/>
      <c r="DI25" s="661"/>
      <c r="DJ25" s="661"/>
      <c r="DK25" s="662"/>
      <c r="DL25" s="648">
        <v>1863538</v>
      </c>
      <c r="DM25" s="661"/>
      <c r="DN25" s="661"/>
      <c r="DO25" s="661"/>
      <c r="DP25" s="661"/>
      <c r="DQ25" s="661"/>
      <c r="DR25" s="661"/>
      <c r="DS25" s="661"/>
      <c r="DT25" s="661"/>
      <c r="DU25" s="661"/>
      <c r="DV25" s="662"/>
      <c r="DW25" s="645">
        <v>26.4</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7544390</v>
      </c>
      <c r="S26" s="643"/>
      <c r="T26" s="643"/>
      <c r="U26" s="643"/>
      <c r="V26" s="643"/>
      <c r="W26" s="643"/>
      <c r="X26" s="643"/>
      <c r="Y26" s="644"/>
      <c r="Z26" s="675">
        <v>51.3</v>
      </c>
      <c r="AA26" s="675"/>
      <c r="AB26" s="675"/>
      <c r="AC26" s="675"/>
      <c r="AD26" s="676">
        <v>6768047</v>
      </c>
      <c r="AE26" s="676"/>
      <c r="AF26" s="676"/>
      <c r="AG26" s="676"/>
      <c r="AH26" s="676"/>
      <c r="AI26" s="676"/>
      <c r="AJ26" s="676"/>
      <c r="AK26" s="676"/>
      <c r="AL26" s="645">
        <v>99.8</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1103135</v>
      </c>
      <c r="CS26" s="643"/>
      <c r="CT26" s="643"/>
      <c r="CU26" s="643"/>
      <c r="CV26" s="643"/>
      <c r="CW26" s="643"/>
      <c r="CX26" s="643"/>
      <c r="CY26" s="644"/>
      <c r="CZ26" s="645">
        <v>7.6</v>
      </c>
      <c r="DA26" s="663"/>
      <c r="DB26" s="663"/>
      <c r="DC26" s="664"/>
      <c r="DD26" s="648">
        <v>1036387</v>
      </c>
      <c r="DE26" s="643"/>
      <c r="DF26" s="643"/>
      <c r="DG26" s="643"/>
      <c r="DH26" s="643"/>
      <c r="DI26" s="643"/>
      <c r="DJ26" s="643"/>
      <c r="DK26" s="644"/>
      <c r="DL26" s="648" t="s">
        <v>236</v>
      </c>
      <c r="DM26" s="643"/>
      <c r="DN26" s="643"/>
      <c r="DO26" s="643"/>
      <c r="DP26" s="643"/>
      <c r="DQ26" s="643"/>
      <c r="DR26" s="643"/>
      <c r="DS26" s="643"/>
      <c r="DT26" s="643"/>
      <c r="DU26" s="643"/>
      <c r="DV26" s="644"/>
      <c r="DW26" s="645" t="s">
        <v>236</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2898</v>
      </c>
      <c r="S27" s="643"/>
      <c r="T27" s="643"/>
      <c r="U27" s="643"/>
      <c r="V27" s="643"/>
      <c r="W27" s="643"/>
      <c r="X27" s="643"/>
      <c r="Y27" s="644"/>
      <c r="Z27" s="675">
        <v>0</v>
      </c>
      <c r="AA27" s="675"/>
      <c r="AB27" s="675"/>
      <c r="AC27" s="675"/>
      <c r="AD27" s="676">
        <v>2898</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2569953</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1122895</v>
      </c>
      <c r="CS27" s="661"/>
      <c r="CT27" s="661"/>
      <c r="CU27" s="661"/>
      <c r="CV27" s="661"/>
      <c r="CW27" s="661"/>
      <c r="CX27" s="661"/>
      <c r="CY27" s="662"/>
      <c r="CZ27" s="645">
        <v>7.8</v>
      </c>
      <c r="DA27" s="663"/>
      <c r="DB27" s="663"/>
      <c r="DC27" s="664"/>
      <c r="DD27" s="648">
        <v>345634</v>
      </c>
      <c r="DE27" s="661"/>
      <c r="DF27" s="661"/>
      <c r="DG27" s="661"/>
      <c r="DH27" s="661"/>
      <c r="DI27" s="661"/>
      <c r="DJ27" s="661"/>
      <c r="DK27" s="662"/>
      <c r="DL27" s="648">
        <v>337121</v>
      </c>
      <c r="DM27" s="661"/>
      <c r="DN27" s="661"/>
      <c r="DO27" s="661"/>
      <c r="DP27" s="661"/>
      <c r="DQ27" s="661"/>
      <c r="DR27" s="661"/>
      <c r="DS27" s="661"/>
      <c r="DT27" s="661"/>
      <c r="DU27" s="661"/>
      <c r="DV27" s="662"/>
      <c r="DW27" s="645">
        <v>4.8</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9578</v>
      </c>
      <c r="S28" s="643"/>
      <c r="T28" s="643"/>
      <c r="U28" s="643"/>
      <c r="V28" s="643"/>
      <c r="W28" s="643"/>
      <c r="X28" s="643"/>
      <c r="Y28" s="644"/>
      <c r="Z28" s="675">
        <v>0.1</v>
      </c>
      <c r="AA28" s="675"/>
      <c r="AB28" s="675"/>
      <c r="AC28" s="675"/>
      <c r="AD28" s="676" t="s">
        <v>236</v>
      </c>
      <c r="AE28" s="676"/>
      <c r="AF28" s="676"/>
      <c r="AG28" s="676"/>
      <c r="AH28" s="676"/>
      <c r="AI28" s="676"/>
      <c r="AJ28" s="676"/>
      <c r="AK28" s="676"/>
      <c r="AL28" s="645" t="s">
        <v>236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1184023</v>
      </c>
      <c r="CS28" s="643"/>
      <c r="CT28" s="643"/>
      <c r="CU28" s="643"/>
      <c r="CV28" s="643"/>
      <c r="CW28" s="643"/>
      <c r="CX28" s="643"/>
      <c r="CY28" s="644"/>
      <c r="CZ28" s="645">
        <v>8.1999999999999993</v>
      </c>
      <c r="DA28" s="663"/>
      <c r="DB28" s="663"/>
      <c r="DC28" s="664"/>
      <c r="DD28" s="648">
        <v>1129164</v>
      </c>
      <c r="DE28" s="643"/>
      <c r="DF28" s="643"/>
      <c r="DG28" s="643"/>
      <c r="DH28" s="643"/>
      <c r="DI28" s="643"/>
      <c r="DJ28" s="643"/>
      <c r="DK28" s="644"/>
      <c r="DL28" s="648">
        <v>1129164</v>
      </c>
      <c r="DM28" s="643"/>
      <c r="DN28" s="643"/>
      <c r="DO28" s="643"/>
      <c r="DP28" s="643"/>
      <c r="DQ28" s="643"/>
      <c r="DR28" s="643"/>
      <c r="DS28" s="643"/>
      <c r="DT28" s="643"/>
      <c r="DU28" s="643"/>
      <c r="DV28" s="644"/>
      <c r="DW28" s="645">
        <v>16</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129763</v>
      </c>
      <c r="S29" s="643"/>
      <c r="T29" s="643"/>
      <c r="U29" s="643"/>
      <c r="V29" s="643"/>
      <c r="W29" s="643"/>
      <c r="X29" s="643"/>
      <c r="Y29" s="644"/>
      <c r="Z29" s="675">
        <v>0.9</v>
      </c>
      <c r="AA29" s="675"/>
      <c r="AB29" s="675"/>
      <c r="AC29" s="675"/>
      <c r="AD29" s="676">
        <v>7573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70</v>
      </c>
      <c r="CG29" s="686"/>
      <c r="CH29" s="686"/>
      <c r="CI29" s="686"/>
      <c r="CJ29" s="686"/>
      <c r="CK29" s="686"/>
      <c r="CL29" s="686"/>
      <c r="CM29" s="686"/>
      <c r="CN29" s="686"/>
      <c r="CO29" s="686"/>
      <c r="CP29" s="686"/>
      <c r="CQ29" s="687"/>
      <c r="CR29" s="642">
        <v>1184023</v>
      </c>
      <c r="CS29" s="661"/>
      <c r="CT29" s="661"/>
      <c r="CU29" s="661"/>
      <c r="CV29" s="661"/>
      <c r="CW29" s="661"/>
      <c r="CX29" s="661"/>
      <c r="CY29" s="662"/>
      <c r="CZ29" s="645">
        <v>8.1999999999999993</v>
      </c>
      <c r="DA29" s="663"/>
      <c r="DB29" s="663"/>
      <c r="DC29" s="664"/>
      <c r="DD29" s="648">
        <v>1129164</v>
      </c>
      <c r="DE29" s="661"/>
      <c r="DF29" s="661"/>
      <c r="DG29" s="661"/>
      <c r="DH29" s="661"/>
      <c r="DI29" s="661"/>
      <c r="DJ29" s="661"/>
      <c r="DK29" s="662"/>
      <c r="DL29" s="648">
        <v>1129164</v>
      </c>
      <c r="DM29" s="661"/>
      <c r="DN29" s="661"/>
      <c r="DO29" s="661"/>
      <c r="DP29" s="661"/>
      <c r="DQ29" s="661"/>
      <c r="DR29" s="661"/>
      <c r="DS29" s="661"/>
      <c r="DT29" s="661"/>
      <c r="DU29" s="661"/>
      <c r="DV29" s="662"/>
      <c r="DW29" s="645">
        <v>16</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10041</v>
      </c>
      <c r="S30" s="643"/>
      <c r="T30" s="643"/>
      <c r="U30" s="643"/>
      <c r="V30" s="643"/>
      <c r="W30" s="643"/>
      <c r="X30" s="643"/>
      <c r="Y30" s="644"/>
      <c r="Z30" s="675">
        <v>0.1</v>
      </c>
      <c r="AA30" s="675"/>
      <c r="AB30" s="675"/>
      <c r="AC30" s="675"/>
      <c r="AD30" s="676" t="s">
        <v>128</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1130214</v>
      </c>
      <c r="CS30" s="643"/>
      <c r="CT30" s="643"/>
      <c r="CU30" s="643"/>
      <c r="CV30" s="643"/>
      <c r="CW30" s="643"/>
      <c r="CX30" s="643"/>
      <c r="CY30" s="644"/>
      <c r="CZ30" s="645">
        <v>7.8</v>
      </c>
      <c r="DA30" s="663"/>
      <c r="DB30" s="663"/>
      <c r="DC30" s="664"/>
      <c r="DD30" s="648">
        <v>1075965</v>
      </c>
      <c r="DE30" s="643"/>
      <c r="DF30" s="643"/>
      <c r="DG30" s="643"/>
      <c r="DH30" s="643"/>
      <c r="DI30" s="643"/>
      <c r="DJ30" s="643"/>
      <c r="DK30" s="644"/>
      <c r="DL30" s="648">
        <v>1075965</v>
      </c>
      <c r="DM30" s="643"/>
      <c r="DN30" s="643"/>
      <c r="DO30" s="643"/>
      <c r="DP30" s="643"/>
      <c r="DQ30" s="643"/>
      <c r="DR30" s="643"/>
      <c r="DS30" s="643"/>
      <c r="DT30" s="643"/>
      <c r="DU30" s="643"/>
      <c r="DV30" s="644"/>
      <c r="DW30" s="645">
        <v>15.3</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4148988</v>
      </c>
      <c r="S31" s="643"/>
      <c r="T31" s="643"/>
      <c r="U31" s="643"/>
      <c r="V31" s="643"/>
      <c r="W31" s="643"/>
      <c r="X31" s="643"/>
      <c r="Y31" s="644"/>
      <c r="Z31" s="675">
        <v>28.2</v>
      </c>
      <c r="AA31" s="675"/>
      <c r="AB31" s="675"/>
      <c r="AC31" s="675"/>
      <c r="AD31" s="676" t="s">
        <v>128</v>
      </c>
      <c r="AE31" s="676"/>
      <c r="AF31" s="676"/>
      <c r="AG31" s="676"/>
      <c r="AH31" s="676"/>
      <c r="AI31" s="676"/>
      <c r="AJ31" s="676"/>
      <c r="AK31" s="676"/>
      <c r="AL31" s="645" t="s">
        <v>236</v>
      </c>
      <c r="AM31" s="646"/>
      <c r="AN31" s="646"/>
      <c r="AO31" s="677"/>
      <c r="AP31" s="717" t="s">
        <v>310</v>
      </c>
      <c r="AQ31" s="718"/>
      <c r="AR31" s="718"/>
      <c r="AS31" s="718"/>
      <c r="AT31" s="723" t="s">
        <v>311</v>
      </c>
      <c r="AU31" s="231"/>
      <c r="AV31" s="231"/>
      <c r="AW31" s="231"/>
      <c r="AX31" s="710" t="s">
        <v>188</v>
      </c>
      <c r="AY31" s="711"/>
      <c r="AZ31" s="711"/>
      <c r="BA31" s="711"/>
      <c r="BB31" s="711"/>
      <c r="BC31" s="711"/>
      <c r="BD31" s="711"/>
      <c r="BE31" s="711"/>
      <c r="BF31" s="712"/>
      <c r="BG31" s="713">
        <v>98.9</v>
      </c>
      <c r="BH31" s="714"/>
      <c r="BI31" s="714"/>
      <c r="BJ31" s="714"/>
      <c r="BK31" s="714"/>
      <c r="BL31" s="714"/>
      <c r="BM31" s="715">
        <v>96.7</v>
      </c>
      <c r="BN31" s="714"/>
      <c r="BO31" s="714"/>
      <c r="BP31" s="714"/>
      <c r="BQ31" s="716"/>
      <c r="BR31" s="713">
        <v>98.9</v>
      </c>
      <c r="BS31" s="714"/>
      <c r="BT31" s="714"/>
      <c r="BU31" s="714"/>
      <c r="BV31" s="714"/>
      <c r="BW31" s="714"/>
      <c r="BX31" s="715">
        <v>96.6</v>
      </c>
      <c r="BY31" s="714"/>
      <c r="BZ31" s="714"/>
      <c r="CA31" s="714"/>
      <c r="CB31" s="716"/>
      <c r="CD31" s="733"/>
      <c r="CE31" s="734"/>
      <c r="CF31" s="689" t="s">
        <v>312</v>
      </c>
      <c r="CG31" s="686"/>
      <c r="CH31" s="686"/>
      <c r="CI31" s="686"/>
      <c r="CJ31" s="686"/>
      <c r="CK31" s="686"/>
      <c r="CL31" s="686"/>
      <c r="CM31" s="686"/>
      <c r="CN31" s="686"/>
      <c r="CO31" s="686"/>
      <c r="CP31" s="686"/>
      <c r="CQ31" s="687"/>
      <c r="CR31" s="642">
        <v>53809</v>
      </c>
      <c r="CS31" s="661"/>
      <c r="CT31" s="661"/>
      <c r="CU31" s="661"/>
      <c r="CV31" s="661"/>
      <c r="CW31" s="661"/>
      <c r="CX31" s="661"/>
      <c r="CY31" s="662"/>
      <c r="CZ31" s="645">
        <v>0.4</v>
      </c>
      <c r="DA31" s="663"/>
      <c r="DB31" s="663"/>
      <c r="DC31" s="664"/>
      <c r="DD31" s="648">
        <v>53199</v>
      </c>
      <c r="DE31" s="661"/>
      <c r="DF31" s="661"/>
      <c r="DG31" s="661"/>
      <c r="DH31" s="661"/>
      <c r="DI31" s="661"/>
      <c r="DJ31" s="661"/>
      <c r="DK31" s="662"/>
      <c r="DL31" s="648">
        <v>53199</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128</v>
      </c>
      <c r="S32" s="643"/>
      <c r="T32" s="643"/>
      <c r="U32" s="643"/>
      <c r="V32" s="643"/>
      <c r="W32" s="643"/>
      <c r="X32" s="643"/>
      <c r="Y32" s="644"/>
      <c r="Z32" s="675" t="s">
        <v>128</v>
      </c>
      <c r="AA32" s="675"/>
      <c r="AB32" s="675"/>
      <c r="AC32" s="675"/>
      <c r="AD32" s="676" t="s">
        <v>138</v>
      </c>
      <c r="AE32" s="676"/>
      <c r="AF32" s="676"/>
      <c r="AG32" s="676"/>
      <c r="AH32" s="676"/>
      <c r="AI32" s="676"/>
      <c r="AJ32" s="676"/>
      <c r="AK32" s="676"/>
      <c r="AL32" s="645" t="s">
        <v>128</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98.8</v>
      </c>
      <c r="BH32" s="661"/>
      <c r="BI32" s="661"/>
      <c r="BJ32" s="661"/>
      <c r="BK32" s="661"/>
      <c r="BL32" s="661"/>
      <c r="BM32" s="646">
        <v>97.3</v>
      </c>
      <c r="BN32" s="727"/>
      <c r="BO32" s="727"/>
      <c r="BP32" s="727"/>
      <c r="BQ32" s="685"/>
      <c r="BR32" s="726">
        <v>99.1</v>
      </c>
      <c r="BS32" s="661"/>
      <c r="BT32" s="661"/>
      <c r="BU32" s="661"/>
      <c r="BV32" s="661"/>
      <c r="BW32" s="661"/>
      <c r="BX32" s="646">
        <v>97.6</v>
      </c>
      <c r="BY32" s="727"/>
      <c r="BZ32" s="727"/>
      <c r="CA32" s="727"/>
      <c r="CB32" s="685"/>
      <c r="CD32" s="735"/>
      <c r="CE32" s="736"/>
      <c r="CF32" s="689" t="s">
        <v>316</v>
      </c>
      <c r="CG32" s="686"/>
      <c r="CH32" s="686"/>
      <c r="CI32" s="686"/>
      <c r="CJ32" s="686"/>
      <c r="CK32" s="686"/>
      <c r="CL32" s="686"/>
      <c r="CM32" s="686"/>
      <c r="CN32" s="686"/>
      <c r="CO32" s="686"/>
      <c r="CP32" s="686"/>
      <c r="CQ32" s="687"/>
      <c r="CR32" s="642" t="s">
        <v>128</v>
      </c>
      <c r="CS32" s="643"/>
      <c r="CT32" s="643"/>
      <c r="CU32" s="643"/>
      <c r="CV32" s="643"/>
      <c r="CW32" s="643"/>
      <c r="CX32" s="643"/>
      <c r="CY32" s="644"/>
      <c r="CZ32" s="645" t="s">
        <v>128</v>
      </c>
      <c r="DA32" s="663"/>
      <c r="DB32" s="663"/>
      <c r="DC32" s="664"/>
      <c r="DD32" s="648" t="s">
        <v>236</v>
      </c>
      <c r="DE32" s="643"/>
      <c r="DF32" s="643"/>
      <c r="DG32" s="643"/>
      <c r="DH32" s="643"/>
      <c r="DI32" s="643"/>
      <c r="DJ32" s="643"/>
      <c r="DK32" s="644"/>
      <c r="DL32" s="648" t="s">
        <v>236</v>
      </c>
      <c r="DM32" s="643"/>
      <c r="DN32" s="643"/>
      <c r="DO32" s="643"/>
      <c r="DP32" s="643"/>
      <c r="DQ32" s="643"/>
      <c r="DR32" s="643"/>
      <c r="DS32" s="643"/>
      <c r="DT32" s="643"/>
      <c r="DU32" s="643"/>
      <c r="DV32" s="644"/>
      <c r="DW32" s="645" t="s">
        <v>128</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769594</v>
      </c>
      <c r="S33" s="643"/>
      <c r="T33" s="643"/>
      <c r="U33" s="643"/>
      <c r="V33" s="643"/>
      <c r="W33" s="643"/>
      <c r="X33" s="643"/>
      <c r="Y33" s="644"/>
      <c r="Z33" s="675">
        <v>5.2</v>
      </c>
      <c r="AA33" s="675"/>
      <c r="AB33" s="675"/>
      <c r="AC33" s="675"/>
      <c r="AD33" s="676" t="s">
        <v>138</v>
      </c>
      <c r="AE33" s="676"/>
      <c r="AF33" s="676"/>
      <c r="AG33" s="676"/>
      <c r="AH33" s="676"/>
      <c r="AI33" s="676"/>
      <c r="AJ33" s="676"/>
      <c r="AK33" s="676"/>
      <c r="AL33" s="645" t="s">
        <v>128</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98.9</v>
      </c>
      <c r="BH33" s="627"/>
      <c r="BI33" s="627"/>
      <c r="BJ33" s="627"/>
      <c r="BK33" s="627"/>
      <c r="BL33" s="627"/>
      <c r="BM33" s="669">
        <v>95.8</v>
      </c>
      <c r="BN33" s="627"/>
      <c r="BO33" s="627"/>
      <c r="BP33" s="627"/>
      <c r="BQ33" s="671"/>
      <c r="BR33" s="709">
        <v>98.6</v>
      </c>
      <c r="BS33" s="627"/>
      <c r="BT33" s="627"/>
      <c r="BU33" s="627"/>
      <c r="BV33" s="627"/>
      <c r="BW33" s="627"/>
      <c r="BX33" s="669">
        <v>95.4</v>
      </c>
      <c r="BY33" s="627"/>
      <c r="BZ33" s="627"/>
      <c r="CA33" s="627"/>
      <c r="CB33" s="671"/>
      <c r="CD33" s="689" t="s">
        <v>319</v>
      </c>
      <c r="CE33" s="686"/>
      <c r="CF33" s="686"/>
      <c r="CG33" s="686"/>
      <c r="CH33" s="686"/>
      <c r="CI33" s="686"/>
      <c r="CJ33" s="686"/>
      <c r="CK33" s="686"/>
      <c r="CL33" s="686"/>
      <c r="CM33" s="686"/>
      <c r="CN33" s="686"/>
      <c r="CO33" s="686"/>
      <c r="CP33" s="686"/>
      <c r="CQ33" s="687"/>
      <c r="CR33" s="642">
        <v>8402985</v>
      </c>
      <c r="CS33" s="661"/>
      <c r="CT33" s="661"/>
      <c r="CU33" s="661"/>
      <c r="CV33" s="661"/>
      <c r="CW33" s="661"/>
      <c r="CX33" s="661"/>
      <c r="CY33" s="662"/>
      <c r="CZ33" s="645">
        <v>58.1</v>
      </c>
      <c r="DA33" s="663"/>
      <c r="DB33" s="663"/>
      <c r="DC33" s="664"/>
      <c r="DD33" s="648">
        <v>4546236</v>
      </c>
      <c r="DE33" s="661"/>
      <c r="DF33" s="661"/>
      <c r="DG33" s="661"/>
      <c r="DH33" s="661"/>
      <c r="DI33" s="661"/>
      <c r="DJ33" s="661"/>
      <c r="DK33" s="662"/>
      <c r="DL33" s="648">
        <v>2991300</v>
      </c>
      <c r="DM33" s="661"/>
      <c r="DN33" s="661"/>
      <c r="DO33" s="661"/>
      <c r="DP33" s="661"/>
      <c r="DQ33" s="661"/>
      <c r="DR33" s="661"/>
      <c r="DS33" s="661"/>
      <c r="DT33" s="661"/>
      <c r="DU33" s="661"/>
      <c r="DV33" s="662"/>
      <c r="DW33" s="645">
        <v>42.4</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14727</v>
      </c>
      <c r="S34" s="643"/>
      <c r="T34" s="643"/>
      <c r="U34" s="643"/>
      <c r="V34" s="643"/>
      <c r="W34" s="643"/>
      <c r="X34" s="643"/>
      <c r="Y34" s="644"/>
      <c r="Z34" s="675">
        <v>0.1</v>
      </c>
      <c r="AA34" s="675"/>
      <c r="AB34" s="675"/>
      <c r="AC34" s="675"/>
      <c r="AD34" s="676">
        <v>5540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1874789</v>
      </c>
      <c r="CS34" s="643"/>
      <c r="CT34" s="643"/>
      <c r="CU34" s="643"/>
      <c r="CV34" s="643"/>
      <c r="CW34" s="643"/>
      <c r="CX34" s="643"/>
      <c r="CY34" s="644"/>
      <c r="CZ34" s="645">
        <v>13</v>
      </c>
      <c r="DA34" s="663"/>
      <c r="DB34" s="663"/>
      <c r="DC34" s="664"/>
      <c r="DD34" s="648">
        <v>1341569</v>
      </c>
      <c r="DE34" s="643"/>
      <c r="DF34" s="643"/>
      <c r="DG34" s="643"/>
      <c r="DH34" s="643"/>
      <c r="DI34" s="643"/>
      <c r="DJ34" s="643"/>
      <c r="DK34" s="644"/>
      <c r="DL34" s="648">
        <v>901835</v>
      </c>
      <c r="DM34" s="643"/>
      <c r="DN34" s="643"/>
      <c r="DO34" s="643"/>
      <c r="DP34" s="643"/>
      <c r="DQ34" s="643"/>
      <c r="DR34" s="643"/>
      <c r="DS34" s="643"/>
      <c r="DT34" s="643"/>
      <c r="DU34" s="643"/>
      <c r="DV34" s="644"/>
      <c r="DW34" s="645">
        <v>12.8</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11820</v>
      </c>
      <c r="S35" s="643"/>
      <c r="T35" s="643"/>
      <c r="U35" s="643"/>
      <c r="V35" s="643"/>
      <c r="W35" s="643"/>
      <c r="X35" s="643"/>
      <c r="Y35" s="644"/>
      <c r="Z35" s="675">
        <v>0.1</v>
      </c>
      <c r="AA35" s="675"/>
      <c r="AB35" s="675"/>
      <c r="AC35" s="675"/>
      <c r="AD35" s="676" t="s">
        <v>138</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139554</v>
      </c>
      <c r="CS35" s="661"/>
      <c r="CT35" s="661"/>
      <c r="CU35" s="661"/>
      <c r="CV35" s="661"/>
      <c r="CW35" s="661"/>
      <c r="CX35" s="661"/>
      <c r="CY35" s="662"/>
      <c r="CZ35" s="645">
        <v>1</v>
      </c>
      <c r="DA35" s="663"/>
      <c r="DB35" s="663"/>
      <c r="DC35" s="664"/>
      <c r="DD35" s="648">
        <v>128991</v>
      </c>
      <c r="DE35" s="661"/>
      <c r="DF35" s="661"/>
      <c r="DG35" s="661"/>
      <c r="DH35" s="661"/>
      <c r="DI35" s="661"/>
      <c r="DJ35" s="661"/>
      <c r="DK35" s="662"/>
      <c r="DL35" s="648">
        <v>96128</v>
      </c>
      <c r="DM35" s="661"/>
      <c r="DN35" s="661"/>
      <c r="DO35" s="661"/>
      <c r="DP35" s="661"/>
      <c r="DQ35" s="661"/>
      <c r="DR35" s="661"/>
      <c r="DS35" s="661"/>
      <c r="DT35" s="661"/>
      <c r="DU35" s="661"/>
      <c r="DV35" s="662"/>
      <c r="DW35" s="645">
        <v>1.4</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196419</v>
      </c>
      <c r="S36" s="643"/>
      <c r="T36" s="643"/>
      <c r="U36" s="643"/>
      <c r="V36" s="643"/>
      <c r="W36" s="643"/>
      <c r="X36" s="643"/>
      <c r="Y36" s="644"/>
      <c r="Z36" s="675">
        <v>1.3</v>
      </c>
      <c r="AA36" s="675"/>
      <c r="AB36" s="675"/>
      <c r="AC36" s="675"/>
      <c r="AD36" s="676" t="s">
        <v>128</v>
      </c>
      <c r="AE36" s="676"/>
      <c r="AF36" s="676"/>
      <c r="AG36" s="676"/>
      <c r="AH36" s="676"/>
      <c r="AI36" s="676"/>
      <c r="AJ36" s="676"/>
      <c r="AK36" s="676"/>
      <c r="AL36" s="645" t="s">
        <v>236</v>
      </c>
      <c r="AM36" s="646"/>
      <c r="AN36" s="646"/>
      <c r="AO36" s="677"/>
      <c r="AP36" s="235"/>
      <c r="AQ36" s="694" t="s">
        <v>327</v>
      </c>
      <c r="AR36" s="695"/>
      <c r="AS36" s="695"/>
      <c r="AT36" s="695"/>
      <c r="AU36" s="695"/>
      <c r="AV36" s="695"/>
      <c r="AW36" s="695"/>
      <c r="AX36" s="695"/>
      <c r="AY36" s="696"/>
      <c r="AZ36" s="697">
        <v>1835353</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52792</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5121639</v>
      </c>
      <c r="CS36" s="643"/>
      <c r="CT36" s="643"/>
      <c r="CU36" s="643"/>
      <c r="CV36" s="643"/>
      <c r="CW36" s="643"/>
      <c r="CX36" s="643"/>
      <c r="CY36" s="644"/>
      <c r="CZ36" s="645">
        <v>35.4</v>
      </c>
      <c r="DA36" s="663"/>
      <c r="DB36" s="663"/>
      <c r="DC36" s="664"/>
      <c r="DD36" s="648">
        <v>2265760</v>
      </c>
      <c r="DE36" s="643"/>
      <c r="DF36" s="643"/>
      <c r="DG36" s="643"/>
      <c r="DH36" s="643"/>
      <c r="DI36" s="643"/>
      <c r="DJ36" s="643"/>
      <c r="DK36" s="644"/>
      <c r="DL36" s="648">
        <v>1242003</v>
      </c>
      <c r="DM36" s="643"/>
      <c r="DN36" s="643"/>
      <c r="DO36" s="643"/>
      <c r="DP36" s="643"/>
      <c r="DQ36" s="643"/>
      <c r="DR36" s="643"/>
      <c r="DS36" s="643"/>
      <c r="DT36" s="643"/>
      <c r="DU36" s="643"/>
      <c r="DV36" s="644"/>
      <c r="DW36" s="645">
        <v>17.600000000000001</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137760</v>
      </c>
      <c r="S37" s="643"/>
      <c r="T37" s="643"/>
      <c r="U37" s="643"/>
      <c r="V37" s="643"/>
      <c r="W37" s="643"/>
      <c r="X37" s="643"/>
      <c r="Y37" s="644"/>
      <c r="Z37" s="675">
        <v>0.9</v>
      </c>
      <c r="AA37" s="675"/>
      <c r="AB37" s="675"/>
      <c r="AC37" s="675"/>
      <c r="AD37" s="676" t="s">
        <v>236</v>
      </c>
      <c r="AE37" s="676"/>
      <c r="AF37" s="676"/>
      <c r="AG37" s="676"/>
      <c r="AH37" s="676"/>
      <c r="AI37" s="676"/>
      <c r="AJ37" s="676"/>
      <c r="AK37" s="676"/>
      <c r="AL37" s="645" t="s">
        <v>236</v>
      </c>
      <c r="AM37" s="646"/>
      <c r="AN37" s="646"/>
      <c r="AO37" s="677"/>
      <c r="AQ37" s="682" t="s">
        <v>331</v>
      </c>
      <c r="AR37" s="683"/>
      <c r="AS37" s="683"/>
      <c r="AT37" s="683"/>
      <c r="AU37" s="683"/>
      <c r="AV37" s="683"/>
      <c r="AW37" s="683"/>
      <c r="AX37" s="683"/>
      <c r="AY37" s="684"/>
      <c r="AZ37" s="642">
        <v>589363</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31370</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1191021</v>
      </c>
      <c r="CS37" s="661"/>
      <c r="CT37" s="661"/>
      <c r="CU37" s="661"/>
      <c r="CV37" s="661"/>
      <c r="CW37" s="661"/>
      <c r="CX37" s="661"/>
      <c r="CY37" s="662"/>
      <c r="CZ37" s="645">
        <v>8.1999999999999993</v>
      </c>
      <c r="DA37" s="663"/>
      <c r="DB37" s="663"/>
      <c r="DC37" s="664"/>
      <c r="DD37" s="648">
        <v>1190520</v>
      </c>
      <c r="DE37" s="661"/>
      <c r="DF37" s="661"/>
      <c r="DG37" s="661"/>
      <c r="DH37" s="661"/>
      <c r="DI37" s="661"/>
      <c r="DJ37" s="661"/>
      <c r="DK37" s="662"/>
      <c r="DL37" s="648">
        <v>531885</v>
      </c>
      <c r="DM37" s="661"/>
      <c r="DN37" s="661"/>
      <c r="DO37" s="661"/>
      <c r="DP37" s="661"/>
      <c r="DQ37" s="661"/>
      <c r="DR37" s="661"/>
      <c r="DS37" s="661"/>
      <c r="DT37" s="661"/>
      <c r="DU37" s="661"/>
      <c r="DV37" s="662"/>
      <c r="DW37" s="645">
        <v>7.5</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669205</v>
      </c>
      <c r="S38" s="643"/>
      <c r="T38" s="643"/>
      <c r="U38" s="643"/>
      <c r="V38" s="643"/>
      <c r="W38" s="643"/>
      <c r="X38" s="643"/>
      <c r="Y38" s="644"/>
      <c r="Z38" s="675">
        <v>4.5999999999999996</v>
      </c>
      <c r="AA38" s="675"/>
      <c r="AB38" s="675"/>
      <c r="AC38" s="675"/>
      <c r="AD38" s="676" t="s">
        <v>128</v>
      </c>
      <c r="AE38" s="676"/>
      <c r="AF38" s="676"/>
      <c r="AG38" s="676"/>
      <c r="AH38" s="676"/>
      <c r="AI38" s="676"/>
      <c r="AJ38" s="676"/>
      <c r="AK38" s="676"/>
      <c r="AL38" s="645" t="s">
        <v>128</v>
      </c>
      <c r="AM38" s="646"/>
      <c r="AN38" s="646"/>
      <c r="AO38" s="677"/>
      <c r="AQ38" s="682" t="s">
        <v>335</v>
      </c>
      <c r="AR38" s="683"/>
      <c r="AS38" s="683"/>
      <c r="AT38" s="683"/>
      <c r="AU38" s="683"/>
      <c r="AV38" s="683"/>
      <c r="AW38" s="683"/>
      <c r="AX38" s="683"/>
      <c r="AY38" s="684"/>
      <c r="AZ38" s="642">
        <v>260478</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3460</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934704</v>
      </c>
      <c r="CS38" s="643"/>
      <c r="CT38" s="643"/>
      <c r="CU38" s="643"/>
      <c r="CV38" s="643"/>
      <c r="CW38" s="643"/>
      <c r="CX38" s="643"/>
      <c r="CY38" s="644"/>
      <c r="CZ38" s="645">
        <v>6.5</v>
      </c>
      <c r="DA38" s="663"/>
      <c r="DB38" s="663"/>
      <c r="DC38" s="664"/>
      <c r="DD38" s="648">
        <v>787616</v>
      </c>
      <c r="DE38" s="643"/>
      <c r="DF38" s="643"/>
      <c r="DG38" s="643"/>
      <c r="DH38" s="643"/>
      <c r="DI38" s="643"/>
      <c r="DJ38" s="643"/>
      <c r="DK38" s="644"/>
      <c r="DL38" s="648">
        <v>751334</v>
      </c>
      <c r="DM38" s="643"/>
      <c r="DN38" s="643"/>
      <c r="DO38" s="643"/>
      <c r="DP38" s="643"/>
      <c r="DQ38" s="643"/>
      <c r="DR38" s="643"/>
      <c r="DS38" s="643"/>
      <c r="DT38" s="643"/>
      <c r="DU38" s="643"/>
      <c r="DV38" s="644"/>
      <c r="DW38" s="645">
        <v>10.7</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1054394</v>
      </c>
      <c r="S39" s="643"/>
      <c r="T39" s="643"/>
      <c r="U39" s="643"/>
      <c r="V39" s="643"/>
      <c r="W39" s="643"/>
      <c r="X39" s="643"/>
      <c r="Y39" s="644"/>
      <c r="Z39" s="675">
        <v>7.2</v>
      </c>
      <c r="AA39" s="675"/>
      <c r="AB39" s="675"/>
      <c r="AC39" s="675"/>
      <c r="AD39" s="676" t="s">
        <v>128</v>
      </c>
      <c r="AE39" s="676"/>
      <c r="AF39" s="676"/>
      <c r="AG39" s="676"/>
      <c r="AH39" s="676"/>
      <c r="AI39" s="676"/>
      <c r="AJ39" s="676"/>
      <c r="AK39" s="676"/>
      <c r="AL39" s="645" t="s">
        <v>236</v>
      </c>
      <c r="AM39" s="646"/>
      <c r="AN39" s="646"/>
      <c r="AO39" s="677"/>
      <c r="AQ39" s="682" t="s">
        <v>339</v>
      </c>
      <c r="AR39" s="683"/>
      <c r="AS39" s="683"/>
      <c r="AT39" s="683"/>
      <c r="AU39" s="683"/>
      <c r="AV39" s="683"/>
      <c r="AW39" s="683"/>
      <c r="AX39" s="683"/>
      <c r="AY39" s="684"/>
      <c r="AZ39" s="642">
        <v>50808</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5610</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61333</v>
      </c>
      <c r="CS39" s="661"/>
      <c r="CT39" s="661"/>
      <c r="CU39" s="661"/>
      <c r="CV39" s="661"/>
      <c r="CW39" s="661"/>
      <c r="CX39" s="661"/>
      <c r="CY39" s="662"/>
      <c r="CZ39" s="645">
        <v>0.4</v>
      </c>
      <c r="DA39" s="663"/>
      <c r="DB39" s="663"/>
      <c r="DC39" s="664"/>
      <c r="DD39" s="648">
        <v>21074</v>
      </c>
      <c r="DE39" s="661"/>
      <c r="DF39" s="661"/>
      <c r="DG39" s="661"/>
      <c r="DH39" s="661"/>
      <c r="DI39" s="661"/>
      <c r="DJ39" s="661"/>
      <c r="DK39" s="662"/>
      <c r="DL39" s="648" t="s">
        <v>236</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236</v>
      </c>
      <c r="S40" s="643"/>
      <c r="T40" s="643"/>
      <c r="U40" s="643"/>
      <c r="V40" s="643"/>
      <c r="W40" s="643"/>
      <c r="X40" s="643"/>
      <c r="Y40" s="644"/>
      <c r="Z40" s="675" t="s">
        <v>236</v>
      </c>
      <c r="AA40" s="675"/>
      <c r="AB40" s="675"/>
      <c r="AC40" s="675"/>
      <c r="AD40" s="676" t="s">
        <v>236</v>
      </c>
      <c r="AE40" s="676"/>
      <c r="AF40" s="676"/>
      <c r="AG40" s="676"/>
      <c r="AH40" s="676"/>
      <c r="AI40" s="676"/>
      <c r="AJ40" s="676"/>
      <c r="AK40" s="676"/>
      <c r="AL40" s="645" t="s">
        <v>236</v>
      </c>
      <c r="AM40" s="646"/>
      <c r="AN40" s="646"/>
      <c r="AO40" s="677"/>
      <c r="AQ40" s="682" t="s">
        <v>343</v>
      </c>
      <c r="AR40" s="683"/>
      <c r="AS40" s="683"/>
      <c r="AT40" s="683"/>
      <c r="AU40" s="683"/>
      <c r="AV40" s="683"/>
      <c r="AW40" s="683"/>
      <c r="AX40" s="683"/>
      <c r="AY40" s="684"/>
      <c r="AZ40" s="642" t="s">
        <v>236</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81</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270966</v>
      </c>
      <c r="CS40" s="643"/>
      <c r="CT40" s="643"/>
      <c r="CU40" s="643"/>
      <c r="CV40" s="643"/>
      <c r="CW40" s="643"/>
      <c r="CX40" s="643"/>
      <c r="CY40" s="644"/>
      <c r="CZ40" s="645">
        <v>1.9</v>
      </c>
      <c r="DA40" s="663"/>
      <c r="DB40" s="663"/>
      <c r="DC40" s="664"/>
      <c r="DD40" s="648">
        <v>1226</v>
      </c>
      <c r="DE40" s="643"/>
      <c r="DF40" s="643"/>
      <c r="DG40" s="643"/>
      <c r="DH40" s="643"/>
      <c r="DI40" s="643"/>
      <c r="DJ40" s="643"/>
      <c r="DK40" s="644"/>
      <c r="DL40" s="648" t="s">
        <v>128</v>
      </c>
      <c r="DM40" s="643"/>
      <c r="DN40" s="643"/>
      <c r="DO40" s="643"/>
      <c r="DP40" s="643"/>
      <c r="DQ40" s="643"/>
      <c r="DR40" s="643"/>
      <c r="DS40" s="643"/>
      <c r="DT40" s="643"/>
      <c r="DU40" s="643"/>
      <c r="DV40" s="644"/>
      <c r="DW40" s="645" t="s">
        <v>138</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138</v>
      </c>
      <c r="AA41" s="675"/>
      <c r="AB41" s="675"/>
      <c r="AC41" s="675"/>
      <c r="AD41" s="676" t="s">
        <v>138</v>
      </c>
      <c r="AE41" s="676"/>
      <c r="AF41" s="676"/>
      <c r="AG41" s="676"/>
      <c r="AH41" s="676"/>
      <c r="AI41" s="676"/>
      <c r="AJ41" s="676"/>
      <c r="AK41" s="676"/>
      <c r="AL41" s="645" t="s">
        <v>138</v>
      </c>
      <c r="AM41" s="646"/>
      <c r="AN41" s="646"/>
      <c r="AO41" s="677"/>
      <c r="AQ41" s="682" t="s">
        <v>348</v>
      </c>
      <c r="AR41" s="683"/>
      <c r="AS41" s="683"/>
      <c r="AT41" s="683"/>
      <c r="AU41" s="683"/>
      <c r="AV41" s="683"/>
      <c r="AW41" s="683"/>
      <c r="AX41" s="683"/>
      <c r="AY41" s="684"/>
      <c r="AZ41" s="642">
        <v>169206</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t="s">
        <v>236</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138</v>
      </c>
      <c r="CS41" s="661"/>
      <c r="CT41" s="661"/>
      <c r="CU41" s="661"/>
      <c r="CV41" s="661"/>
      <c r="CW41" s="661"/>
      <c r="CX41" s="661"/>
      <c r="CY41" s="662"/>
      <c r="CZ41" s="645" t="s">
        <v>236</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269365</v>
      </c>
      <c r="S42" s="643"/>
      <c r="T42" s="643"/>
      <c r="U42" s="643"/>
      <c r="V42" s="643"/>
      <c r="W42" s="643"/>
      <c r="X42" s="643"/>
      <c r="Y42" s="644"/>
      <c r="Z42" s="675">
        <v>1.8</v>
      </c>
      <c r="AA42" s="675"/>
      <c r="AB42" s="675"/>
      <c r="AC42" s="675"/>
      <c r="AD42" s="676" t="s">
        <v>128</v>
      </c>
      <c r="AE42" s="676"/>
      <c r="AF42" s="676"/>
      <c r="AG42" s="676"/>
      <c r="AH42" s="676"/>
      <c r="AI42" s="676"/>
      <c r="AJ42" s="676"/>
      <c r="AK42" s="676"/>
      <c r="AL42" s="645" t="s">
        <v>236</v>
      </c>
      <c r="AM42" s="646"/>
      <c r="AN42" s="646"/>
      <c r="AO42" s="677"/>
      <c r="AQ42" s="678" t="s">
        <v>352</v>
      </c>
      <c r="AR42" s="679"/>
      <c r="AS42" s="679"/>
      <c r="AT42" s="679"/>
      <c r="AU42" s="679"/>
      <c r="AV42" s="679"/>
      <c r="AW42" s="679"/>
      <c r="AX42" s="679"/>
      <c r="AY42" s="680"/>
      <c r="AZ42" s="626">
        <v>765498</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347</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1586359</v>
      </c>
      <c r="CS42" s="643"/>
      <c r="CT42" s="643"/>
      <c r="CU42" s="643"/>
      <c r="CV42" s="643"/>
      <c r="CW42" s="643"/>
      <c r="CX42" s="643"/>
      <c r="CY42" s="644"/>
      <c r="CZ42" s="645">
        <v>11</v>
      </c>
      <c r="DA42" s="646"/>
      <c r="DB42" s="646"/>
      <c r="DC42" s="647"/>
      <c r="DD42" s="648">
        <v>214416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14699577</v>
      </c>
      <c r="S43" s="665"/>
      <c r="T43" s="665"/>
      <c r="U43" s="665"/>
      <c r="V43" s="665"/>
      <c r="W43" s="665"/>
      <c r="X43" s="665"/>
      <c r="Y43" s="666"/>
      <c r="Z43" s="667">
        <v>100</v>
      </c>
      <c r="AA43" s="667"/>
      <c r="AB43" s="667"/>
      <c r="AC43" s="667"/>
      <c r="AD43" s="668">
        <v>6784058</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13173</v>
      </c>
      <c r="CS43" s="661"/>
      <c r="CT43" s="661"/>
      <c r="CU43" s="661"/>
      <c r="CV43" s="661"/>
      <c r="CW43" s="661"/>
      <c r="CX43" s="661"/>
      <c r="CY43" s="662"/>
      <c r="CZ43" s="645">
        <v>0.1</v>
      </c>
      <c r="DA43" s="663"/>
      <c r="DB43" s="663"/>
      <c r="DC43" s="664"/>
      <c r="DD43" s="648">
        <v>13173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1582894</v>
      </c>
      <c r="CS44" s="643"/>
      <c r="CT44" s="643"/>
      <c r="CU44" s="643"/>
      <c r="CV44" s="643"/>
      <c r="CW44" s="643"/>
      <c r="CX44" s="643"/>
      <c r="CY44" s="644"/>
      <c r="CZ44" s="645">
        <v>10.9</v>
      </c>
      <c r="DA44" s="646"/>
      <c r="DB44" s="646"/>
      <c r="DC44" s="647"/>
      <c r="DD44" s="648">
        <v>214416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685537</v>
      </c>
      <c r="CS45" s="661"/>
      <c r="CT45" s="661"/>
      <c r="CU45" s="661"/>
      <c r="CV45" s="661"/>
      <c r="CW45" s="661"/>
      <c r="CX45" s="661"/>
      <c r="CY45" s="662"/>
      <c r="CZ45" s="645">
        <v>4.7</v>
      </c>
      <c r="DA45" s="663"/>
      <c r="DB45" s="663"/>
      <c r="DC45" s="664"/>
      <c r="DD45" s="648">
        <v>33399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841394</v>
      </c>
      <c r="CS46" s="643"/>
      <c r="CT46" s="643"/>
      <c r="CU46" s="643"/>
      <c r="CV46" s="643"/>
      <c r="CW46" s="643"/>
      <c r="CX46" s="643"/>
      <c r="CY46" s="644"/>
      <c r="CZ46" s="645">
        <v>5.8</v>
      </c>
      <c r="DA46" s="646"/>
      <c r="DB46" s="646"/>
      <c r="DC46" s="647"/>
      <c r="DD46" s="648">
        <v>175130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3465</v>
      </c>
      <c r="CS47" s="661"/>
      <c r="CT47" s="661"/>
      <c r="CU47" s="661"/>
      <c r="CV47" s="661"/>
      <c r="CW47" s="661"/>
      <c r="CX47" s="661"/>
      <c r="CY47" s="662"/>
      <c r="CZ47" s="645">
        <v>0</v>
      </c>
      <c r="DA47" s="663"/>
      <c r="DB47" s="663"/>
      <c r="DC47" s="664"/>
      <c r="DD47" s="648" t="s">
        <v>138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138</v>
      </c>
      <c r="CS48" s="643"/>
      <c r="CT48" s="643"/>
      <c r="CU48" s="643"/>
      <c r="CV48" s="643"/>
      <c r="CW48" s="643"/>
      <c r="CX48" s="643"/>
      <c r="CY48" s="644"/>
      <c r="CZ48" s="645" t="s">
        <v>236</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14466904</v>
      </c>
      <c r="CS49" s="627"/>
      <c r="CT49" s="627"/>
      <c r="CU49" s="627"/>
      <c r="CV49" s="627"/>
      <c r="CW49" s="627"/>
      <c r="CX49" s="627"/>
      <c r="CY49" s="628"/>
      <c r="CZ49" s="629">
        <v>100</v>
      </c>
      <c r="DA49" s="630"/>
      <c r="DB49" s="630"/>
      <c r="DC49" s="631"/>
      <c r="DD49" s="632">
        <v>8257062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zi4EMhR6JksCYwrh9dRFw4HbqZpxh0pj4UuRMi0BPnAuxrxHalWDS2Vf3UZcb7rmlx5ZktuSHw/W5GJmY+8UQ==" saltValue="IhM+VMpYhTs3b2AERMOn9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14700</v>
      </c>
      <c r="R7" s="1162"/>
      <c r="S7" s="1162"/>
      <c r="T7" s="1162"/>
      <c r="U7" s="1162"/>
      <c r="V7" s="1162">
        <v>14467</v>
      </c>
      <c r="W7" s="1162"/>
      <c r="X7" s="1162"/>
      <c r="Y7" s="1162"/>
      <c r="Z7" s="1162"/>
      <c r="AA7" s="1162">
        <v>233</v>
      </c>
      <c r="AB7" s="1162"/>
      <c r="AC7" s="1162"/>
      <c r="AD7" s="1162"/>
      <c r="AE7" s="1163"/>
      <c r="AF7" s="1164">
        <v>197</v>
      </c>
      <c r="AG7" s="1165"/>
      <c r="AH7" s="1165"/>
      <c r="AI7" s="1165"/>
      <c r="AJ7" s="1166"/>
      <c r="AK7" s="1148">
        <v>196</v>
      </c>
      <c r="AL7" s="1149"/>
      <c r="AM7" s="1149"/>
      <c r="AN7" s="1149"/>
      <c r="AO7" s="1149"/>
      <c r="AP7" s="1149">
        <v>10727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14700</v>
      </c>
      <c r="R23" s="1126"/>
      <c r="S23" s="1126"/>
      <c r="T23" s="1126"/>
      <c r="U23" s="1126"/>
      <c r="V23" s="1126">
        <v>14467</v>
      </c>
      <c r="W23" s="1126"/>
      <c r="X23" s="1126"/>
      <c r="Y23" s="1126"/>
      <c r="Z23" s="1126"/>
      <c r="AA23" s="1126">
        <v>233</v>
      </c>
      <c r="AB23" s="1126"/>
      <c r="AC23" s="1126"/>
      <c r="AD23" s="1126"/>
      <c r="AE23" s="1127"/>
      <c r="AF23" s="1128">
        <v>197</v>
      </c>
      <c r="AG23" s="1126"/>
      <c r="AH23" s="1126"/>
      <c r="AI23" s="1126"/>
      <c r="AJ23" s="1129"/>
      <c r="AK23" s="1130"/>
      <c r="AL23" s="1131"/>
      <c r="AM23" s="1131"/>
      <c r="AN23" s="1131"/>
      <c r="AO23" s="1131"/>
      <c r="AP23" s="1126">
        <v>10727</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2747</v>
      </c>
      <c r="R28" s="1111"/>
      <c r="S28" s="1111"/>
      <c r="T28" s="1111"/>
      <c r="U28" s="1111"/>
      <c r="V28" s="1111">
        <v>2693</v>
      </c>
      <c r="W28" s="1111"/>
      <c r="X28" s="1111"/>
      <c r="Y28" s="1111"/>
      <c r="Z28" s="1111"/>
      <c r="AA28" s="1111">
        <v>54</v>
      </c>
      <c r="AB28" s="1111"/>
      <c r="AC28" s="1111"/>
      <c r="AD28" s="1111"/>
      <c r="AE28" s="1112"/>
      <c r="AF28" s="1113">
        <v>53</v>
      </c>
      <c r="AG28" s="1111"/>
      <c r="AH28" s="1111"/>
      <c r="AI28" s="1111"/>
      <c r="AJ28" s="1114"/>
      <c r="AK28" s="1115">
        <v>249</v>
      </c>
      <c r="AL28" s="1103"/>
      <c r="AM28" s="1103"/>
      <c r="AN28" s="1103"/>
      <c r="AO28" s="1103"/>
      <c r="AP28" s="1103" t="s">
        <v>510</v>
      </c>
      <c r="AQ28" s="1103"/>
      <c r="AR28" s="1103"/>
      <c r="AS28" s="1103"/>
      <c r="AT28" s="1103"/>
      <c r="AU28" s="1103" t="s">
        <v>510</v>
      </c>
      <c r="AV28" s="1103"/>
      <c r="AW28" s="1103"/>
      <c r="AX28" s="1103"/>
      <c r="AY28" s="1103"/>
      <c r="AZ28" s="1104" t="s">
        <v>510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2596</v>
      </c>
      <c r="R29" s="1101"/>
      <c r="S29" s="1101"/>
      <c r="T29" s="1101"/>
      <c r="U29" s="1101"/>
      <c r="V29" s="1101">
        <v>2469</v>
      </c>
      <c r="W29" s="1101"/>
      <c r="X29" s="1101"/>
      <c r="Y29" s="1101"/>
      <c r="Z29" s="1101"/>
      <c r="AA29" s="1101">
        <v>127</v>
      </c>
      <c r="AB29" s="1101"/>
      <c r="AC29" s="1101"/>
      <c r="AD29" s="1101"/>
      <c r="AE29" s="1102"/>
      <c r="AF29" s="1094">
        <v>127</v>
      </c>
      <c r="AG29" s="1095"/>
      <c r="AH29" s="1095"/>
      <c r="AI29" s="1095"/>
      <c r="AJ29" s="1096"/>
      <c r="AK29" s="1037">
        <v>73</v>
      </c>
      <c r="AL29" s="1028"/>
      <c r="AM29" s="1028"/>
      <c r="AN29" s="1028"/>
      <c r="AO29" s="1028"/>
      <c r="AP29" s="1028" t="s">
        <v>510</v>
      </c>
      <c r="AQ29" s="1028"/>
      <c r="AR29" s="1028"/>
      <c r="AS29" s="1028"/>
      <c r="AT29" s="1028"/>
      <c r="AU29" s="1028" t="s">
        <v>510</v>
      </c>
      <c r="AV29" s="1028"/>
      <c r="AW29" s="1028"/>
      <c r="AX29" s="1028"/>
      <c r="AY29" s="1028"/>
      <c r="AZ29" s="1099" t="s">
        <v>510</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298</v>
      </c>
      <c r="R30" s="1101"/>
      <c r="S30" s="1101"/>
      <c r="T30" s="1101"/>
      <c r="U30" s="1101"/>
      <c r="V30" s="1101">
        <v>297</v>
      </c>
      <c r="W30" s="1101"/>
      <c r="X30" s="1101"/>
      <c r="Y30" s="1101"/>
      <c r="Z30" s="1101"/>
      <c r="AA30" s="1101">
        <v>2</v>
      </c>
      <c r="AB30" s="1101"/>
      <c r="AC30" s="1101"/>
      <c r="AD30" s="1101"/>
      <c r="AE30" s="1102"/>
      <c r="AF30" s="1094">
        <v>2</v>
      </c>
      <c r="AG30" s="1095"/>
      <c r="AH30" s="1095"/>
      <c r="AI30" s="1095"/>
      <c r="AJ30" s="1096"/>
      <c r="AK30" s="1037">
        <v>390</v>
      </c>
      <c r="AL30" s="1028"/>
      <c r="AM30" s="1028"/>
      <c r="AN30" s="1028"/>
      <c r="AO30" s="1028"/>
      <c r="AP30" s="1028" t="s">
        <v>510</v>
      </c>
      <c r="AQ30" s="1028"/>
      <c r="AR30" s="1028"/>
      <c r="AS30" s="1028"/>
      <c r="AT30" s="1028"/>
      <c r="AU30" s="1028" t="s">
        <v>510</v>
      </c>
      <c r="AV30" s="1028"/>
      <c r="AW30" s="1028"/>
      <c r="AX30" s="1028"/>
      <c r="AY30" s="1028"/>
      <c r="AZ30" s="1099" t="s">
        <v>510</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754</v>
      </c>
      <c r="R31" s="1101"/>
      <c r="S31" s="1101"/>
      <c r="T31" s="1101"/>
      <c r="U31" s="1101"/>
      <c r="V31" s="1101">
        <v>726</v>
      </c>
      <c r="W31" s="1101"/>
      <c r="X31" s="1101"/>
      <c r="Y31" s="1101"/>
      <c r="Z31" s="1101"/>
      <c r="AA31" s="1101">
        <v>28</v>
      </c>
      <c r="AB31" s="1101"/>
      <c r="AC31" s="1101"/>
      <c r="AD31" s="1101"/>
      <c r="AE31" s="1102"/>
      <c r="AF31" s="1094">
        <v>312</v>
      </c>
      <c r="AG31" s="1095"/>
      <c r="AH31" s="1095"/>
      <c r="AI31" s="1095"/>
      <c r="AJ31" s="1096"/>
      <c r="AK31" s="1037">
        <v>51</v>
      </c>
      <c r="AL31" s="1028"/>
      <c r="AM31" s="1028"/>
      <c r="AN31" s="1028"/>
      <c r="AO31" s="1028"/>
      <c r="AP31" s="1028">
        <v>3259</v>
      </c>
      <c r="AQ31" s="1028"/>
      <c r="AR31" s="1028"/>
      <c r="AS31" s="1028"/>
      <c r="AT31" s="1028"/>
      <c r="AU31" s="1028">
        <v>36</v>
      </c>
      <c r="AV31" s="1028"/>
      <c r="AW31" s="1028"/>
      <c r="AX31" s="1028"/>
      <c r="AY31" s="1028"/>
      <c r="AZ31" s="1099" t="s">
        <v>510</v>
      </c>
      <c r="BA31" s="1099"/>
      <c r="BB31" s="1099"/>
      <c r="BC31" s="1099"/>
      <c r="BD31" s="1099"/>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629</v>
      </c>
      <c r="R32" s="1101"/>
      <c r="S32" s="1101"/>
      <c r="T32" s="1101"/>
      <c r="U32" s="1101"/>
      <c r="V32" s="1101">
        <v>688</v>
      </c>
      <c r="W32" s="1101"/>
      <c r="X32" s="1101"/>
      <c r="Y32" s="1101"/>
      <c r="Z32" s="1101"/>
      <c r="AA32" s="1101">
        <v>-59</v>
      </c>
      <c r="AB32" s="1101"/>
      <c r="AC32" s="1101"/>
      <c r="AD32" s="1101"/>
      <c r="AE32" s="1102"/>
      <c r="AF32" s="1094">
        <v>104</v>
      </c>
      <c r="AG32" s="1095"/>
      <c r="AH32" s="1095"/>
      <c r="AI32" s="1095"/>
      <c r="AJ32" s="1096"/>
      <c r="AK32" s="1037">
        <v>260</v>
      </c>
      <c r="AL32" s="1028"/>
      <c r="AM32" s="1028"/>
      <c r="AN32" s="1028"/>
      <c r="AO32" s="1028"/>
      <c r="AP32" s="1028">
        <v>345</v>
      </c>
      <c r="AQ32" s="1028"/>
      <c r="AR32" s="1028"/>
      <c r="AS32" s="1028"/>
      <c r="AT32" s="1028"/>
      <c r="AU32" s="1028">
        <v>246</v>
      </c>
      <c r="AV32" s="1028"/>
      <c r="AW32" s="1028"/>
      <c r="AX32" s="1028"/>
      <c r="AY32" s="1028"/>
      <c r="AZ32" s="1099" t="s">
        <v>510</v>
      </c>
      <c r="BA32" s="1099"/>
      <c r="BB32" s="1099"/>
      <c r="BC32" s="1099"/>
      <c r="BD32" s="1099"/>
      <c r="BE32" s="1083" t="s">
        <v>406</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408</v>
      </c>
      <c r="C33" s="1089"/>
      <c r="D33" s="1089"/>
      <c r="E33" s="1089"/>
      <c r="F33" s="1089"/>
      <c r="G33" s="1089"/>
      <c r="H33" s="1089"/>
      <c r="I33" s="1089"/>
      <c r="J33" s="1089"/>
      <c r="K33" s="1089"/>
      <c r="L33" s="1089"/>
      <c r="M33" s="1089"/>
      <c r="N33" s="1089"/>
      <c r="O33" s="1089"/>
      <c r="P33" s="1090"/>
      <c r="Q33" s="1100">
        <v>932</v>
      </c>
      <c r="R33" s="1101"/>
      <c r="S33" s="1101"/>
      <c r="T33" s="1101"/>
      <c r="U33" s="1101"/>
      <c r="V33" s="1101">
        <v>918</v>
      </c>
      <c r="W33" s="1101"/>
      <c r="X33" s="1101"/>
      <c r="Y33" s="1101"/>
      <c r="Z33" s="1101"/>
      <c r="AA33" s="1101">
        <v>15</v>
      </c>
      <c r="AB33" s="1101"/>
      <c r="AC33" s="1101"/>
      <c r="AD33" s="1101"/>
      <c r="AE33" s="1102"/>
      <c r="AF33" s="1094">
        <v>68</v>
      </c>
      <c r="AG33" s="1095"/>
      <c r="AH33" s="1095"/>
      <c r="AI33" s="1095"/>
      <c r="AJ33" s="1096"/>
      <c r="AK33" s="1037">
        <v>589</v>
      </c>
      <c r="AL33" s="1028"/>
      <c r="AM33" s="1028"/>
      <c r="AN33" s="1028"/>
      <c r="AO33" s="1028"/>
      <c r="AP33" s="1028">
        <v>7268</v>
      </c>
      <c r="AQ33" s="1028"/>
      <c r="AR33" s="1028"/>
      <c r="AS33" s="1028"/>
      <c r="AT33" s="1028"/>
      <c r="AU33" s="1028">
        <v>5749</v>
      </c>
      <c r="AV33" s="1028"/>
      <c r="AW33" s="1028"/>
      <c r="AX33" s="1028"/>
      <c r="AY33" s="1028"/>
      <c r="AZ33" s="1099" t="s">
        <v>510</v>
      </c>
      <c r="BA33" s="1099"/>
      <c r="BB33" s="1099"/>
      <c r="BC33" s="1099"/>
      <c r="BD33" s="1099"/>
      <c r="BE33" s="1083" t="s">
        <v>409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666</v>
      </c>
      <c r="AG63" s="1016"/>
      <c r="AH63" s="1016"/>
      <c r="AI63" s="1016"/>
      <c r="AJ63" s="1081"/>
      <c r="AK63" s="1082"/>
      <c r="AL63" s="1020"/>
      <c r="AM63" s="1020"/>
      <c r="AN63" s="1020"/>
      <c r="AO63" s="1020"/>
      <c r="AP63" s="1016">
        <v>10872</v>
      </c>
      <c r="AQ63" s="1016"/>
      <c r="AR63" s="1016"/>
      <c r="AS63" s="1016"/>
      <c r="AT63" s="1016"/>
      <c r="AU63" s="1016">
        <v>6031</v>
      </c>
      <c r="AV63" s="1016"/>
      <c r="AW63" s="1016"/>
      <c r="AX63" s="1016"/>
      <c r="AY63" s="1016"/>
      <c r="AZ63" s="1076"/>
      <c r="BA63" s="1076"/>
      <c r="BB63" s="1076"/>
      <c r="BC63" s="1076"/>
      <c r="BD63" s="1076"/>
      <c r="BE63" s="1017"/>
      <c r="BF63" s="1017"/>
      <c r="BG63" s="1017"/>
      <c r="BH63" s="1017"/>
      <c r="BI63" s="1018"/>
      <c r="BJ63" s="1077" t="s">
        <v>128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397</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12230</v>
      </c>
      <c r="R68" s="1039"/>
      <c r="S68" s="1039"/>
      <c r="T68" s="1039"/>
      <c r="U68" s="1039"/>
      <c r="V68" s="1039">
        <v>11541</v>
      </c>
      <c r="W68" s="1039"/>
      <c r="X68" s="1039"/>
      <c r="Y68" s="1039"/>
      <c r="Z68" s="1039"/>
      <c r="AA68" s="1039">
        <v>689</v>
      </c>
      <c r="AB68" s="1039"/>
      <c r="AC68" s="1039"/>
      <c r="AD68" s="1039"/>
      <c r="AE68" s="1039"/>
      <c r="AF68" s="1039">
        <v>689</v>
      </c>
      <c r="AG68" s="1039"/>
      <c r="AH68" s="1039"/>
      <c r="AI68" s="1039"/>
      <c r="AJ68" s="1039"/>
      <c r="AK68" s="1039">
        <v>318</v>
      </c>
      <c r="AL68" s="1039"/>
      <c r="AM68" s="1039"/>
      <c r="AN68" s="1039"/>
      <c r="AO68" s="1039"/>
      <c r="AP68" s="1039" t="s">
        <v>510</v>
      </c>
      <c r="AQ68" s="1039"/>
      <c r="AR68" s="1039"/>
      <c r="AS68" s="1039"/>
      <c r="AT68" s="1039"/>
      <c r="AU68" s="1039" t="s">
        <v>510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858</v>
      </c>
      <c r="R69" s="1028"/>
      <c r="S69" s="1028"/>
      <c r="T69" s="1028"/>
      <c r="U69" s="1028"/>
      <c r="V69" s="1028">
        <v>856</v>
      </c>
      <c r="W69" s="1028"/>
      <c r="X69" s="1028"/>
      <c r="Y69" s="1028"/>
      <c r="Z69" s="1028"/>
      <c r="AA69" s="1028">
        <v>2</v>
      </c>
      <c r="AB69" s="1028"/>
      <c r="AC69" s="1028"/>
      <c r="AD69" s="1028"/>
      <c r="AE69" s="1028"/>
      <c r="AF69" s="1028">
        <v>2</v>
      </c>
      <c r="AG69" s="1028"/>
      <c r="AH69" s="1028"/>
      <c r="AI69" s="1028"/>
      <c r="AJ69" s="1028"/>
      <c r="AK69" s="1028">
        <v>4</v>
      </c>
      <c r="AL69" s="1028"/>
      <c r="AM69" s="1028"/>
      <c r="AN69" s="1028"/>
      <c r="AO69" s="1028"/>
      <c r="AP69" s="1028" t="s">
        <v>510</v>
      </c>
      <c r="AQ69" s="1028"/>
      <c r="AR69" s="1028"/>
      <c r="AS69" s="1028"/>
      <c r="AT69" s="1028"/>
      <c r="AU69" s="1028" t="s">
        <v>510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13156</v>
      </c>
      <c r="R70" s="1028"/>
      <c r="S70" s="1028"/>
      <c r="T70" s="1028"/>
      <c r="U70" s="1028"/>
      <c r="V70" s="1028">
        <v>13061</v>
      </c>
      <c r="W70" s="1028"/>
      <c r="X70" s="1028"/>
      <c r="Y70" s="1028"/>
      <c r="Z70" s="1028"/>
      <c r="AA70" s="1028">
        <v>95</v>
      </c>
      <c r="AB70" s="1028"/>
      <c r="AC70" s="1028"/>
      <c r="AD70" s="1028"/>
      <c r="AE70" s="1028"/>
      <c r="AF70" s="1028">
        <v>91</v>
      </c>
      <c r="AG70" s="1028"/>
      <c r="AH70" s="1028"/>
      <c r="AI70" s="1028"/>
      <c r="AJ70" s="1028"/>
      <c r="AK70" s="1028">
        <v>173</v>
      </c>
      <c r="AL70" s="1028"/>
      <c r="AM70" s="1028"/>
      <c r="AN70" s="1028"/>
      <c r="AO70" s="1028"/>
      <c r="AP70" s="1028">
        <v>2875</v>
      </c>
      <c r="AQ70" s="1028"/>
      <c r="AR70" s="1028"/>
      <c r="AS70" s="1028"/>
      <c r="AT70" s="1028"/>
      <c r="AU70" s="1028">
        <v>250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141</v>
      </c>
      <c r="R71" s="1028"/>
      <c r="S71" s="1028"/>
      <c r="T71" s="1028"/>
      <c r="U71" s="1028"/>
      <c r="V71" s="1028">
        <v>137</v>
      </c>
      <c r="W71" s="1028"/>
      <c r="X71" s="1028"/>
      <c r="Y71" s="1028"/>
      <c r="Z71" s="1028"/>
      <c r="AA71" s="1028">
        <v>4</v>
      </c>
      <c r="AB71" s="1028"/>
      <c r="AC71" s="1028"/>
      <c r="AD71" s="1028"/>
      <c r="AE71" s="1028"/>
      <c r="AF71" s="1028">
        <v>4</v>
      </c>
      <c r="AG71" s="1028"/>
      <c r="AH71" s="1028"/>
      <c r="AI71" s="1028"/>
      <c r="AJ71" s="1028"/>
      <c r="AK71" s="1028" t="s">
        <v>510</v>
      </c>
      <c r="AL71" s="1028"/>
      <c r="AM71" s="1028"/>
      <c r="AN71" s="1028"/>
      <c r="AO71" s="1028"/>
      <c r="AP71" s="1028" t="s">
        <v>510</v>
      </c>
      <c r="AQ71" s="1028"/>
      <c r="AR71" s="1028"/>
      <c r="AS71" s="1028"/>
      <c r="AT71" s="1028"/>
      <c r="AU71" s="1028" t="s">
        <v>510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237</v>
      </c>
      <c r="R72" s="1028"/>
      <c r="S72" s="1028"/>
      <c r="T72" s="1028"/>
      <c r="U72" s="1028"/>
      <c r="V72" s="1028">
        <v>168</v>
      </c>
      <c r="W72" s="1028"/>
      <c r="X72" s="1028"/>
      <c r="Y72" s="1028"/>
      <c r="Z72" s="1028"/>
      <c r="AA72" s="1028">
        <v>69</v>
      </c>
      <c r="AB72" s="1028"/>
      <c r="AC72" s="1028"/>
      <c r="AD72" s="1028"/>
      <c r="AE72" s="1028"/>
      <c r="AF72" s="1028">
        <v>69</v>
      </c>
      <c r="AG72" s="1028"/>
      <c r="AH72" s="1028"/>
      <c r="AI72" s="1028"/>
      <c r="AJ72" s="1028"/>
      <c r="AK72" s="1028">
        <v>36</v>
      </c>
      <c r="AL72" s="1028"/>
      <c r="AM72" s="1028"/>
      <c r="AN72" s="1028"/>
      <c r="AO72" s="1028"/>
      <c r="AP72" s="1028" t="s">
        <v>510</v>
      </c>
      <c r="AQ72" s="1028"/>
      <c r="AR72" s="1028"/>
      <c r="AS72" s="1028"/>
      <c r="AT72" s="1028"/>
      <c r="AU72" s="1028" t="s">
        <v>510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855</v>
      </c>
      <c r="AG88" s="1016"/>
      <c r="AH88" s="1016"/>
      <c r="AI88" s="1016"/>
      <c r="AJ88" s="1016"/>
      <c r="AK88" s="1020"/>
      <c r="AL88" s="1020"/>
      <c r="AM88" s="1020"/>
      <c r="AN88" s="1020"/>
      <c r="AO88" s="1020"/>
      <c r="AP88" s="1016">
        <v>2875</v>
      </c>
      <c r="AQ88" s="1016"/>
      <c r="AR88" s="1016"/>
      <c r="AS88" s="1016"/>
      <c r="AT88" s="1016"/>
      <c r="AU88" s="1016">
        <v>250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306</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306</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306</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1323702</v>
      </c>
      <c r="AB110" s="944"/>
      <c r="AC110" s="944"/>
      <c r="AD110" s="944"/>
      <c r="AE110" s="945"/>
      <c r="AF110" s="946">
        <v>1279963</v>
      </c>
      <c r="AG110" s="944"/>
      <c r="AH110" s="944"/>
      <c r="AI110" s="944"/>
      <c r="AJ110" s="945"/>
      <c r="AK110" s="946">
        <v>1184023</v>
      </c>
      <c r="AL110" s="944"/>
      <c r="AM110" s="944"/>
      <c r="AN110" s="944"/>
      <c r="AO110" s="945"/>
      <c r="AP110" s="947">
        <v>19.7</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11014154</v>
      </c>
      <c r="BR110" s="891"/>
      <c r="BS110" s="891"/>
      <c r="BT110" s="891"/>
      <c r="BU110" s="891"/>
      <c r="BV110" s="891">
        <v>10918743</v>
      </c>
      <c r="BW110" s="891"/>
      <c r="BX110" s="891"/>
      <c r="BY110" s="891"/>
      <c r="BZ110" s="891"/>
      <c r="CA110" s="891">
        <v>10727023</v>
      </c>
      <c r="CB110" s="891"/>
      <c r="CC110" s="891"/>
      <c r="CD110" s="891"/>
      <c r="CE110" s="891"/>
      <c r="CF110" s="915">
        <v>178.6</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437</v>
      </c>
      <c r="DM110" s="891"/>
      <c r="DN110" s="891"/>
      <c r="DO110" s="891"/>
      <c r="DP110" s="891"/>
      <c r="DQ110" s="891" t="s">
        <v>128</v>
      </c>
      <c r="DR110" s="891"/>
      <c r="DS110" s="891"/>
      <c r="DT110" s="891"/>
      <c r="DU110" s="891"/>
      <c r="DV110" s="892" t="s">
        <v>437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437</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437</v>
      </c>
      <c r="BR111" s="863"/>
      <c r="BS111" s="863"/>
      <c r="BT111" s="863"/>
      <c r="BU111" s="863"/>
      <c r="BV111" s="863" t="s">
        <v>128</v>
      </c>
      <c r="BW111" s="863"/>
      <c r="BX111" s="863"/>
      <c r="BY111" s="863"/>
      <c r="BZ111" s="863"/>
      <c r="CA111" s="863" t="s">
        <v>437</v>
      </c>
      <c r="CB111" s="863"/>
      <c r="CC111" s="863"/>
      <c r="CD111" s="863"/>
      <c r="CE111" s="863"/>
      <c r="CF111" s="924" t="s">
        <v>437</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437</v>
      </c>
      <c r="DH111" s="863"/>
      <c r="DI111" s="863"/>
      <c r="DJ111" s="863"/>
      <c r="DK111" s="863"/>
      <c r="DL111" s="863" t="s">
        <v>128</v>
      </c>
      <c r="DM111" s="863"/>
      <c r="DN111" s="863"/>
      <c r="DO111" s="863"/>
      <c r="DP111" s="863"/>
      <c r="DQ111" s="863" t="s">
        <v>437</v>
      </c>
      <c r="DR111" s="863"/>
      <c r="DS111" s="863"/>
      <c r="DT111" s="863"/>
      <c r="DU111" s="863"/>
      <c r="DV111" s="840" t="s">
        <v>437</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437</v>
      </c>
      <c r="AG112" s="826"/>
      <c r="AH112" s="826"/>
      <c r="AI112" s="826"/>
      <c r="AJ112" s="827"/>
      <c r="AK112" s="828" t="s">
        <v>437</v>
      </c>
      <c r="AL112" s="826"/>
      <c r="AM112" s="826"/>
      <c r="AN112" s="826"/>
      <c r="AO112" s="827"/>
      <c r="AP112" s="873" t="s">
        <v>128</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6711520</v>
      </c>
      <c r="BR112" s="863"/>
      <c r="BS112" s="863"/>
      <c r="BT112" s="863"/>
      <c r="BU112" s="863"/>
      <c r="BV112" s="863">
        <v>6219027</v>
      </c>
      <c r="BW112" s="863"/>
      <c r="BX112" s="863"/>
      <c r="BY112" s="863"/>
      <c r="BZ112" s="863"/>
      <c r="CA112" s="863">
        <v>6030836</v>
      </c>
      <c r="CB112" s="863"/>
      <c r="CC112" s="863"/>
      <c r="CD112" s="863"/>
      <c r="CE112" s="863"/>
      <c r="CF112" s="924">
        <v>100.4</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437</v>
      </c>
      <c r="DM112" s="863"/>
      <c r="DN112" s="863"/>
      <c r="DO112" s="863"/>
      <c r="DP112" s="863"/>
      <c r="DQ112" s="863" t="s">
        <v>128</v>
      </c>
      <c r="DR112" s="863"/>
      <c r="DS112" s="863"/>
      <c r="DT112" s="863"/>
      <c r="DU112" s="863"/>
      <c r="DV112" s="840" t="s">
        <v>437</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443537</v>
      </c>
      <c r="AB113" s="972"/>
      <c r="AC113" s="972"/>
      <c r="AD113" s="972"/>
      <c r="AE113" s="973"/>
      <c r="AF113" s="974">
        <v>416447</v>
      </c>
      <c r="AG113" s="972"/>
      <c r="AH113" s="972"/>
      <c r="AI113" s="972"/>
      <c r="AJ113" s="973"/>
      <c r="AK113" s="974">
        <v>414828</v>
      </c>
      <c r="AL113" s="972"/>
      <c r="AM113" s="972"/>
      <c r="AN113" s="972"/>
      <c r="AO113" s="973"/>
      <c r="AP113" s="975">
        <v>6.9</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166861</v>
      </c>
      <c r="BR113" s="863"/>
      <c r="BS113" s="863"/>
      <c r="BT113" s="863"/>
      <c r="BU113" s="863"/>
      <c r="BV113" s="863">
        <v>213471</v>
      </c>
      <c r="BW113" s="863"/>
      <c r="BX113" s="863"/>
      <c r="BY113" s="863"/>
      <c r="BZ113" s="863"/>
      <c r="CA113" s="863">
        <v>250156</v>
      </c>
      <c r="CB113" s="863"/>
      <c r="CC113" s="863"/>
      <c r="CD113" s="863"/>
      <c r="CE113" s="863"/>
      <c r="CF113" s="924">
        <v>4.2</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437</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42352</v>
      </c>
      <c r="AB114" s="826"/>
      <c r="AC114" s="826"/>
      <c r="AD114" s="826"/>
      <c r="AE114" s="827"/>
      <c r="AF114" s="828">
        <v>42442</v>
      </c>
      <c r="AG114" s="826"/>
      <c r="AH114" s="826"/>
      <c r="AI114" s="826"/>
      <c r="AJ114" s="827"/>
      <c r="AK114" s="828">
        <v>34527</v>
      </c>
      <c r="AL114" s="826"/>
      <c r="AM114" s="826"/>
      <c r="AN114" s="826"/>
      <c r="AO114" s="827"/>
      <c r="AP114" s="873">
        <v>0.6</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2053375</v>
      </c>
      <c r="BR114" s="863"/>
      <c r="BS114" s="863"/>
      <c r="BT114" s="863"/>
      <c r="BU114" s="863"/>
      <c r="BV114" s="863">
        <v>1983627</v>
      </c>
      <c r="BW114" s="863"/>
      <c r="BX114" s="863"/>
      <c r="BY114" s="863"/>
      <c r="BZ114" s="863"/>
      <c r="CA114" s="863">
        <v>1904201</v>
      </c>
      <c r="CB114" s="863"/>
      <c r="CC114" s="863"/>
      <c r="CD114" s="863"/>
      <c r="CE114" s="863"/>
      <c r="CF114" s="924">
        <v>31.7</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437</v>
      </c>
      <c r="DM114" s="826"/>
      <c r="DN114" s="826"/>
      <c r="DO114" s="826"/>
      <c r="DP114" s="827"/>
      <c r="DQ114" s="828" t="s">
        <v>128</v>
      </c>
      <c r="DR114" s="826"/>
      <c r="DS114" s="826"/>
      <c r="DT114" s="826"/>
      <c r="DU114" s="827"/>
      <c r="DV114" s="873" t="s">
        <v>437</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4502</v>
      </c>
      <c r="AB115" s="972"/>
      <c r="AC115" s="972"/>
      <c r="AD115" s="972"/>
      <c r="AE115" s="973"/>
      <c r="AF115" s="974">
        <v>12925</v>
      </c>
      <c r="AG115" s="972"/>
      <c r="AH115" s="972"/>
      <c r="AI115" s="972"/>
      <c r="AJ115" s="973"/>
      <c r="AK115" s="974">
        <v>14206</v>
      </c>
      <c r="AL115" s="972"/>
      <c r="AM115" s="972"/>
      <c r="AN115" s="972"/>
      <c r="AO115" s="973"/>
      <c r="AP115" s="975">
        <v>0.2</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v>263</v>
      </c>
      <c r="BW115" s="863"/>
      <c r="BX115" s="863"/>
      <c r="BY115" s="863"/>
      <c r="BZ115" s="863"/>
      <c r="CA115" s="863" t="s">
        <v>437</v>
      </c>
      <c r="CB115" s="863"/>
      <c r="CC115" s="863"/>
      <c r="CD115" s="863"/>
      <c r="CE115" s="863"/>
      <c r="CF115" s="924" t="s">
        <v>437</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437</v>
      </c>
      <c r="DM115" s="826"/>
      <c r="DN115" s="826"/>
      <c r="DO115" s="826"/>
      <c r="DP115" s="827"/>
      <c r="DQ115" s="828" t="s">
        <v>437</v>
      </c>
      <c r="DR115" s="826"/>
      <c r="DS115" s="826"/>
      <c r="DT115" s="826"/>
      <c r="DU115" s="827"/>
      <c r="DV115" s="873" t="s">
        <v>128</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437</v>
      </c>
      <c r="AB116" s="826"/>
      <c r="AC116" s="826"/>
      <c r="AD116" s="826"/>
      <c r="AE116" s="827"/>
      <c r="AF116" s="828" t="s">
        <v>437</v>
      </c>
      <c r="AG116" s="826"/>
      <c r="AH116" s="826"/>
      <c r="AI116" s="826"/>
      <c r="AJ116" s="827"/>
      <c r="AK116" s="828" t="s">
        <v>437</v>
      </c>
      <c r="AL116" s="826"/>
      <c r="AM116" s="826"/>
      <c r="AN116" s="826"/>
      <c r="AO116" s="827"/>
      <c r="AP116" s="873" t="s">
        <v>437</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437</v>
      </c>
      <c r="CB116" s="863"/>
      <c r="CC116" s="863"/>
      <c r="CD116" s="863"/>
      <c r="CE116" s="863"/>
      <c r="CF116" s="924" t="s">
        <v>437</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457</v>
      </c>
      <c r="DH116" s="826"/>
      <c r="DI116" s="826"/>
      <c r="DJ116" s="826"/>
      <c r="DK116" s="827"/>
      <c r="DL116" s="828" t="s">
        <v>128</v>
      </c>
      <c r="DM116" s="826"/>
      <c r="DN116" s="826"/>
      <c r="DO116" s="826"/>
      <c r="DP116" s="827"/>
      <c r="DQ116" s="828" t="s">
        <v>437</v>
      </c>
      <c r="DR116" s="826"/>
      <c r="DS116" s="826"/>
      <c r="DT116" s="826"/>
      <c r="DU116" s="827"/>
      <c r="DV116" s="873" t="s">
        <v>437</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1814093</v>
      </c>
      <c r="AB117" s="958"/>
      <c r="AC117" s="958"/>
      <c r="AD117" s="958"/>
      <c r="AE117" s="959"/>
      <c r="AF117" s="960">
        <v>1751777</v>
      </c>
      <c r="AG117" s="958"/>
      <c r="AH117" s="958"/>
      <c r="AI117" s="958"/>
      <c r="AJ117" s="959"/>
      <c r="AK117" s="960">
        <v>1647584</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437</v>
      </c>
      <c r="BW117" s="863"/>
      <c r="BX117" s="863"/>
      <c r="BY117" s="863"/>
      <c r="BZ117" s="863"/>
      <c r="CA117" s="863" t="s">
        <v>437</v>
      </c>
      <c r="CB117" s="863"/>
      <c r="CC117" s="863"/>
      <c r="CD117" s="863"/>
      <c r="CE117" s="863"/>
      <c r="CF117" s="924" t="s">
        <v>128</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306</v>
      </c>
      <c r="AL118" s="951"/>
      <c r="AM118" s="951"/>
      <c r="AN118" s="951"/>
      <c r="AO118" s="952"/>
      <c r="AP118" s="954" t="s">
        <v>431</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437</v>
      </c>
      <c r="BW118" s="894"/>
      <c r="BX118" s="894"/>
      <c r="BY118" s="894"/>
      <c r="BZ118" s="894"/>
      <c r="CA118" s="894" t="s">
        <v>437</v>
      </c>
      <c r="CB118" s="894"/>
      <c r="CC118" s="894"/>
      <c r="CD118" s="894"/>
      <c r="CE118" s="894"/>
      <c r="CF118" s="924" t="s">
        <v>128</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128</v>
      </c>
      <c r="DM118" s="826"/>
      <c r="DN118" s="826"/>
      <c r="DO118" s="826"/>
      <c r="DP118" s="827"/>
      <c r="DQ118" s="828" t="s">
        <v>437</v>
      </c>
      <c r="DR118" s="826"/>
      <c r="DS118" s="826"/>
      <c r="DT118" s="826"/>
      <c r="DU118" s="827"/>
      <c r="DV118" s="873" t="s">
        <v>437</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437</v>
      </c>
      <c r="AB119" s="944"/>
      <c r="AC119" s="944"/>
      <c r="AD119" s="944"/>
      <c r="AE119" s="945"/>
      <c r="AF119" s="946" t="s">
        <v>128</v>
      </c>
      <c r="AG119" s="944"/>
      <c r="AH119" s="944"/>
      <c r="AI119" s="944"/>
      <c r="AJ119" s="945"/>
      <c r="AK119" s="946" t="s">
        <v>128</v>
      </c>
      <c r="AL119" s="944"/>
      <c r="AM119" s="944"/>
      <c r="AN119" s="944"/>
      <c r="AO119" s="945"/>
      <c r="AP119" s="947" t="s">
        <v>437</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463</v>
      </c>
      <c r="BP119" s="927"/>
      <c r="BQ119" s="931">
        <v>19945910</v>
      </c>
      <c r="BR119" s="894"/>
      <c r="BS119" s="894"/>
      <c r="BT119" s="894"/>
      <c r="BU119" s="894"/>
      <c r="BV119" s="894">
        <v>19335131</v>
      </c>
      <c r="BW119" s="894"/>
      <c r="BX119" s="894"/>
      <c r="BY119" s="894"/>
      <c r="BZ119" s="894"/>
      <c r="CA119" s="894">
        <v>18912216</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3139901</v>
      </c>
      <c r="BR120" s="891"/>
      <c r="BS120" s="891"/>
      <c r="BT120" s="891"/>
      <c r="BU120" s="891"/>
      <c r="BV120" s="891">
        <v>3574870</v>
      </c>
      <c r="BW120" s="891"/>
      <c r="BX120" s="891"/>
      <c r="BY120" s="891"/>
      <c r="BZ120" s="891"/>
      <c r="CA120" s="891">
        <v>3637105</v>
      </c>
      <c r="CB120" s="891"/>
      <c r="CC120" s="891"/>
      <c r="CD120" s="891"/>
      <c r="CE120" s="891"/>
      <c r="CF120" s="915">
        <v>60.6</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t="s">
        <v>437</v>
      </c>
      <c r="DH120" s="891"/>
      <c r="DI120" s="891"/>
      <c r="DJ120" s="891"/>
      <c r="DK120" s="891"/>
      <c r="DL120" s="891" t="s">
        <v>437</v>
      </c>
      <c r="DM120" s="891"/>
      <c r="DN120" s="891"/>
      <c r="DO120" s="891"/>
      <c r="DP120" s="891"/>
      <c r="DQ120" s="891">
        <v>5749305</v>
      </c>
      <c r="DR120" s="891"/>
      <c r="DS120" s="891"/>
      <c r="DT120" s="891"/>
      <c r="DU120" s="891"/>
      <c r="DV120" s="892">
        <v>95.7</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437</v>
      </c>
      <c r="AL121" s="826"/>
      <c r="AM121" s="826"/>
      <c r="AN121" s="826"/>
      <c r="AO121" s="827"/>
      <c r="AP121" s="873" t="s">
        <v>437</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2045839</v>
      </c>
      <c r="BR121" s="863"/>
      <c r="BS121" s="863"/>
      <c r="BT121" s="863"/>
      <c r="BU121" s="863"/>
      <c r="BV121" s="863">
        <v>1795280</v>
      </c>
      <c r="BW121" s="863"/>
      <c r="BX121" s="863"/>
      <c r="BY121" s="863"/>
      <c r="BZ121" s="863"/>
      <c r="CA121" s="863">
        <v>2067445</v>
      </c>
      <c r="CB121" s="863"/>
      <c r="CC121" s="863"/>
      <c r="CD121" s="863"/>
      <c r="CE121" s="863"/>
      <c r="CF121" s="924">
        <v>34.4</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371429</v>
      </c>
      <c r="DH121" s="863"/>
      <c r="DI121" s="863"/>
      <c r="DJ121" s="863"/>
      <c r="DK121" s="863"/>
      <c r="DL121" s="863">
        <v>307058</v>
      </c>
      <c r="DM121" s="863"/>
      <c r="DN121" s="863"/>
      <c r="DO121" s="863"/>
      <c r="DP121" s="863"/>
      <c r="DQ121" s="863">
        <v>245679</v>
      </c>
      <c r="DR121" s="863"/>
      <c r="DS121" s="863"/>
      <c r="DT121" s="863"/>
      <c r="DU121" s="863"/>
      <c r="DV121" s="840">
        <v>4.0999999999999996</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437</v>
      </c>
      <c r="AG122" s="826"/>
      <c r="AH122" s="826"/>
      <c r="AI122" s="826"/>
      <c r="AJ122" s="827"/>
      <c r="AK122" s="828" t="s">
        <v>437</v>
      </c>
      <c r="AL122" s="826"/>
      <c r="AM122" s="826"/>
      <c r="AN122" s="826"/>
      <c r="AO122" s="827"/>
      <c r="AP122" s="873" t="s">
        <v>437</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12438128</v>
      </c>
      <c r="BR122" s="894"/>
      <c r="BS122" s="894"/>
      <c r="BT122" s="894"/>
      <c r="BU122" s="894"/>
      <c r="BV122" s="894">
        <v>11799554</v>
      </c>
      <c r="BW122" s="894"/>
      <c r="BX122" s="894"/>
      <c r="BY122" s="894"/>
      <c r="BZ122" s="894"/>
      <c r="CA122" s="894">
        <v>11615137</v>
      </c>
      <c r="CB122" s="894"/>
      <c r="CC122" s="894"/>
      <c r="CD122" s="894"/>
      <c r="CE122" s="894"/>
      <c r="CF122" s="895">
        <v>193.4</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v>67421</v>
      </c>
      <c r="DH122" s="863"/>
      <c r="DI122" s="863"/>
      <c r="DJ122" s="863"/>
      <c r="DK122" s="863"/>
      <c r="DL122" s="863">
        <v>49721</v>
      </c>
      <c r="DM122" s="863"/>
      <c r="DN122" s="863"/>
      <c r="DO122" s="863"/>
      <c r="DP122" s="863"/>
      <c r="DQ122" s="863">
        <v>35852</v>
      </c>
      <c r="DR122" s="863"/>
      <c r="DS122" s="863"/>
      <c r="DT122" s="863"/>
      <c r="DU122" s="863"/>
      <c r="DV122" s="840">
        <v>0.6</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437</v>
      </c>
      <c r="AB123" s="826"/>
      <c r="AC123" s="826"/>
      <c r="AD123" s="826"/>
      <c r="AE123" s="827"/>
      <c r="AF123" s="828" t="s">
        <v>437</v>
      </c>
      <c r="AG123" s="826"/>
      <c r="AH123" s="826"/>
      <c r="AI123" s="826"/>
      <c r="AJ123" s="827"/>
      <c r="AK123" s="828" t="s">
        <v>437</v>
      </c>
      <c r="AL123" s="826"/>
      <c r="AM123" s="826"/>
      <c r="AN123" s="826"/>
      <c r="AO123" s="827"/>
      <c r="AP123" s="873" t="s">
        <v>437</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472</v>
      </c>
      <c r="BP123" s="927"/>
      <c r="BQ123" s="881">
        <v>17623868</v>
      </c>
      <c r="BR123" s="882"/>
      <c r="BS123" s="882"/>
      <c r="BT123" s="882"/>
      <c r="BU123" s="882"/>
      <c r="BV123" s="882">
        <v>17169704</v>
      </c>
      <c r="BW123" s="882"/>
      <c r="BX123" s="882"/>
      <c r="BY123" s="882"/>
      <c r="BZ123" s="882"/>
      <c r="CA123" s="882">
        <v>17319687</v>
      </c>
      <c r="CB123" s="882"/>
      <c r="CC123" s="882"/>
      <c r="CD123" s="882"/>
      <c r="CE123" s="882"/>
      <c r="CF123" s="792"/>
      <c r="CG123" s="793"/>
      <c r="CH123" s="793"/>
      <c r="CI123" s="793"/>
      <c r="CJ123" s="883"/>
      <c r="CK123" s="918"/>
      <c r="CL123" s="904"/>
      <c r="CM123" s="904"/>
      <c r="CN123" s="904"/>
      <c r="CO123" s="905"/>
      <c r="CP123" s="884" t="s">
        <v>403</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40.1</v>
      </c>
      <c r="BR124" s="880"/>
      <c r="BS124" s="880"/>
      <c r="BT124" s="880"/>
      <c r="BU124" s="880"/>
      <c r="BV124" s="880">
        <v>37.700000000000003</v>
      </c>
      <c r="BW124" s="880"/>
      <c r="BX124" s="880"/>
      <c r="BY124" s="880"/>
      <c r="BZ124" s="880"/>
      <c r="CA124" s="880">
        <v>26.5</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v>6272670</v>
      </c>
      <c r="DH124" s="809"/>
      <c r="DI124" s="809"/>
      <c r="DJ124" s="809"/>
      <c r="DK124" s="810"/>
      <c r="DL124" s="811">
        <v>5862248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437</v>
      </c>
      <c r="AG125" s="826"/>
      <c r="AH125" s="826"/>
      <c r="AI125" s="826"/>
      <c r="AJ125" s="827"/>
      <c r="AK125" s="828" t="s">
        <v>437</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437</v>
      </c>
      <c r="DR125" s="891"/>
      <c r="DS125" s="891"/>
      <c r="DT125" s="891"/>
      <c r="DU125" s="891"/>
      <c r="DV125" s="892" t="s">
        <v>437</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2541</v>
      </c>
      <c r="AB126" s="826"/>
      <c r="AC126" s="826"/>
      <c r="AD126" s="826"/>
      <c r="AE126" s="827"/>
      <c r="AF126" s="828">
        <v>11045</v>
      </c>
      <c r="AG126" s="826"/>
      <c r="AH126" s="826"/>
      <c r="AI126" s="826"/>
      <c r="AJ126" s="827"/>
      <c r="AK126" s="828">
        <v>12267</v>
      </c>
      <c r="AL126" s="826"/>
      <c r="AM126" s="826"/>
      <c r="AN126" s="826"/>
      <c r="AO126" s="827"/>
      <c r="AP126" s="873">
        <v>0.2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437</v>
      </c>
      <c r="DW126" s="840"/>
      <c r="DX126" s="840"/>
      <c r="DY126" s="840"/>
      <c r="DZ126" s="841"/>
    </row>
    <row r="127" spans="1:130" s="248" customFormat="1" ht="26.25" customHeight="1" x14ac:dyDescent="0.15">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1961</v>
      </c>
      <c r="AB127" s="826"/>
      <c r="AC127" s="826"/>
      <c r="AD127" s="826"/>
      <c r="AE127" s="827"/>
      <c r="AF127" s="828">
        <v>1880</v>
      </c>
      <c r="AG127" s="826"/>
      <c r="AH127" s="826"/>
      <c r="AI127" s="826"/>
      <c r="AJ127" s="827"/>
      <c r="AK127" s="828">
        <v>1939</v>
      </c>
      <c r="AL127" s="826"/>
      <c r="AM127" s="826"/>
      <c r="AN127" s="826"/>
      <c r="AO127" s="827"/>
      <c r="AP127" s="873">
        <v>0</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437</v>
      </c>
      <c r="DM127" s="863"/>
      <c r="DN127" s="863"/>
      <c r="DO127" s="863"/>
      <c r="DP127" s="863"/>
      <c r="DQ127" s="863" t="s">
        <v>437</v>
      </c>
      <c r="DR127" s="863"/>
      <c r="DS127" s="863"/>
      <c r="DT127" s="863"/>
      <c r="DU127" s="863"/>
      <c r="DV127" s="840" t="s">
        <v>437</v>
      </c>
      <c r="DW127" s="840"/>
      <c r="DX127" s="840"/>
      <c r="DY127" s="840"/>
      <c r="DZ127" s="841"/>
    </row>
    <row r="128" spans="1:130" s="248" customFormat="1" ht="26.25" customHeight="1" thickBot="1" x14ac:dyDescent="0.2">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152040</v>
      </c>
      <c r="AB128" s="847"/>
      <c r="AC128" s="847"/>
      <c r="AD128" s="847"/>
      <c r="AE128" s="848"/>
      <c r="AF128" s="849">
        <v>152589</v>
      </c>
      <c r="AG128" s="847"/>
      <c r="AH128" s="847"/>
      <c r="AI128" s="847"/>
      <c r="AJ128" s="848"/>
      <c r="AK128" s="849">
        <v>149823</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128</v>
      </c>
      <c r="BG128" s="833"/>
      <c r="BH128" s="833"/>
      <c r="BI128" s="833"/>
      <c r="BJ128" s="833"/>
      <c r="BK128" s="833"/>
      <c r="BL128" s="856"/>
      <c r="BM128" s="832">
        <v>14.02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487</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v>263</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488</v>
      </c>
      <c r="X129" s="823"/>
      <c r="Y129" s="823"/>
      <c r="Z129" s="824"/>
      <c r="AA129" s="825">
        <v>6968217</v>
      </c>
      <c r="AB129" s="826"/>
      <c r="AC129" s="826"/>
      <c r="AD129" s="826"/>
      <c r="AE129" s="827"/>
      <c r="AF129" s="828">
        <v>6903034</v>
      </c>
      <c r="AG129" s="826"/>
      <c r="AH129" s="826"/>
      <c r="AI129" s="826"/>
      <c r="AJ129" s="827"/>
      <c r="AK129" s="828">
        <v>7089885</v>
      </c>
      <c r="AL129" s="826"/>
      <c r="AM129" s="826"/>
      <c r="AN129" s="826"/>
      <c r="AO129" s="827"/>
      <c r="AP129" s="829"/>
      <c r="AQ129" s="830"/>
      <c r="AR129" s="830"/>
      <c r="AS129" s="830"/>
      <c r="AT129" s="831"/>
      <c r="AU129" s="286"/>
      <c r="AV129" s="286"/>
      <c r="AW129" s="286"/>
      <c r="AX129" s="795" t="s">
        <v>489</v>
      </c>
      <c r="AY129" s="796"/>
      <c r="AZ129" s="796"/>
      <c r="BA129" s="796"/>
      <c r="BB129" s="796"/>
      <c r="BC129" s="796"/>
      <c r="BD129" s="796"/>
      <c r="BE129" s="797"/>
      <c r="BF129" s="815" t="s">
        <v>128</v>
      </c>
      <c r="BG129" s="816"/>
      <c r="BH129" s="816"/>
      <c r="BI129" s="816"/>
      <c r="BJ129" s="816"/>
      <c r="BK129" s="816"/>
      <c r="BL129" s="817"/>
      <c r="BM129" s="815">
        <v>19.02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491</v>
      </c>
      <c r="X130" s="823"/>
      <c r="Y130" s="823"/>
      <c r="Z130" s="824"/>
      <c r="AA130" s="825">
        <v>1190453</v>
      </c>
      <c r="AB130" s="826"/>
      <c r="AC130" s="826"/>
      <c r="AD130" s="826"/>
      <c r="AE130" s="827"/>
      <c r="AF130" s="828">
        <v>1163796</v>
      </c>
      <c r="AG130" s="826"/>
      <c r="AH130" s="826"/>
      <c r="AI130" s="826"/>
      <c r="AJ130" s="827"/>
      <c r="AK130" s="828">
        <v>1085059</v>
      </c>
      <c r="AL130" s="826"/>
      <c r="AM130" s="826"/>
      <c r="AN130" s="826"/>
      <c r="AO130" s="827"/>
      <c r="AP130" s="829"/>
      <c r="AQ130" s="830"/>
      <c r="AR130" s="830"/>
      <c r="AS130" s="830"/>
      <c r="AT130" s="831"/>
      <c r="AU130" s="286"/>
      <c r="AV130" s="286"/>
      <c r="AW130" s="286"/>
      <c r="AX130" s="795" t="s">
        <v>492</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493</v>
      </c>
      <c r="X131" s="806"/>
      <c r="Y131" s="806"/>
      <c r="Z131" s="807"/>
      <c r="AA131" s="808">
        <v>5777764</v>
      </c>
      <c r="AB131" s="809"/>
      <c r="AC131" s="809"/>
      <c r="AD131" s="809"/>
      <c r="AE131" s="810"/>
      <c r="AF131" s="811">
        <v>5739238</v>
      </c>
      <c r="AG131" s="809"/>
      <c r="AH131" s="809"/>
      <c r="AI131" s="809"/>
      <c r="AJ131" s="810"/>
      <c r="AK131" s="811">
        <v>6004826</v>
      </c>
      <c r="AL131" s="809"/>
      <c r="AM131" s="809"/>
      <c r="AN131" s="809"/>
      <c r="AO131" s="810"/>
      <c r="AP131" s="812"/>
      <c r="AQ131" s="813"/>
      <c r="AR131" s="813"/>
      <c r="AS131" s="813"/>
      <c r="AT131" s="814"/>
      <c r="AU131" s="286"/>
      <c r="AV131" s="286"/>
      <c r="AW131" s="286"/>
      <c r="AX131" s="773" t="s">
        <v>494</v>
      </c>
      <c r="AY131" s="774"/>
      <c r="AZ131" s="774"/>
      <c r="BA131" s="774"/>
      <c r="BB131" s="774"/>
      <c r="BC131" s="774"/>
      <c r="BD131" s="774"/>
      <c r="BE131" s="775"/>
      <c r="BF131" s="776">
        <v>26.5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496</v>
      </c>
      <c r="W132" s="786"/>
      <c r="X132" s="786"/>
      <c r="Y132" s="786"/>
      <c r="Z132" s="787"/>
      <c r="AA132" s="788">
        <v>8.1623271559999999</v>
      </c>
      <c r="AB132" s="789"/>
      <c r="AC132" s="789"/>
      <c r="AD132" s="789"/>
      <c r="AE132" s="790"/>
      <c r="AF132" s="791">
        <v>7.5862335730000003</v>
      </c>
      <c r="AG132" s="789"/>
      <c r="AH132" s="789"/>
      <c r="AI132" s="789"/>
      <c r="AJ132" s="790"/>
      <c r="AK132" s="791">
        <v>6.8728386129999999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497</v>
      </c>
      <c r="W133" s="765"/>
      <c r="X133" s="765"/>
      <c r="Y133" s="765"/>
      <c r="Z133" s="766"/>
      <c r="AA133" s="767">
        <v>8.9</v>
      </c>
      <c r="AB133" s="768"/>
      <c r="AC133" s="768"/>
      <c r="AD133" s="768"/>
      <c r="AE133" s="769"/>
      <c r="AF133" s="767">
        <v>8.3000000000000007</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OWxGfEliHojYf9Q1wTW3rCESOTzphiSekSPUdFjFtqbWRTehFSXO9+6IJUM6b7IivQQ3QrdTS3Ko4DxapWiPg==" saltValue="BQqO9GBGWlpb+3quUAXu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hbEM7qxLOJ0isq7ldrpifPFTgJwZxoqNfHJt42mamCeEl9+yCEcaMX2EgrL+utoqhgqp2/ctX9ICLMlBbD02w==" saltValue="H25XaE3kZp+YT25a8rgzI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eNb/lamkF2XygwSDUzZ8YvMl2BR4NLbO9/bKIwOoW6XrtdI96YuThpMur7KHKBBzzAHxVYQVFW5B3n9DfRVHg==" saltValue="am6vKZcAjDE8ZL6a22P/V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506</v>
      </c>
      <c r="AL9" s="1190"/>
      <c r="AM9" s="1190"/>
      <c r="AN9" s="1191"/>
      <c r="AO9" s="314">
        <v>2170642</v>
      </c>
      <c r="AP9" s="314">
        <v>89648</v>
      </c>
      <c r="AQ9" s="315">
        <v>63681</v>
      </c>
      <c r="AR9" s="316">
        <v>40.799999999999997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507</v>
      </c>
      <c r="AL10" s="1190"/>
      <c r="AM10" s="1190"/>
      <c r="AN10" s="1191"/>
      <c r="AO10" s="317">
        <v>239724</v>
      </c>
      <c r="AP10" s="317">
        <v>9901</v>
      </c>
      <c r="AQ10" s="318">
        <v>8003</v>
      </c>
      <c r="AR10" s="319">
        <v>23.7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508</v>
      </c>
      <c r="AL11" s="1190"/>
      <c r="AM11" s="1190"/>
      <c r="AN11" s="1191"/>
      <c r="AO11" s="317">
        <v>99831</v>
      </c>
      <c r="AP11" s="317">
        <v>4123</v>
      </c>
      <c r="AQ11" s="318">
        <v>360</v>
      </c>
      <c r="AR11" s="319">
        <v>1045.3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509</v>
      </c>
      <c r="AL12" s="1190"/>
      <c r="AM12" s="1190"/>
      <c r="AN12" s="1191"/>
      <c r="AO12" s="317" t="s">
        <v>510</v>
      </c>
      <c r="AP12" s="317" t="s">
        <v>510</v>
      </c>
      <c r="AQ12" s="318">
        <v>18</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511</v>
      </c>
      <c r="AL13" s="1190"/>
      <c r="AM13" s="1190"/>
      <c r="AN13" s="1191"/>
      <c r="AO13" s="317">
        <v>60207</v>
      </c>
      <c r="AP13" s="317">
        <v>2487</v>
      </c>
      <c r="AQ13" s="318">
        <v>2539</v>
      </c>
      <c r="AR13" s="319">
        <v>-2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512</v>
      </c>
      <c r="AL14" s="1190"/>
      <c r="AM14" s="1190"/>
      <c r="AN14" s="1191"/>
      <c r="AO14" s="317">
        <v>13173</v>
      </c>
      <c r="AP14" s="317">
        <v>544</v>
      </c>
      <c r="AQ14" s="318">
        <v>1117</v>
      </c>
      <c r="AR14" s="319">
        <v>-51.3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513</v>
      </c>
      <c r="AL15" s="1193"/>
      <c r="AM15" s="1193"/>
      <c r="AN15" s="1194"/>
      <c r="AO15" s="317">
        <v>-174940</v>
      </c>
      <c r="AP15" s="317">
        <v>-7225</v>
      </c>
      <c r="AQ15" s="318">
        <v>-4412</v>
      </c>
      <c r="AR15" s="319">
        <v>63.8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2408637</v>
      </c>
      <c r="AP16" s="317">
        <v>99477</v>
      </c>
      <c r="AQ16" s="318">
        <v>71307</v>
      </c>
      <c r="AR16" s="319">
        <v>39.5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518</v>
      </c>
      <c r="AL21" s="1196"/>
      <c r="AM21" s="1196"/>
      <c r="AN21" s="1197"/>
      <c r="AO21" s="330">
        <v>8.8000000000000007</v>
      </c>
      <c r="AP21" s="331">
        <v>6.49</v>
      </c>
      <c r="AQ21" s="332">
        <v>2.31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519</v>
      </c>
      <c r="AL22" s="1196"/>
      <c r="AM22" s="1196"/>
      <c r="AN22" s="1197"/>
      <c r="AO22" s="335">
        <v>94.5</v>
      </c>
      <c r="AP22" s="336">
        <v>97.2</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523</v>
      </c>
      <c r="AL32" s="1179"/>
      <c r="AM32" s="1179"/>
      <c r="AN32" s="1180"/>
      <c r="AO32" s="345">
        <v>1184023</v>
      </c>
      <c r="AP32" s="345">
        <v>48900</v>
      </c>
      <c r="AQ32" s="346">
        <v>31105</v>
      </c>
      <c r="AR32" s="347">
        <v>57.2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524</v>
      </c>
      <c r="AL33" s="1179"/>
      <c r="AM33" s="1179"/>
      <c r="AN33" s="118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525</v>
      </c>
      <c r="AL34" s="1179"/>
      <c r="AM34" s="1179"/>
      <c r="AN34" s="1180"/>
      <c r="AO34" s="345" t="s">
        <v>510</v>
      </c>
      <c r="AP34" s="345" t="s">
        <v>510</v>
      </c>
      <c r="AQ34" s="346">
        <v>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526</v>
      </c>
      <c r="AL35" s="1179"/>
      <c r="AM35" s="1179"/>
      <c r="AN35" s="1180"/>
      <c r="AO35" s="345">
        <v>414828</v>
      </c>
      <c r="AP35" s="345">
        <v>17132</v>
      </c>
      <c r="AQ35" s="346">
        <v>8747</v>
      </c>
      <c r="AR35" s="347">
        <v>95.9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527</v>
      </c>
      <c r="AL36" s="1179"/>
      <c r="AM36" s="1179"/>
      <c r="AN36" s="1180"/>
      <c r="AO36" s="345">
        <v>34527</v>
      </c>
      <c r="AP36" s="345">
        <v>1426</v>
      </c>
      <c r="AQ36" s="346">
        <v>2193</v>
      </c>
      <c r="AR36" s="347">
        <v>-35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528</v>
      </c>
      <c r="AL37" s="1179"/>
      <c r="AM37" s="1179"/>
      <c r="AN37" s="1180"/>
      <c r="AO37" s="345">
        <v>14206</v>
      </c>
      <c r="AP37" s="345">
        <v>587</v>
      </c>
      <c r="AQ37" s="346">
        <v>863</v>
      </c>
      <c r="AR37" s="347">
        <v>-32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529</v>
      </c>
      <c r="AL38" s="1176"/>
      <c r="AM38" s="1176"/>
      <c r="AN38" s="1177"/>
      <c r="AO38" s="348" t="s">
        <v>510</v>
      </c>
      <c r="AP38" s="348" t="s">
        <v>510</v>
      </c>
      <c r="AQ38" s="349">
        <v>1</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530</v>
      </c>
      <c r="AL39" s="1176"/>
      <c r="AM39" s="1176"/>
      <c r="AN39" s="1177"/>
      <c r="AO39" s="345">
        <v>-149823</v>
      </c>
      <c r="AP39" s="345">
        <v>-6188</v>
      </c>
      <c r="AQ39" s="346">
        <v>-3092</v>
      </c>
      <c r="AR39" s="347">
        <v>100.1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531</v>
      </c>
      <c r="AL40" s="1179"/>
      <c r="AM40" s="1179"/>
      <c r="AN40" s="1180"/>
      <c r="AO40" s="345">
        <v>-1085059</v>
      </c>
      <c r="AP40" s="345">
        <v>-44813</v>
      </c>
      <c r="AQ40" s="346">
        <v>-27116</v>
      </c>
      <c r="AR40" s="347">
        <v>65.3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412702</v>
      </c>
      <c r="AP41" s="345">
        <v>17045</v>
      </c>
      <c r="AQ41" s="346">
        <v>12702</v>
      </c>
      <c r="AR41" s="347">
        <v>34.200000000000003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501</v>
      </c>
      <c r="AN49" s="1186" t="s">
        <v>535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523225</v>
      </c>
      <c r="AN51" s="367">
        <v>20950</v>
      </c>
      <c r="AO51" s="368">
        <v>-23.4</v>
      </c>
      <c r="AP51" s="369">
        <v>47738</v>
      </c>
      <c r="AQ51" s="370">
        <v>-4.4000000000000004</v>
      </c>
      <c r="AR51" s="371">
        <v>-19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371011</v>
      </c>
      <c r="AN52" s="375">
        <v>14855</v>
      </c>
      <c r="AO52" s="376">
        <v>31.1</v>
      </c>
      <c r="AP52" s="377">
        <v>24937</v>
      </c>
      <c r="AQ52" s="378">
        <v>-5.5</v>
      </c>
      <c r="AR52" s="379">
        <v>36.6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542908</v>
      </c>
      <c r="AN53" s="367">
        <v>21974</v>
      </c>
      <c r="AO53" s="368">
        <v>4.9000000000000004</v>
      </c>
      <c r="AP53" s="369">
        <v>52191</v>
      </c>
      <c r="AQ53" s="370">
        <v>9.3000000000000007</v>
      </c>
      <c r="AR53" s="371">
        <v>-4.4000000000000004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318738</v>
      </c>
      <c r="AN54" s="375">
        <v>12901</v>
      </c>
      <c r="AO54" s="376">
        <v>-13.2</v>
      </c>
      <c r="AP54" s="377">
        <v>24843</v>
      </c>
      <c r="AQ54" s="378">
        <v>-0.4</v>
      </c>
      <c r="AR54" s="379">
        <v>-12.8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925284</v>
      </c>
      <c r="AN55" s="367">
        <v>37618</v>
      </c>
      <c r="AO55" s="368">
        <v>71.2</v>
      </c>
      <c r="AP55" s="369">
        <v>47387</v>
      </c>
      <c r="AQ55" s="370">
        <v>-9.1999999999999993</v>
      </c>
      <c r="AR55" s="371">
        <v>80.400000000000006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480850</v>
      </c>
      <c r="AN56" s="375">
        <v>19549</v>
      </c>
      <c r="AO56" s="376">
        <v>51.5</v>
      </c>
      <c r="AP56" s="377">
        <v>24928</v>
      </c>
      <c r="AQ56" s="378">
        <v>0.3</v>
      </c>
      <c r="AR56" s="379">
        <v>51.2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1593173</v>
      </c>
      <c r="AN57" s="367">
        <v>65307</v>
      </c>
      <c r="AO57" s="368">
        <v>73.599999999999994</v>
      </c>
      <c r="AP57" s="369">
        <v>51264</v>
      </c>
      <c r="AQ57" s="370">
        <v>8.1999999999999993</v>
      </c>
      <c r="AR57" s="371">
        <v>65.400000000000006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432622</v>
      </c>
      <c r="AN58" s="375">
        <v>17734</v>
      </c>
      <c r="AO58" s="376">
        <v>-9.3000000000000007</v>
      </c>
      <c r="AP58" s="377">
        <v>26040</v>
      </c>
      <c r="AQ58" s="378">
        <v>4.5</v>
      </c>
      <c r="AR58" s="379">
        <v>-13.8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1582894</v>
      </c>
      <c r="AN59" s="367">
        <v>65374</v>
      </c>
      <c r="AO59" s="368">
        <v>0.1</v>
      </c>
      <c r="AP59" s="369">
        <v>52068</v>
      </c>
      <c r="AQ59" s="370">
        <v>1.6</v>
      </c>
      <c r="AR59" s="371">
        <v>-1.5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841394</v>
      </c>
      <c r="AN60" s="375">
        <v>34750</v>
      </c>
      <c r="AO60" s="376">
        <v>96</v>
      </c>
      <c r="AP60" s="377">
        <v>26936</v>
      </c>
      <c r="AQ60" s="378">
        <v>3.4</v>
      </c>
      <c r="AR60" s="379">
        <v>92.6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1033497</v>
      </c>
      <c r="AN61" s="382">
        <v>42245</v>
      </c>
      <c r="AO61" s="383">
        <v>25.3</v>
      </c>
      <c r="AP61" s="384">
        <v>50130</v>
      </c>
      <c r="AQ61" s="385">
        <v>1.1000000000000001</v>
      </c>
      <c r="AR61" s="371">
        <v>24.2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488923</v>
      </c>
      <c r="AN62" s="375">
        <v>19958</v>
      </c>
      <c r="AO62" s="376">
        <v>31.2</v>
      </c>
      <c r="AP62" s="377">
        <v>25537</v>
      </c>
      <c r="AQ62" s="378">
        <v>0.5</v>
      </c>
      <c r="AR62" s="379">
        <v>30.7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AZAh9tibcjMHO9/xS9mAR7ZySekF4tccLPNoXUXq+A6aIfecwoEhuXrIcckxe90KRotIZ0Gz+ke2wNi64gMSg==" saltValue="CQjTZcKlvlTQfGfiyCrFk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fbUgJexomT9YtSEGz/npY7QhIA6Z9mzx6yr04ax6aoEvn1OLOIuOTSBifjYsMnuaExYmT8uuAfHI3NiP0qMkwQ==" saltValue="060idFbtgoDnywqq0h+dc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muqncLByZrkg42aRC9rV+nypADCinnUuvH7xH+xpo7RJxfP8WZ3ADVemVuzaQWVnFOQCbRBusaD35i8NGhy8Vw==" saltValue="h0XkALZjMpNLvd1WY2vqJ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0" t="s">
        <v>3</v>
      </c>
      <c r="D47" s="1200"/>
      <c r="E47" s="1201"/>
      <c r="F47" s="11">
        <v>17.77</v>
      </c>
      <c r="G47" s="12">
        <v>17.36</v>
      </c>
      <c r="H47" s="12">
        <v>15.93</v>
      </c>
      <c r="I47" s="12">
        <v>21.48</v>
      </c>
      <c r="J47" s="13">
        <v>22.21</v>
      </c>
    </row>
    <row r="48" spans="2:10" ht="57.75" customHeight="1" x14ac:dyDescent="0.15">
      <c r="B48" s="14"/>
      <c r="C48" s="1202" t="s">
        <v>4</v>
      </c>
      <c r="D48" s="1202"/>
      <c r="E48" s="1203"/>
      <c r="F48" s="15">
        <v>2.34</v>
      </c>
      <c r="G48" s="16">
        <v>1.24</v>
      </c>
      <c r="H48" s="16">
        <v>1.99</v>
      </c>
      <c r="I48" s="16">
        <v>2.4900000000000002</v>
      </c>
      <c r="J48" s="17">
        <v>2.78</v>
      </c>
    </row>
    <row r="49" spans="2:10" ht="57.75" customHeight="1" thickBot="1" x14ac:dyDescent="0.2">
      <c r="B49" s="18"/>
      <c r="C49" s="1204" t="s">
        <v>5</v>
      </c>
      <c r="D49" s="1204"/>
      <c r="E49" s="1205"/>
      <c r="F49" s="19" t="s">
        <v>556</v>
      </c>
      <c r="G49" s="20" t="s">
        <v>557</v>
      </c>
      <c r="H49" s="20" t="s">
        <v>558</v>
      </c>
      <c r="I49" s="20">
        <v>4.43</v>
      </c>
      <c r="J49" s="21">
        <v>0.25</v>
      </c>
    </row>
    <row r="50" spans="2:10" ht="13.5" customHeight="1" x14ac:dyDescent="0.15"/>
  </sheetData>
  <sheetProtection algorithmName="SHA-512" hashValue="776fbSKClD1ETr7a5CbEIUtymATvtBxazWlC5yOKZQV1hexfIowzCoX/4vmPEsUfF8c3rPWPm9hutUiMyLoLow==" saltValue="AtV0N0y2nCgKKJATqXgX0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2022-03-07T07:45:26Z</cp:lastPrinted>
  <dcterms:created xsi:type="dcterms:W3CDTF">2022-02-02T03:38:51Z</dcterms:created>
  <dcterms:modified xsi:type="dcterms:W3CDTF">2022-09-27T12:54:17Z</dcterms:modified>
  <cp:category/>
</cp:coreProperties>
</file>