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U38" i="10"/>
  <c r="C38" i="10"/>
  <c r="CO37" i="10"/>
  <c r="BE37" i="10"/>
  <c r="U37" i="10"/>
  <c r="C37" i="10"/>
  <c r="CO36" i="10"/>
  <c r="BE36" i="10"/>
  <c r="C36" i="10"/>
  <c r="CO35" i="10"/>
  <c r="BE35" i="10"/>
  <c r="C35" i="10"/>
  <c r="CO34" i="10"/>
  <c r="BW34" i="10"/>
  <c r="BW35" i="10" s="1"/>
  <c r="BW36" i="10" s="1"/>
  <c r="BW37" i="10" s="1"/>
  <c r="BW38" i="10" s="1"/>
  <c r="BE34" i="10"/>
  <c r="C34" i="10"/>
  <c r="U34" i="10" s="1"/>
  <c r="U35" i="10" s="1"/>
  <c r="U36" i="10" s="1"/>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<sst xmlns="http://schemas.openxmlformats.org/spreadsheetml/2006/main" count="1137" uniqueCount="622">
  <si>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</si>
  <si>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</si>
  <si>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</si>
  <si>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</si>
  <si>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</si>
  <si>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</si>
  <si>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</si>
  <si>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</si>
  <si>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</si>
  <si>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</si>
  <si>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</si>
  <si>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</si>
  <si>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</si>
  <si>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</si>
  <si>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</si>
  <si>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</si>
  <si>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</si>
  <si>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</si>
  <si>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</si>
  <si>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</si>
  <si>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</si>
  <si>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</si>
  <si>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</si>
  <si>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</si>
  <si>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</si>
  <si>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</si>
  <si>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</si>
  <si>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</si>
  <si>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</si>
  <si>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</si>
  <si>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</si>
  <si>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</si>
  <si>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</si>
  <si>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</si>
  <si>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</si>
  <si>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</si>
  <si>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</si>
  <si>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</si>
  <si>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</si>
  <si>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</si>
  <si>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</si>
  <si>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</si>
  <si>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</si>
  <si>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</si>
  <si>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</si>
  <si>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</si>
  <si>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</si>
  <si>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</si>
  <si>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</si>
  <si>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</si>
  <si>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</si>
  <si>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</si>
  <si>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</si>
  <si>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</si>
  <si>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</si>
  <si>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</si>
  <si>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</si>
  <si>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</si>
  <si>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</si>
  <si>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</si>
  <si>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</si>
  <si>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</si>
  <si>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</si>
  <si>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</si>
  <si>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</si>
  <si>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</si>
  <si>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</si>
  <si>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</si>
  <si>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</si>
  <si>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</si>
  <si>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</si>
  <si>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</si>
  <si>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</si>
  <si>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</si>
  <si>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</si>
  <si>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</si>
  <si>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</si>
  <si>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</si>
  <si>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</si>
  <si>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</si>
  <si>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</si>
  <si>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</si>
  <si>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</si>
  <si>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</si>
  <si>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</si>
  <si>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</si>
  <si>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</si>
  <si>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</si>
  <si>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</si>
  <si>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</si>
  <si>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</si>
  <si>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</si>
  <si>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</si>
  <si>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</si>
  <si>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</si>
  <si>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</si>
  <si>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</si>
  <si>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</si>
  <si>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</si>
  <si>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</si>
  <si>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</si>
  <si>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</si>
  <si>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</si>
  <si>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</si>
  <si>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</si>
  <si>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</si>
  <si>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</si>
  <si>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</si>
  <si>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</si>
  <si>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</si>
  <si>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</si>
  <si>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</si>
  <si>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</si>
  <si>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</si>
  <si>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</si>
  <si>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</si>
  <si>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</si>
  <si>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</si>
  <si>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</si>
  <si>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</si>
  <si>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</si>
  <si>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</si>
  <si>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</si>
  <si>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</si>
  <si>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</si>
  <si>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</si>
  <si>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</si>
  <si>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</si>
  <si>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</si>
  <si>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</si>
  <si>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</si>
  <si>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</si>
  <si>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</si>
  <si>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</si>
  <si>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</si>
  <si>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</si>
  <si>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</si>
  <si>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</si>
  <si>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</si>
  <si>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</si>
  <si>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</si>
  <si>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</si>
  <si>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</si>
  <si>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</si>
  <si>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</si>
  <si>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</si>
  <si>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</si>
  <si>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</si>
  <si>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</si>
  <si>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</si>
  <si>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</si>
  <si>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</si>
  <si>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</si>
  <si>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</si>
  <si>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</si>
  <si>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</si>
  <si>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涌谷町国民健康保険病院事業会計</t>
    <phoneticPr fontId="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</si>
  <si>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</si>
  <si>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</si>
  <si>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</si>
  <si>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</si>
  <si>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</si>
  <si>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</si>
  <si>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</si>
  <si>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</si>
  <si>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</si>
  <si>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</si>
  <si>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</si>
  <si>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</si>
  <si>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</si>
  <si>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</si>
  <si>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</si>
  <si>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</si>
  <si>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</si>
  <si>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</si>
  <si>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</si>
  <si>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</si>
  <si>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</si>
  <si>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</si>
  <si>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</si>
  <si>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</si>
  <si>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</si>
  <si>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</si>
  <si>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</si>
  <si>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</si>
  <si>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</si>
  <si>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</si>
  <si>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</si>
  <si>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</si>
  <si>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</si>
  <si>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</si>
  <si>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</si>
  <si>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</si>
  <si>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</si>
  <si>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</si>
  <si>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</si>
  <si>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</si>
  <si>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</si>
  <si>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</si>
  <si>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</si>
  <si>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</si>
  <si>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</si>
  <si>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</si>
  <si>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</si>
  <si>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</si>
  <si>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</si>
  <si>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</si>
  <si>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</si>
  <si>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</si>
  <si>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</si>
  <si>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</si>
  <si>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</si>
  <si>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</si>
  <si>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</si>
  <si>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</si>
  <si>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</si>
  <si>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</si>
  <si>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</si>
  <si>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</si>
  <si>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</si>
  <si>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</si>
  <si>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</si>
  <si>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宮城県涌谷町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</si>
  <si>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</si>
  <si>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</si>
  <si>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</si>
  <si>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</si>
  <si>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</si>
  <si>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</si>
  <si>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</si>
  <si>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</si>
  <si>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</si>
  <si>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</si>
  <si>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</si>
  <si>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</si>
  <si>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</si>
  <si>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</si>
  <si>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</si>
  <si>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</si>
  <si>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</si>
  <si>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</si>
  <si>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</si>
  <si>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</si>
  <si>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</si>
  <si>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</si>
  <si>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</si>
  <si>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</si>
  <si>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</si>
  <si>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</si>
  <si>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</si>
  <si>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</si>
  <si>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</si>
  <si>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</si>
  <si>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</si>
  <si>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</si>
  <si>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</si>
  <si>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</si>
  <si>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</si>
  <si>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</si>
  <si>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</si>
  <si>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</si>
  <si>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</si>
  <si>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</si>
  <si>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</si>
  <si>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</si>
  <si>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</si>
  <si>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</si>
  <si>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</si>
  <si>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</si>
  <si>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</si>
  <si>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</si>
  <si>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</si>
  <si>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</si>
  <si>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</si>
  <si>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</si>
  <si>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</si>
  <si>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</si>
  <si>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</si>
  <si>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</si>
  <si>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</si>
  <si>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</si>
  <si>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</si>
  <si>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</si>
  <si>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</si>
  <si>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</si>
  <si>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</si>
  <si>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</si>
  <si>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</si>
  <si>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</si>
  <si>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</si>
  <si>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</si>
  <si>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</si>
  <si>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</si>
  <si>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</si>
  <si>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</si>
  <si>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</si>
  <si>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</si>
  <si>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</si>
  <si>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</si>
  <si>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</si>
  <si>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</si>
  <si>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</si>
  <si>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</si>
  <si>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</si>
  <si>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</si>
  <si>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</si>
  <si>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</si>
  <si>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</si>
  <si>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</si>
  <si>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</si>
  <si>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</si>
  <si>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</si>
  <si>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</si>
  <si>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</si>
  <si>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</si>
  <si>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</si>
  <si>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</si>
  <si>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</si>
  <si>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</si>
  <si>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</si>
  <si>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</si>
  <si>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</si>
  <si>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</si>
  <si>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</si>
  <si>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</si>
  <si>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</si>
  <si>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</si>
  <si>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</si>
  <si>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</si>
  <si>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</si>
  <si>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</si>
  <si>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</si>
  <si>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</si>
  <si>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</si>
  <si>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</si>
  <si>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</si>
  <si>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</si>
  <si>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</si>
  <si>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</si>
  <si>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</si>
  <si>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</si>
  <si>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</si>
  <si>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</si>
  <si>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</si>
  <si>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</si>
  <si>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</si>
  <si>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</si>
  <si>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</si>
  <si>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</si>
  <si>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</si>
  <si>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</si>
  <si>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</si>
  <si>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</si>
  <si>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</si>
  <si>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</si>
  <si>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</si>
  <si>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</si>
  <si>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</si>
  <si>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</si>
  <si>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</si>
  <si>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</si>
  <si>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</si>
  <si>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</si>
  <si>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</si>
  <si>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</si>
  <si>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</si>
  <si>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</si>
  <si>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</si>
  <si>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</si>
  <si>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</si>
  <si>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</si>
  <si>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</si>
  <si>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</si>
  <si>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</si>
  <si>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</si>
  <si>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</si>
  <si>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宮城県涌谷町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</si>
  <si>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</si>
  <si>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</si>
  <si>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</si>
  <si>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</si>
  <si>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</si>
  <si>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</si>
  <si>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</si>
  <si>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</si>
  <si>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</si>
  <si>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</si>
  <si>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</si>
  <si>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</si>
  <si>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</si>
  <si>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</si>
  <si>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</si>
  <si>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</si>
  <si>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</si>
  <si>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</si>
  <si>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</si>
  <si>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</si>
  <si>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</si>
  <si>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</si>
  <si>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</si>
  <si>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</si>
  <si>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</si>
  <si>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</si>
  <si>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</si>
  <si>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</si>
  <si>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</si>
  <si>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</si>
  <si>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</si>
  <si>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</si>
  <si>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</si>
  <si>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</si>
  <si>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</si>
  <si>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</si>
  <si>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</si>
  <si>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</si>
  <si>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</si>
  <si>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</si>
  <si>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法適用企業</t>
    <phoneticPr fontId="5"/>
  </si>
  <si>
    <t>涌谷町訪問看護ステーション事業会計</t>
    <phoneticPr fontId="5"/>
  </si>
  <si>
    <t>涌谷町水道事業会計</t>
    <phoneticPr fontId="5"/>
  </si>
  <si>
    <t>法適用企業</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</si>
  <si>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</si>
  <si>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</si>
  <si>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</si>
  <si>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</si>
  <si>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</si>
  <si>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</si>
  <si>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</si>
  <si>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</si>
  <si>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</si>
  <si>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</si>
  <si>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</si>
  <si>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</si>
  <si>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</si>
  <si>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</si>
  <si>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</si>
  <si>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</si>
  <si>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</si>
  <si>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</si>
  <si>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</si>
  <si>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</si>
  <si>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</si>
  <si>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</si>
  <si>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</si>
  <si>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</si>
  <si>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</si>
  <si>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</si>
  <si>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</si>
  <si>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</si>
  <si>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</si>
  <si>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</si>
  <si>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</si>
  <si>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</si>
  <si>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</si>
  <si>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</si>
  <si>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</si>
  <si>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</si>
  <si>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</si>
  <si>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</si>
  <si>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</si>
  <si>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</si>
  <si>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</si>
  <si>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</si>
  <si>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</si>
  <si>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</si>
  <si>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</si>
  <si>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</si>
  <si>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</si>
  <si>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</si>
  <si>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</si>
  <si>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</si>
  <si>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</si>
  <si>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</si>
  <si>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</si>
  <si>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</si>
  <si>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</si>
  <si>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</si>
  <si>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</si>
  <si>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</si>
  <si>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</si>
  <si>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</si>
  <si>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</si>
  <si>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</si>
  <si>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</si>
  <si>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</si>
  <si>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涌谷町下水道事業会計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</si>
  <si>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</si>
  <si>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</si>
  <si>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涌谷町国民健康保険病院事業会計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</si>
  <si>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</si>
  <si>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涌谷町水道事業会計</t>
    <phoneticPr fontId="5"/>
  </si>
  <si>
    <t>(Ｆ)</t>
    <phoneticPr fontId="5"/>
  </si>
  <si>
    <t>涌谷町老人保健施設事業会計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</si>
  <si>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</si>
  <si>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</si>
  <si>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</si>
  <si>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</si>
  <si>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</si>
  <si>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</si>
  <si>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</si>
  <si>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</si>
  <si>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</si>
  <si>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</si>
  <si>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</si>
  <si>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</si>
  <si>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</si>
  <si>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</si>
  <si>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</si>
  <si>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</si>
  <si>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</si>
  <si>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</si>
  <si>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</si>
  <si>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</si>
  <si>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</si>
  <si>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</si>
  <si>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</si>
  <si>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</si>
  <si>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</si>
  <si>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</si>
  <si>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</si>
  <si>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</si>
  <si>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</si>
  <si>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</si>
  <si>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</si>
  <si>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</si>
  <si>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</si>
  <si>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</si>
  <si>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</si>
  <si>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</si>
  <si>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</si>
  <si>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</si>
  <si>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</si>
  <si>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</si>
  <si>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</si>
  <si>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</si>
  <si>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</si>
  <si>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</si>
  <si>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</si>
  <si>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</si>
  <si>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</si>
  <si>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</si>
  <si>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</si>
  <si>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</si>
  <si>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</si>
  <si>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</si>
  <si>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</si>
  <si>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</si>
  <si>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</si>
  <si>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</si>
  <si>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</si>
  <si>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</si>
  <si>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</si>
  <si>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</si>
  <si>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</si>
  <si>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</si>
  <si>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</si>
  <si>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</si>
  <si>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</si>
  <si>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</si>
  <si>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</si>
  <si>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</si>
  <si>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</si>
  <si>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</si>
  <si>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</si>
  <si>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</si>
  <si>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</si>
  <si>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</si>
  <si>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</si>
  <si>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</si>
  <si>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</si>
  <si>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</si>
  <si>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</si>
  <si>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</si>
  <si>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</si>
  <si>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</si>
  <si>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</si>
  <si>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3.39</t>
  </si>
  <si>
    <t>▲ 0.59</t>
  </si>
  <si>
    <t>涌谷町国民健康保険病院事業会計</t>
  </si>
  <si>
    <t>▲ 4.27</t>
  </si>
  <si>
    <t>▲ 1.68</t>
  </si>
  <si>
    <t>▲ 3.63</t>
  </si>
  <si>
    <t>▲ 2.14</t>
  </si>
  <si>
    <t>涌谷町水道事業会計</t>
  </si>
  <si>
    <t>涌谷町一般会計</t>
  </si>
  <si>
    <t>涌谷町下水道事業会計</t>
  </si>
  <si>
    <t>涌谷町介護保険事業勘定特別会計</t>
  </si>
  <si>
    <t>涌谷町訪問看護ステーション事業会計</t>
  </si>
  <si>
    <t>涌谷町老人保健施設事業会計</t>
  </si>
  <si>
    <t>涌谷町国民健康保険事業勘定特別会計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</si>
  <si>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</si>
  <si>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</si>
  <si>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</si>
  <si>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</si>
  <si>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</si>
  <si>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</si>
  <si>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</si>
  <si>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</si>
  <si>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</si>
  <si>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</si>
  <si>
    <t>宮城県市町村非常勤消防団員補償報償組合</t>
  </si>
  <si>
    <t>大崎地域広域行政事務組合</t>
  </si>
  <si>
    <t>宮城県市町村自治振興センター</t>
  </si>
  <si>
    <t>宮城県後期高齢者医療広域連合</t>
  </si>
  <si>
    <t>ふるさと涌谷創生基金</t>
    <phoneticPr fontId="5"/>
  </si>
  <si>
    <t>震災復興基金</t>
    <phoneticPr fontId="2"/>
  </si>
  <si>
    <t>公営住宅用地取得基金</t>
    <phoneticPr fontId="2"/>
  </si>
  <si>
    <t>新型コロナウイルス感染症対策中小企業等支援基金</t>
    <rPh sb="0" eb="2">
      <t>シンガタ</t>
    </rPh>
    <rPh sb="9" eb="12">
      <t>カンセンショウ</t>
    </rPh>
    <rPh sb="12" eb="14">
      <t>タイサク</t>
    </rPh>
    <rPh sb="14" eb="16">
      <t>チュウショウ</t>
    </rPh>
    <rPh sb="16" eb="18">
      <t>キギョウ</t>
    </rPh>
    <rPh sb="18" eb="19">
      <t>トウ</t>
    </rPh>
    <rPh sb="19" eb="21">
      <t>シエン</t>
    </rPh>
    <rPh sb="21" eb="23">
      <t>キキン</t>
    </rPh>
    <phoneticPr fontId="5"/>
  </si>
  <si>
    <t>１７．新型ｺﾛﾅ中小企業等支援基金</t>
    <rPh sb="3" eb="5">
      <t>シンガタ</t>
    </rPh>
    <rPh sb="8" eb="10">
      <t>チュウショウ</t>
    </rPh>
    <rPh sb="10" eb="12">
      <t>キギョウ</t>
    </rPh>
    <rPh sb="12" eb="13">
      <t>トウ</t>
    </rPh>
    <rPh sb="13" eb="15">
      <t>シエン</t>
    </rPh>
    <rPh sb="15" eb="17">
      <t>キキン</t>
    </rPh>
    <phoneticPr fontId="5"/>
  </si>
  <si>
    <t>ふるさと水と土保全基金</t>
    <rPh sb="4" eb="5">
      <t>ミズ</t>
    </rPh>
    <rPh sb="6" eb="7">
      <t>ツチ</t>
    </rPh>
    <rPh sb="7" eb="9">
      <t>ホゼン</t>
    </rPh>
    <rPh sb="9" eb="11">
      <t>キキン</t>
    </rPh>
    <phoneticPr fontId="5"/>
  </si>
  <si>
    <t>９．ふるさと水と土保全基金</t>
    <rPh sb="6" eb="7">
      <t>ミズ</t>
    </rPh>
    <rPh sb="8" eb="9">
      <t>ツチ</t>
    </rPh>
    <rPh sb="9" eb="11">
      <t>ホゼン</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</si>
  <si>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</si>
  <si>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</si>
  <si>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当町では、将来負担比率は年々減少しているものの、有形固定資産減価償却率は1.5ポイント上昇した。どちらも類似団体平均値より高値である。
　財政再建計画を推進していることから、財政調整基金等の積立てを行ったことで、将来負担額に充当可能な基金が増加したことが主な要因となり将来負担比率の改善に繋がっている。対して、同計画達成のために、必要最低限の経費で財政運営に取組んでいることから、資産の更新や改修に充てる財源が少なく、有形固定資産減価償却率が改善するような大規模改修等を実施できていない現状である。</t>
    <rPh sb="1" eb="3">
      <t>トウチョウ</t>
    </rPh>
    <rPh sb="6" eb="8">
      <t>ショウライ</t>
    </rPh>
    <rPh sb="8" eb="10">
      <t>フタン</t>
    </rPh>
    <rPh sb="10" eb="12">
      <t>ヒリツ</t>
    </rPh>
    <rPh sb="13" eb="15">
      <t>ネンネン</t>
    </rPh>
    <rPh sb="15" eb="17">
      <t>ゲンショウ</t>
    </rPh>
    <rPh sb="25" eb="27">
      <t>ユウケイ</t>
    </rPh>
    <rPh sb="27" eb="29">
      <t>コテイ</t>
    </rPh>
    <rPh sb="29" eb="31">
      <t>シサン</t>
    </rPh>
    <rPh sb="31" eb="33">
      <t>ゲンカ</t>
    </rPh>
    <rPh sb="33" eb="35">
      <t>ショウキャク</t>
    </rPh>
    <rPh sb="35" eb="36">
      <t>リツ</t>
    </rPh>
    <rPh sb="44" eb="46">
      <t>ジョウショウ</t>
    </rPh>
    <rPh sb="53" eb="59">
      <t>ルイジダンタイヘイキン</t>
    </rPh>
    <rPh sb="59" eb="60">
      <t>チ</t>
    </rPh>
    <rPh sb="62" eb="63">
      <t>コウ</t>
    </rPh>
    <rPh sb="63" eb="64">
      <t>チ</t>
    </rPh>
    <rPh sb="70" eb="72">
      <t>ザイセイ</t>
    </rPh>
    <rPh sb="72" eb="74">
      <t>サイケン</t>
    </rPh>
    <rPh sb="74" eb="76">
      <t>ケイカク</t>
    </rPh>
    <rPh sb="77" eb="79">
      <t>スイシン</t>
    </rPh>
    <rPh sb="88" eb="90">
      <t>ザイセイ</t>
    </rPh>
    <rPh sb="90" eb="92">
      <t>チョウセイ</t>
    </rPh>
    <rPh sb="94" eb="95">
      <t>トウ</t>
    </rPh>
    <rPh sb="107" eb="109">
      <t>ショウライ</t>
    </rPh>
    <rPh sb="109" eb="111">
      <t>フタン</t>
    </rPh>
    <rPh sb="111" eb="112">
      <t>ガク</t>
    </rPh>
    <rPh sb="113" eb="115">
      <t>ジュウトウ</t>
    </rPh>
    <rPh sb="115" eb="117">
      <t>カノウ</t>
    </rPh>
    <rPh sb="118" eb="120">
      <t>キキン</t>
    </rPh>
    <rPh sb="121" eb="123">
      <t>ゾウカ</t>
    </rPh>
    <rPh sb="128" eb="129">
      <t>オモ</t>
    </rPh>
    <rPh sb="130" eb="132">
      <t>ヨウイン</t>
    </rPh>
    <rPh sb="135" eb="137">
      <t>ショウライ</t>
    </rPh>
    <rPh sb="137" eb="139">
      <t>フタン</t>
    </rPh>
    <rPh sb="139" eb="141">
      <t>ヒリツ</t>
    </rPh>
    <rPh sb="142" eb="144">
      <t>カイゼン</t>
    </rPh>
    <rPh sb="145" eb="146">
      <t>ツナ</t>
    </rPh>
    <rPh sb="152" eb="153">
      <t>タイ</t>
    </rPh>
    <rPh sb="156" eb="157">
      <t>ドウ</t>
    </rPh>
    <rPh sb="157" eb="159">
      <t>ケイカク</t>
    </rPh>
    <rPh sb="159" eb="161">
      <t>タッセイ</t>
    </rPh>
    <rPh sb="166" eb="168">
      <t>ヒツヨウ</t>
    </rPh>
    <rPh sb="168" eb="171">
      <t>サイテイゲン</t>
    </rPh>
    <rPh sb="172" eb="174">
      <t>ケイヒ</t>
    </rPh>
    <rPh sb="175" eb="177">
      <t>ザイセイ</t>
    </rPh>
    <rPh sb="177" eb="179">
      <t>ウンエイ</t>
    </rPh>
    <rPh sb="180" eb="182">
      <t>トリク</t>
    </rPh>
    <rPh sb="191" eb="193">
      <t>シサン</t>
    </rPh>
    <rPh sb="194" eb="196">
      <t>コウシン</t>
    </rPh>
    <rPh sb="197" eb="199">
      <t>カイシュウ</t>
    </rPh>
    <rPh sb="200" eb="201">
      <t>ア</t>
    </rPh>
    <rPh sb="203" eb="205">
      <t>ザイゲン</t>
    </rPh>
    <rPh sb="206" eb="207">
      <t>スク</t>
    </rPh>
    <rPh sb="210" eb="221">
      <t>ユウケイコテイシサンゲンカショウキャクリツ</t>
    </rPh>
    <rPh sb="222" eb="224">
      <t>カイゼン</t>
    </rPh>
    <rPh sb="229" eb="232">
      <t>ダイキボ</t>
    </rPh>
    <rPh sb="232" eb="234">
      <t>カイシュウ</t>
    </rPh>
    <rPh sb="234" eb="235">
      <t>トウ</t>
    </rPh>
    <rPh sb="236" eb="238">
      <t>ジッシ</t>
    </rPh>
    <rPh sb="244" eb="246">
      <t>ゲンジョウ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</si>
  <si>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</si>
  <si>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</si>
  <si>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</si>
  <si>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</si>
  <si>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</si>
  <si>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</si>
  <si>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将来負担比率、実質公債費比率ともに年々減少しており、比率の改善が見られる。
　将来負担比率においては、財政調整基金等の積立てを行ったことで、将来負担額に充当可能な基金が増加したことが主な要因となり改善した。実質公債費比率においては、普通交付税額が増加したことで、標準財政規模が増加したことが主な要因となり改善した。
　引続き、財源の確保と将来負担額の縮減に取り組み、健全な財政運営に努める。</t>
    <rPh sb="1" eb="3">
      <t>ショウライ</t>
    </rPh>
    <rPh sb="3" eb="5">
      <t>フタン</t>
    </rPh>
    <rPh sb="5" eb="7">
      <t>ヒリツ</t>
    </rPh>
    <rPh sb="8" eb="10">
      <t>ジッシツ</t>
    </rPh>
    <rPh sb="10" eb="13">
      <t>コウサイヒ</t>
    </rPh>
    <rPh sb="13" eb="15">
      <t>ヒリツ</t>
    </rPh>
    <rPh sb="18" eb="20">
      <t>ネンネン</t>
    </rPh>
    <rPh sb="20" eb="22">
      <t>ゲンショウ</t>
    </rPh>
    <rPh sb="27" eb="29">
      <t>ヒリツ</t>
    </rPh>
    <rPh sb="30" eb="32">
      <t>カイゼン</t>
    </rPh>
    <rPh sb="33" eb="34">
      <t>ミ</t>
    </rPh>
    <rPh sb="40" eb="46">
      <t>ショウライフタンヒリツ</t>
    </rPh>
    <rPh sb="104" eb="109">
      <t>ジッシツコウサイヒ</t>
    </rPh>
    <rPh sb="109" eb="111">
      <t>ヒリツ</t>
    </rPh>
    <rPh sb="117" eb="119">
      <t>フツウ</t>
    </rPh>
    <rPh sb="119" eb="122">
      <t>コウフゼイ</t>
    </rPh>
    <rPh sb="122" eb="123">
      <t>ガク</t>
    </rPh>
    <rPh sb="124" eb="126">
      <t>ゾウカ</t>
    </rPh>
    <rPh sb="132" eb="134">
      <t>ヒョウジュン</t>
    </rPh>
    <rPh sb="134" eb="136">
      <t>ザイセイ</t>
    </rPh>
    <rPh sb="136" eb="138">
      <t>キボ</t>
    </rPh>
    <rPh sb="139" eb="141">
      <t>ゾウカ</t>
    </rPh>
    <rPh sb="146" eb="147">
      <t>オモ</t>
    </rPh>
    <rPh sb="148" eb="150">
      <t>ヨウイン</t>
    </rPh>
    <rPh sb="153" eb="155">
      <t>カイゼン</t>
    </rPh>
    <rPh sb="160" eb="162">
      <t>ヒキツヅ</t>
    </rPh>
    <rPh sb="170" eb="172">
      <t>ショウライ</t>
    </rPh>
    <rPh sb="172" eb="174">
      <t>フタン</t>
    </rPh>
    <rPh sb="174" eb="175">
      <t>ガク</t>
    </rPh>
    <rPh sb="176" eb="178">
      <t>シュクゲン</t>
    </rPh>
    <rPh sb="179" eb="180">
      <t>ト</t>
    </rPh>
    <rPh sb="181" eb="182">
      <t>ク</t>
    </rPh>
    <rPh sb="184" eb="186">
      <t>ケンゼン</t>
    </rPh>
    <rPh sb="187" eb="189">
      <t>ザイセイ</t>
    </rPh>
    <rPh sb="189" eb="191">
      <t>ウンエイ</t>
    </rPh>
    <rPh sb="192" eb="19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</si>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</sst>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23EE-469B-B125-A4E5541EF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21352</c:v>
                </c:pt>
                <c:pt idx="1">
                  <c:v>58809</c:v>
                </c:pt>
                <c:pt idx="2">
                  <c:v>33344</c:v>
                </c:pt>
                <c:pt idx="3">
                  <c:v>22495</c:v>
                </c:pt>
                <c:pt idx="4">
                  <c:v>47757</c:v>
                </c:pt>
              </c:numCache>
            </c:numRef>
          </c:val>
          <c:smooth val="0"/>
          <c:extLst>
            <c:ext xmlns:c16="http://schemas.microsoft.com/office/drawing/2014/chart" uri="{C3380CC4-5D6E-409C-BE32-E72D297353CC}">
              <c16:uniqueId val="{00000001-23EE-469B-B125-A4E5541EF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1.94</c:v>
                </c:pt>
                <c:pt idx="1">
                  <c:v>1.63</c:v>
                </c:pt>
                <c:pt idx="2">
                  <c:v>3.58</c:v>
                </c:pt>
                <c:pt idx="3">
                  <c:v>1.94</c:v>
                </c:pt>
                <c:pt idx="4">
                  <c:v>2.75</c:v>
                </c:pt>
              </c:numCache>
            </c:numRef>
          </c:val>
          <c:extLst>
            <c:ext xmlns:c16="http://schemas.microsoft.com/office/drawing/2014/chart" uri="{C3380CC4-5D6E-409C-BE32-E72D297353CC}">
              <c16:uniqueId val="{00000000-DD5B-4DE0-B13E-FBFA3EACFA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13.58</c:v>
                </c:pt>
                <c:pt idx="1">
                  <c:v>13.34</c:v>
                </c:pt>
                <c:pt idx="2">
                  <c:v>13.99</c:v>
                </c:pt>
                <c:pt idx="3">
                  <c:v>20.74</c:v>
                </c:pt>
                <c:pt idx="4">
                  <c:v>28.51</c:v>
                </c:pt>
              </c:numCache>
            </c:numRef>
          </c:val>
          <c:extLst>
            <c:ext xmlns:c16="http://schemas.microsoft.com/office/drawing/2014/chart" uri="{C3380CC4-5D6E-409C-BE32-E72D297353CC}">
              <c16:uniqueId val="{00000001-DD5B-4DE0-B13E-FBFA3EACFA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c:v>
                </c:pt>
                <c:pt idx="1">
                  <c:v>-0.59</c:v>
                </c:pt>
                <c:pt idx="2">
                  <c:v>3.13</c:v>
                </c:pt>
                <c:pt idx="3">
                  <c:v>5.91</c:v>
                </c:pt>
                <c:pt idx="4">
                  <c:v>8.43</c:v>
                </c:pt>
              </c:numCache>
            </c:numRef>
          </c:val>
          <c:smooth val="0"/>
          <c:extLst>
            <c:ext xmlns:c16="http://schemas.microsoft.com/office/drawing/2014/chart" uri="{C3380CC4-5D6E-409C-BE32-E72D297353CC}">
              <c16:uniqueId val="{00000002-DD5B-4DE0-B13E-FBFA3EACFA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c:v>
                </c:pt>
                <c:pt idx="2">
                  <c:v>#N/A</c:v>
                </c:pt>
                <c:pt idx="3">
                  <c:v>1.87</c:v>
                </c:pt>
                <c:pt idx="4">
                  <c:v>#N/A</c:v>
                </c:pt>
                <c:pt idx="5">
                  <c:v>0.1</c:v>
                </c:pt>
                <c:pt idx="6">
                  <c:v>#N/A</c:v>
                </c:pt>
                <c:pt idx="7">
                  <c:v>0.1</c:v>
                </c:pt>
                <c:pt idx="8">
                  <c:v>#N/A</c:v>
                </c:pt>
                <c:pt idx="9">
                  <c:v>0.11</c:v>
                </c:pt>
              </c:numCache>
            </c:numRef>
          </c:val>
          <c:extLst>
            <c:ext xmlns:c16="http://schemas.microsoft.com/office/drawing/2014/chart" uri="{C3380CC4-5D6E-409C-BE32-E72D297353CC}">
              <c16:uniqueId val="{00000000-73FC-483C-83EC-0BDAFE4173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C-483C-83EC-0BDAFE4173FB}"/>
            </c:ext>
          </c:extLst>
        </c:ser>
        <c:ser>
          <c:idx val="2"/>
          <c:order val="2"/>
          <c:tx>
            <c:strRef>
              <c:f>データシート!$A$29</c:f>
              <c:strCache>
                <c:ptCount val="1"/>
                <c:pt idx="0">
                  <c:v>涌谷町国民健康保険事業勘定特別会計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1.75</c:v>
                </c:pt>
                <c:pt idx="2">
                  <c:v>#N/A</c:v>
                </c:pt>
                <c:pt idx="3">
                  <c:v>0.87</c:v>
                </c:pt>
                <c:pt idx="4">
                  <c:v>#N/A</c:v>
                </c:pt>
                <c:pt idx="5">
                  <c:v>0.64</c:v>
                </c:pt>
                <c:pt idx="6">
                  <c:v>#N/A</c:v>
                </c:pt>
                <c:pt idx="7">
                  <c:v>0.35</c:v>
                </c:pt>
                <c:pt idx="8">
                  <c:v>#N/A</c:v>
                </c:pt>
                <c:pt idx="9">
                  <c:v>0.4</c:v>
                </c:pt>
              </c:numCache>
            </c:numRef>
          </c:val>
          <c:extLst>
            <c:ext xmlns:c16="http://schemas.microsoft.com/office/drawing/2014/chart" uri="{C3380CC4-5D6E-409C-BE32-E72D297353CC}">
              <c16:uniqueId val="{00000002-73FC-483C-83EC-0BDAFE4173FB}"/>
            </c:ext>
          </c:extLst>
        </c:ser>
        <c:ser>
          <c:idx val="3"/>
          <c:order val="3"/>
          <c:tx>
            <c:strRef>
              <c:f>データシート!$A$30</c:f>
              <c:strCache>
                <c:ptCount val="1"/>
                <c:pt idx="0">
                  <c:v>涌谷町老人保健施設事業会計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c:v>
                </c:pt>
                <c:pt idx="2">
                  <c:v>#N/A</c:v>
                </c:pt>
                <c:pt idx="3">
                  <c:v>1.43</c:v>
                </c:pt>
                <c:pt idx="4">
                  <c:v>#N/A</c:v>
                </c:pt>
                <c:pt idx="5">
                  <c:v>1.26</c:v>
                </c:pt>
                <c:pt idx="6">
                  <c:v>#N/A</c:v>
                </c:pt>
                <c:pt idx="7">
                  <c:v>1.2</c:v>
                </c:pt>
                <c:pt idx="8">
                  <c:v>#N/A</c:v>
                </c:pt>
                <c:pt idx="9">
                  <c:v>0.48</c:v>
                </c:pt>
              </c:numCache>
            </c:numRef>
          </c:val>
          <c:extLst>
            <c:ext xmlns:c16="http://schemas.microsoft.com/office/drawing/2014/chart" uri="{C3380CC4-5D6E-409C-BE32-E72D297353CC}">
              <c16:uniqueId val="{00000003-73FC-483C-83EC-0BDAFE4173FB}"/>
            </c:ext>
          </c:extLst>
        </c:ser>
        <c:ser>
          <c:idx val="4"/>
          <c:order val="4"/>
          <c:tx>
            <c:strRef>
              <c:f>データシート!$A$31</c:f>
              <c:strCache>
                <c:ptCount val="1"/>
                <c:pt idx="0">
                  <c:v>涌谷町訪問看護ステーション事業会計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1.98</c:v>
                </c:pt>
                <c:pt idx="2">
                  <c:v>#N/A</c:v>
                </c:pt>
                <c:pt idx="3">
                  <c:v>1.7</c:v>
                </c:pt>
                <c:pt idx="4">
                  <c:v>#N/A</c:v>
                </c:pt>
                <c:pt idx="5">
                  <c:v>1.24</c:v>
                </c:pt>
                <c:pt idx="6">
                  <c:v>#N/A</c:v>
                </c:pt>
                <c:pt idx="7">
                  <c:v>1.1200000000000001</c:v>
                </c:pt>
                <c:pt idx="8">
                  <c:v>#N/A</c:v>
                </c:pt>
                <c:pt idx="9">
                  <c:v>0.77</c:v>
                </c:pt>
              </c:numCache>
            </c:numRef>
          </c:val>
          <c:extLst>
            <c:ext xmlns:c16="http://schemas.microsoft.com/office/drawing/2014/chart" uri="{C3380CC4-5D6E-409C-BE32-E72D297353CC}">
              <c16:uniqueId val="{00000004-73FC-483C-83EC-0BDAFE4173FB}"/>
            </c:ext>
          </c:extLst>
        </c:ser>
        <c:ser>
          <c:idx val="5"/>
          <c:order val="5"/>
          <c:tx>
            <c:strRef>
              <c:f>データシート!$A$32</c:f>
              <c:strCache>
                <c:ptCount val="1"/>
                <c:pt idx="0">
                  <c:v>涌谷町介護保険事業勘定特別会計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c:v>
                </c:pt>
                <c:pt idx="2">
                  <c:v>#N/A</c:v>
                </c:pt>
                <c:pt idx="3">
                  <c:v>0.53</c:v>
                </c:pt>
                <c:pt idx="4">
                  <c:v>#N/A</c:v>
                </c:pt>
                <c:pt idx="5">
                  <c:v>0.53</c:v>
                </c:pt>
                <c:pt idx="6">
                  <c:v>#N/A</c:v>
                </c:pt>
                <c:pt idx="7">
                  <c:v>1.46</c:v>
                </c:pt>
                <c:pt idx="8">
                  <c:v>#N/A</c:v>
                </c:pt>
                <c:pt idx="9">
                  <c:v>1.2</c:v>
                </c:pt>
              </c:numCache>
            </c:numRef>
          </c:val>
          <c:extLst>
            <c:ext xmlns:c16="http://schemas.microsoft.com/office/drawing/2014/chart" uri="{C3380CC4-5D6E-409C-BE32-E72D297353CC}">
              <c16:uniqueId val="{00000005-73FC-483C-83EC-0BDAFE4173FB}"/>
            </c:ext>
          </c:extLst>
        </c:ser>
        <c:ser>
          <c:idx val="6"/>
          <c:order val="6"/>
          <c:tx>
            <c:strRef>
              <c:f>データシート!$A$33</c:f>
              <c:strCache>
                <c:ptCount val="1"/>
                <c:pt idx="0">
                  <c:v>涌谷町下水道事業会計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2.12</c:v>
                </c:pt>
                <c:pt idx="6">
                  <c:v>#N/A</c:v>
                </c:pt>
                <c:pt idx="7">
                  <c:v>2.3199999999999998</c:v>
                </c:pt>
                <c:pt idx="8">
                  <c:v>#N/A</c:v>
                </c:pt>
                <c:pt idx="9">
                  <c:v>2.56</c:v>
                </c:pt>
              </c:numCache>
            </c:numRef>
          </c:val>
          <c:extLst>
            <c:ext xmlns:c16="http://schemas.microsoft.com/office/drawing/2014/chart" uri="{C3380CC4-5D6E-409C-BE32-E72D297353CC}">
              <c16:uniqueId val="{00000006-73FC-483C-83EC-0BDAFE4173FB}"/>
            </c:ext>
          </c:extLst>
        </c:ser>
        <c:ser>
          <c:idx val="7"/>
          <c:order val="7"/>
          <c:tx>
            <c:strRef>
              <c:f>データシート!$A$34</c:f>
              <c:strCache>
                <c:ptCount val="1"/>
                <c:pt idx="0">
                  <c:v>涌谷町一般会計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1.93</c:v>
                </c:pt>
                <c:pt idx="2">
                  <c:v>#N/A</c:v>
                </c:pt>
                <c:pt idx="3">
                  <c:v>1.62</c:v>
                </c:pt>
                <c:pt idx="4">
                  <c:v>#N/A</c:v>
                </c:pt>
                <c:pt idx="5">
                  <c:v>3.58</c:v>
                </c:pt>
                <c:pt idx="6">
                  <c:v>#N/A</c:v>
                </c:pt>
                <c:pt idx="7">
                  <c:v>1.93</c:v>
                </c:pt>
                <c:pt idx="8">
                  <c:v>#N/A</c:v>
                </c:pt>
                <c:pt idx="9">
                  <c:v>2.75</c:v>
                </c:pt>
              </c:numCache>
            </c:numRef>
          </c:val>
          <c:extLst>
            <c:ext xmlns:c16="http://schemas.microsoft.com/office/drawing/2014/chart" uri="{C3380CC4-5D6E-409C-BE32-E72D297353CC}">
              <c16:uniqueId val="{00000007-73FC-483C-83EC-0BDAFE4173FB}"/>
            </c:ext>
          </c:extLst>
        </c:ser>
        <c:ser>
          <c:idx val="8"/>
          <c:order val="8"/>
          <c:tx>
            <c:strRef>
              <c:f>データシート!$A$35</c:f>
              <c:strCache>
                <c:ptCount val="1"/>
                <c:pt idx="0">
                  <c:v>涌谷町水道事業会計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5.96</c:v>
                </c:pt>
                <c:pt idx="2">
                  <c:v>#N/A</c:v>
                </c:pt>
                <c:pt idx="3">
                  <c:v>5.73</c:v>
                </c:pt>
                <c:pt idx="4">
                  <c:v>#N/A</c:v>
                </c:pt>
                <c:pt idx="5">
                  <c:v>5.65</c:v>
                </c:pt>
                <c:pt idx="6">
                  <c:v>#N/A</c:v>
                </c:pt>
                <c:pt idx="7">
                  <c:v>6.27</c:v>
                </c:pt>
                <c:pt idx="8">
                  <c:v>#N/A</c:v>
                </c:pt>
                <c:pt idx="9">
                  <c:v>6.87</c:v>
                </c:pt>
              </c:numCache>
            </c:numRef>
          </c:val>
          <c:extLst>
            <c:ext xmlns:c16="http://schemas.microsoft.com/office/drawing/2014/chart" uri="{C3380CC4-5D6E-409C-BE32-E72D297353CC}">
              <c16:uniqueId val="{00000008-73FC-483C-83EC-0BDAFE4173FB}"/>
            </c:ext>
          </c:extLst>
        </c:ser>
        <c:ser>
          <c:idx val="9"/>
          <c:order val="9"/>
          <c:tx>
            <c:strRef>
              <c:f>データシート!$A$36</c:f>
              <c:strCache>
                <c:ptCount val="1"/>
                <c:pt idx="0">
                  <c:v>涌谷町国民健康保険病院事業会計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4.2699999999999996</c:v>
                </c:pt>
                <c:pt idx="3">
                  <c:v>#N/A</c:v>
                </c:pt>
                <c:pt idx="4">
                  <c:v>1.68</c:v>
                </c:pt>
                <c:pt idx="5">
                  <c:v>#N/A</c:v>
                </c:pt>
                <c:pt idx="6">
                  <c:v>3.63</c:v>
                </c:pt>
                <c:pt idx="7">
                  <c:v>#N/A</c:v>
                </c:pt>
                <c:pt idx="8">
                  <c:v>2.14</c:v>
                </c:pt>
                <c:pt idx="9">
                  <c:v>#N/A</c:v>
                </c:pt>
              </c:numCache>
            </c:numRef>
          </c:val>
          <c:extLst>
            <c:ext xmlns:c16="http://schemas.microsoft.com/office/drawing/2014/chart" uri="{C3380CC4-5D6E-409C-BE32-E72D297353CC}">
              <c16:uniqueId val="{00000009-73FC-483C-83EC-0BDAFE4173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694</c:v>
                </c:pt>
                <c:pt idx="5">
                  <c:v>687</c:v>
                </c:pt>
                <c:pt idx="8">
                  <c:v>670</c:v>
                </c:pt>
                <c:pt idx="11">
                  <c:v>672</c:v>
                </c:pt>
                <c:pt idx="14">
                  <c:v>663</c:v>
                </c:pt>
              </c:numCache>
            </c:numRef>
          </c:val>
          <c:extLst>
            <c:ext xmlns:c16="http://schemas.microsoft.com/office/drawing/2014/chart" uri="{C3380CC4-5D6E-409C-BE32-E72D297353CC}">
              <c16:uniqueId val="{00000000-F8A8-4F22-89B1-835042301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A8-4F22-89B1-835042301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A8-4F22-89B1-835042301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100</c:v>
                </c:pt>
                <c:pt idx="3">
                  <c:v>100</c:v>
                </c:pt>
                <c:pt idx="6">
                  <c:v>94</c:v>
                </c:pt>
                <c:pt idx="9">
                  <c:v>98</c:v>
                </c:pt>
                <c:pt idx="12">
                  <c:v>98</c:v>
                </c:pt>
              </c:numCache>
            </c:numRef>
          </c:val>
          <c:extLst>
            <c:ext xmlns:c16="http://schemas.microsoft.com/office/drawing/2014/chart" uri="{C3380CC4-5D6E-409C-BE32-E72D297353CC}">
              <c16:uniqueId val="{00000003-F8A8-4F22-89B1-835042301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394</c:v>
                </c:pt>
                <c:pt idx="3">
                  <c:v>301</c:v>
                </c:pt>
                <c:pt idx="6">
                  <c:v>282</c:v>
                </c:pt>
                <c:pt idx="9">
                  <c:v>271</c:v>
                </c:pt>
                <c:pt idx="12">
                  <c:v>257</c:v>
                </c:pt>
              </c:numCache>
            </c:numRef>
          </c:val>
          <c:extLst>
            <c:ext xmlns:c16="http://schemas.microsoft.com/office/drawing/2014/chart" uri="{C3380CC4-5D6E-409C-BE32-E72D297353CC}">
              <c16:uniqueId val="{00000004-F8A8-4F22-89B1-835042301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c:v>
                </c:pt>
                <c:pt idx="3">
                  <c:v>13</c:v>
                </c:pt>
                <c:pt idx="6">
                  <c:v>13</c:v>
                </c:pt>
                <c:pt idx="9">
                  <c:v>0</c:v>
                </c:pt>
                <c:pt idx="12">
                  <c:v>0</c:v>
                </c:pt>
              </c:numCache>
            </c:numRef>
          </c:val>
          <c:extLst>
            <c:ext xmlns:c16="http://schemas.microsoft.com/office/drawing/2014/chart" uri="{C3380CC4-5D6E-409C-BE32-E72D297353CC}">
              <c16:uniqueId val="{00000005-F8A8-4F22-89B1-835042301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A8-4F22-89B1-835042301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627</c:v>
                </c:pt>
                <c:pt idx="3">
                  <c:v>586</c:v>
                </c:pt>
                <c:pt idx="6">
                  <c:v>668</c:v>
                </c:pt>
                <c:pt idx="9">
                  <c:v>543</c:v>
                </c:pt>
                <c:pt idx="12">
                  <c:v>556</c:v>
                </c:pt>
              </c:numCache>
            </c:numRef>
          </c:val>
          <c:extLst>
            <c:ext xmlns:c16="http://schemas.microsoft.com/office/drawing/2014/chart" uri="{C3380CC4-5D6E-409C-BE32-E72D297353CC}">
              <c16:uniqueId val="{00000007-F8A8-4F22-89B1-835042301F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440</c:v>
                </c:pt>
                <c:pt idx="2">
                  <c:v>#N/A</c:v>
                </c:pt>
                <c:pt idx="3">
                  <c:v>#N/A</c:v>
                </c:pt>
                <c:pt idx="4">
                  <c:v>313</c:v>
                </c:pt>
                <c:pt idx="5">
                  <c:v>#N/A</c:v>
                </c:pt>
                <c:pt idx="6">
                  <c:v>#N/A</c:v>
                </c:pt>
                <c:pt idx="7">
                  <c:v>387</c:v>
                </c:pt>
                <c:pt idx="8">
                  <c:v>#N/A</c:v>
                </c:pt>
                <c:pt idx="9">
                  <c:v>#N/A</c:v>
                </c:pt>
                <c:pt idx="10">
                  <c:v>240</c:v>
                </c:pt>
                <c:pt idx="11">
                  <c:v>#N/A</c:v>
                </c:pt>
                <c:pt idx="12">
                  <c:v>#N/A</c:v>
                </c:pt>
                <c:pt idx="13">
                  <c:v>248</c:v>
                </c:pt>
                <c:pt idx="14">
                  <c:v>#N/A</c:v>
                </c:pt>
              </c:numCache>
            </c:numRef>
          </c:val>
          <c:smooth val="0"/>
          <c:extLst>
            <c:ext xmlns:c16="http://schemas.microsoft.com/office/drawing/2014/chart" uri="{C3380CC4-5D6E-409C-BE32-E72D297353CC}">
              <c16:uniqueId val="{00000008-F8A8-4F22-89B1-835042301F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7090</c:v>
                </c:pt>
                <c:pt idx="5">
                  <c:v>6762</c:v>
                </c:pt>
                <c:pt idx="8">
                  <c:v>6544</c:v>
                </c:pt>
                <c:pt idx="11">
                  <c:v>6177</c:v>
                </c:pt>
                <c:pt idx="14">
                  <c:v>5965</c:v>
                </c:pt>
              </c:numCache>
            </c:numRef>
          </c:val>
          <c:extLst>
            <c:ext xmlns:c16="http://schemas.microsoft.com/office/drawing/2014/chart" uri="{C3380CC4-5D6E-409C-BE32-E72D297353CC}">
              <c16:uniqueId val="{00000000-3FDE-4FC0-BCE7-AED47C57B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343</c:v>
                </c:pt>
                <c:pt idx="5">
                  <c:v>308</c:v>
                </c:pt>
                <c:pt idx="8">
                  <c:v>268</c:v>
                </c:pt>
                <c:pt idx="11">
                  <c:v>220</c:v>
                </c:pt>
                <c:pt idx="14">
                  <c:v>172</c:v>
                </c:pt>
              </c:numCache>
            </c:numRef>
          </c:val>
          <c:extLst>
            <c:ext xmlns:c16="http://schemas.microsoft.com/office/drawing/2014/chart" uri="{C3380CC4-5D6E-409C-BE32-E72D297353CC}">
              <c16:uniqueId val="{00000001-3FDE-4FC0-BCE7-AED47C57B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1731</c:v>
                </c:pt>
                <c:pt idx="5">
                  <c:v>2065</c:v>
                </c:pt>
                <c:pt idx="8">
                  <c:v>2167</c:v>
                </c:pt>
                <c:pt idx="11">
                  <c:v>3106</c:v>
                </c:pt>
                <c:pt idx="14">
                  <c:v>3843</c:v>
                </c:pt>
              </c:numCache>
            </c:numRef>
          </c:val>
          <c:extLst>
            <c:ext xmlns:c16="http://schemas.microsoft.com/office/drawing/2014/chart" uri="{C3380CC4-5D6E-409C-BE32-E72D297353CC}">
              <c16:uniqueId val="{00000002-3FDE-4FC0-BCE7-AED47C57B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E-4FC0-BCE7-AED47C57B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E-4FC0-BCE7-AED47C57B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E-4FC0-BCE7-AED47C57B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219</c:v>
                </c:pt>
                <c:pt idx="3">
                  <c:v>206</c:v>
                </c:pt>
                <c:pt idx="6">
                  <c:v>257</c:v>
                </c:pt>
                <c:pt idx="9">
                  <c:v>334</c:v>
                </c:pt>
                <c:pt idx="12">
                  <c:v>346</c:v>
                </c:pt>
              </c:numCache>
            </c:numRef>
          </c:val>
          <c:extLst>
            <c:ext xmlns:c16="http://schemas.microsoft.com/office/drawing/2014/chart" uri="{C3380CC4-5D6E-409C-BE32-E72D297353CC}">
              <c16:uniqueId val="{00000006-3FDE-4FC0-BCE7-AED47C57B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528</c:v>
                </c:pt>
                <c:pt idx="3">
                  <c:v>540</c:v>
                </c:pt>
                <c:pt idx="6">
                  <c:v>624</c:v>
                </c:pt>
                <c:pt idx="9">
                  <c:v>725</c:v>
                </c:pt>
                <c:pt idx="12">
                  <c:v>696</c:v>
                </c:pt>
              </c:numCache>
            </c:numRef>
          </c:val>
          <c:extLst>
            <c:ext xmlns:c16="http://schemas.microsoft.com/office/drawing/2014/chart" uri="{C3380CC4-5D6E-409C-BE32-E72D297353CC}">
              <c16:uniqueId val="{00000007-3FDE-4FC0-BCE7-AED47C57B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4299</c:v>
                </c:pt>
                <c:pt idx="3">
                  <c:v>3819</c:v>
                </c:pt>
                <c:pt idx="6">
                  <c:v>3345</c:v>
                </c:pt>
                <c:pt idx="9">
                  <c:v>3002</c:v>
                </c:pt>
                <c:pt idx="12">
                  <c:v>2697</c:v>
                </c:pt>
              </c:numCache>
            </c:numRef>
          </c:val>
          <c:extLst>
            <c:ext xmlns:c16="http://schemas.microsoft.com/office/drawing/2014/chart" uri="{C3380CC4-5D6E-409C-BE32-E72D297353CC}">
              <c16:uniqueId val="{00000008-3FDE-4FC0-BCE7-AED47C57B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26</c:v>
                </c:pt>
              </c:numCache>
            </c:numRef>
          </c:val>
          <c:extLst>
            <c:ext xmlns:c16="http://schemas.microsoft.com/office/drawing/2014/chart" uri="{C3380CC4-5D6E-409C-BE32-E72D297353CC}">
              <c16:uniqueId val="{00000009-3FDE-4FC0-BCE7-AED47C57B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6532</c:v>
                </c:pt>
                <c:pt idx="3">
                  <c:v>6689</c:v>
                </c:pt>
                <c:pt idx="6">
                  <c:v>6453</c:v>
                </c:pt>
                <c:pt idx="9">
                  <c:v>6357</c:v>
                </c:pt>
                <c:pt idx="12">
                  <c:v>6318</c:v>
                </c:pt>
              </c:numCache>
            </c:numRef>
          </c:val>
          <c:extLst>
            <c:ext xmlns:c16="http://schemas.microsoft.com/office/drawing/2014/chart" uri="{C3380CC4-5D6E-409C-BE32-E72D297353CC}">
              <c16:uniqueId val="{0000000A-3FDE-4FC0-BCE7-AED47C57B0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2413</c:v>
                </c:pt>
                <c:pt idx="2">
                  <c:v>#N/A</c:v>
                </c:pt>
                <c:pt idx="3">
                  <c:v>#N/A</c:v>
                </c:pt>
                <c:pt idx="4">
                  <c:v>2120</c:v>
                </c:pt>
                <c:pt idx="5">
                  <c:v>#N/A</c:v>
                </c:pt>
                <c:pt idx="6">
                  <c:v>#N/A</c:v>
                </c:pt>
                <c:pt idx="7">
                  <c:v>1698</c:v>
                </c:pt>
                <c:pt idx="8">
                  <c:v>#N/A</c:v>
                </c:pt>
                <c:pt idx="9">
                  <c:v>#N/A</c:v>
                </c:pt>
                <c:pt idx="10">
                  <c:v>914</c:v>
                </c:pt>
                <c:pt idx="11">
                  <c:v>#N/A</c:v>
                </c:pt>
                <c:pt idx="12">
                  <c:v>#N/A</c:v>
                </c:pt>
                <c:pt idx="13">
                  <c:v>103</c:v>
                </c:pt>
                <c:pt idx="14">
                  <c:v>#N/A</c:v>
                </c:pt>
              </c:numCache>
            </c:numRef>
          </c:val>
          <c:smooth val="0"/>
          <c:extLst>
            <c:ext xmlns:c16="http://schemas.microsoft.com/office/drawing/2014/chart" uri="{C3380CC4-5D6E-409C-BE32-E72D297353CC}">
              <c16:uniqueId val="{0000000B-3FDE-4FC0-BCE7-AED47C57B0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c:v>
                </c:pt>
                <c:pt idx="1">
                  <c:v>1057</c:v>
                </c:pt>
                <c:pt idx="2">
                  <c:v>1443</c:v>
                </c:pt>
              </c:numCache>
            </c:numRef>
          </c:val>
          <c:extLst>
            <c:ext xmlns:c16="http://schemas.microsoft.com/office/drawing/2014/chart" uri="{C3380CC4-5D6E-409C-BE32-E72D297353CC}">
              <c16:uniqueId val="{00000000-DF14-46F3-8CB2-3774BC0D57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607</c:v>
                </c:pt>
                <c:pt idx="2">
                  <c:v>668</c:v>
                </c:pt>
              </c:numCache>
            </c:numRef>
          </c:val>
          <c:extLst>
            <c:ext xmlns:c16="http://schemas.microsoft.com/office/drawing/2014/chart" uri="{C3380CC4-5D6E-409C-BE32-E72D297353CC}">
              <c16:uniqueId val="{00000001-DF14-46F3-8CB2-3774BC0D57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283</c:v>
                </c:pt>
                <c:pt idx="1">
                  <c:v>665</c:v>
                </c:pt>
                <c:pt idx="2">
                  <c:v>732</c:v>
                </c:pt>
              </c:numCache>
            </c:numRef>
          </c:val>
          <c:extLst>
            <c:ext xmlns:c16="http://schemas.microsoft.com/office/drawing/2014/chart" uri="{C3380CC4-5D6E-409C-BE32-E72D297353CC}">
              <c16:uniqueId val="{00000002-DF14-46F3-8CB2-3774BC0D57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{BE284769-6A17-42BF-8ABE-EF9B985EB8F6}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9F7-474A-8C8A-1691CE647F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{60AF82C4-9318-47B8-9988-79BC848BB419}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F7-474A-8C8A-1691CE647F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{53243CD4-84A8-4155-82BD-9764303F4EF6}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F7-474A-8C8A-1691CE647F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{27DB6DF2-CD9B-4134-81D4-150A3713E1A3}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F7-474A-8C8A-1691CE647F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{A3C61E04-AA64-4BEF-8E12-E882942ED11F}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F7-474A-8C8A-1691CE647FC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{6C42CEE0-A36F-4D89-BA97-3A9C30B41391}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9F7-474A-8C8A-1691CE647FC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{A8207603-023C-4490-AC2F-A01186F55175}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9F7-474A-8C8A-1691CE647FC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{26672082-3261-46AE-8CD8-4A7AFD08954C}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9F7-474A-8C8A-1691CE647FC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{B479F974-C590-4A06-90B0-D72C0657B852}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9F7-474A-8C8A-1691CE647F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c:v>
                </c:pt>
                <c:pt idx="8">
                  <c:v>78</c:v>
                </c:pt>
                <c:pt idx="16">
                  <c:v>79.599999999999994</c:v>
                </c:pt>
                <c:pt idx="24">
                  <c:v>81</c:v>
                </c:pt>
                <c:pt idx="32">
                  <c:v>82.5</c:v>
                </c:pt>
              </c:numCache>
            </c:numRef>
          </c:xVal>
          <c:yVal>
            <c:numRef>
              <c:f>公会計指標分析・財政指標組合せ分析表!$BP$51:$DC$51</c:f>
              <c:numCache>
                <c:formatCode>#,##0.0;"▲ "#,##0.0</c:formatCode>
                <c:ptCount val="40"/>
                <c:pt idx="0">
                  <c:v>59.6</c:v>
                </c:pt>
                <c:pt idx="8">
                  <c:v>52.3</c:v>
                </c:pt>
                <c:pt idx="16">
                  <c:v>40.1</c:v>
                </c:pt>
                <c:pt idx="24">
                  <c:v>20.399999999999999</c:v>
                </c:pt>
                <c:pt idx="32">
                  <c:v>2.2999999999999998</c:v>
                </c:pt>
              </c:numCache>
            </c:numRef>
          </c:yVal>
          <c:smooth val="0"/>
          <c:extLst>
            <c:ext xmlns:c16="http://schemas.microsoft.com/office/drawing/2014/chart" uri="{C3380CC4-5D6E-409C-BE32-E72D297353CC}">
              <c16:uniqueId val="{00000009-39F7-474A-8C8A-1691CE647F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7503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{25674113-0419-4CB6-9FDE-D41A40EBB012}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9F7-474A-8C8A-1691CE647F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{4F700301-A822-4621-9637-0C3325629F45}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F7-474A-8C8A-1691CE647F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{82204B84-EE9E-47C5-A39A-38011BE4CC7E}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F7-474A-8C8A-1691CE647F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{4BBD2061-F310-4290-BE32-8986CF4A472C}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F7-474A-8C8A-1691CE647F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{8EAFDBA4-66EF-4422-927E-5F855557B544}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F7-474A-8C8A-1691CE647FC9}"/>
                </c:ext>
              </c:extLst>
            </c:dLbl>
            <c:dLbl>
              <c:idx val="8"/>
              <c:layout>
                <c:manualLayout>
                  <c:x val="0"/>
                  <c:y val="-6.631804313283750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{4333185D-8824-4578-ABFE-7B1725481BAB}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9F7-474A-8C8A-1691CE647FC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{9C65A4B7-F80B-4B80-BF78-8F8416A128E3}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9F7-474A-8C8A-1691CE647FC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{EACCE177-1647-4800-84D2-59153169D1DE}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9F7-474A-8C8A-1691CE647FC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{C570519F-256E-4D32-9BAD-7F8CE647C1EA}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9F7-474A-8C8A-1691CE647F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39F7-474A-8C8A-1691CE647FC9}"/>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{CA17C74A-58AA-41AC-AB57-390579F1AF3E}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55E-4B23-950A-C75C1A66A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{675981CC-C549-4F6E-889F-C091E5E33494}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5E-4B23-950A-C75C1A66A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{1641342E-71B1-4299-9C36-C3A5E9B3A4EF}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5E-4B23-950A-C75C1A66A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{9E359AD7-BB43-4639-A542-7CEB8290FF9F}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5E-4B23-950A-C75C1A66A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{85B7E811-712E-413D-96F9-D822A5D88E11}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5E-4B23-950A-C75C1A66A7F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{8434F94E-A305-4FFD-B292-708A66293C0F}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55E-4B23-950A-C75C1A66A7F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{04D141DF-8E77-4ADB-A3E3-9313D3D1DE0B}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55E-4B23-950A-C75C1A66A7F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{0B4CD573-AE08-463F-AE20-D88D03D29FFB}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55E-4B23-950A-C75C1A66A7F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{63863A66-9660-4EE8-B7EA-DF0B50FBE7C1}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55E-4B23-950A-C75C1A66A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10.5</c:v>
                </c:pt>
                <c:pt idx="16">
                  <c:v>9.1999999999999993</c:v>
                </c:pt>
                <c:pt idx="24">
                  <c:v>7.4</c:v>
                </c:pt>
                <c:pt idx="32">
                  <c:v>6.6</c:v>
                </c:pt>
              </c:numCache>
            </c:numRef>
          </c:xVal>
          <c:yVal>
            <c:numRef>
              <c:f>公会計指標分析・財政指標組合せ分析表!$BP$73:$DC$73</c:f>
              <c:numCache>
                <c:formatCode>#,##0.0;"▲ "#,##0.0</c:formatCode>
                <c:ptCount val="40"/>
                <c:pt idx="0">
                  <c:v>59.6</c:v>
                </c:pt>
                <c:pt idx="8">
                  <c:v>52.3</c:v>
                </c:pt>
                <c:pt idx="16">
                  <c:v>40.1</c:v>
                </c:pt>
                <c:pt idx="24">
                  <c:v>20.399999999999999</c:v>
                </c:pt>
                <c:pt idx="32">
                  <c:v>2.2999999999999998</c:v>
                </c:pt>
              </c:numCache>
            </c:numRef>
          </c:yVal>
          <c:smooth val="0"/>
          <c:extLst>
            <c:ext xmlns:c16="http://schemas.microsoft.com/office/drawing/2014/chart" uri="{C3380CC4-5D6E-409C-BE32-E72D297353CC}">
              <c16:uniqueId val="{00000009-F55E-4B23-950A-C75C1A66A7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242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{FD20CFDA-425E-4896-AEE5-24C7492F5831}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55E-4B23-950A-C75C1A66A7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{A9B9186C-A247-4C2B-8B74-58300343B17E}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5E-4B23-950A-C75C1A66A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{519523DD-AC6C-402B-9FDA-55DCF7D5BDA2}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5E-4B23-950A-C75C1A66A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{20B621A9-F747-4E50-BDE5-52EF4C12852C}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5E-4B23-950A-C75C1A66A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{AE6A1E4B-C7FA-449A-9037-69EE663376E5}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5E-4B23-950A-C75C1A66A7F3}"/>
                </c:ext>
              </c:extLst>
            </c:dLbl>
            <c:dLbl>
              <c:idx val="8"/>
              <c:layout>
                <c:manualLayout>
                  <c:x val="0"/>
                  <c:y val="-5.935138334154162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{FFEF610E-1789-453E-8FCB-B5820555284F}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55E-4B23-950A-C75C1A66A7F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{D0A22BCD-2561-4BEE-BBCA-30D0F4F893F4}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55E-4B23-950A-C75C1A66A7F3}"/>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{9B503B83-D527-425C-BFF5-4C4EF4A710AA}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55E-4B23-950A-C75C1A66A7F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{3CF0D2BC-DDCB-42B0-9948-A1B99809FE7B}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55E-4B23-950A-C75C1A66A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F55E-4B23-950A-C75C1A66A7F3}"/>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平成３０年度からほぼ横ばいの数値になっており、令和４年度においては、前年同数値で推移している。</a:t>
          </a:r>
        </a:p>
        <a:p>
          <a:r>
            <a:rPr kumimoji="1" lang="ja-JP" altLang="en-US" sz="1100">
              <a:latin typeface="ＭＳ Ｐゴシック" panose="020B0600070205080204" pitchFamily="50" charset="-128"/>
              <a:ea typeface="ＭＳ Ｐゴシック" panose="020B0600070205080204" pitchFamily="50" charset="-128"/>
            </a:rPr>
            <a:t>令和４年度の基準財政需要額を見ると、過疎地域の指定や、スクールバスの増便等により、前年度より約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万円増加した。</a:t>
          </a:r>
        </a:p>
        <a:p>
          <a:r>
            <a:rPr kumimoji="1" lang="ja-JP" altLang="en-US" sz="1100">
              <a:latin typeface="ＭＳ Ｐゴシック" panose="020B0600070205080204" pitchFamily="50" charset="-128"/>
              <a:ea typeface="ＭＳ Ｐゴシック" panose="020B0600070205080204" pitchFamily="50" charset="-128"/>
            </a:rPr>
            <a:t>基準財政収入額も前年度より約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万円増加しており、人口減少による住民税の減収がみられるものの、設備投資などによる固定資産税の増収による影響が大きい。</a:t>
          </a:r>
        </a:p>
        <a:p>
          <a:r>
            <a:rPr kumimoji="1" lang="ja-JP" altLang="en-US" sz="1100">
              <a:latin typeface="ＭＳ Ｐゴシック" panose="020B0600070205080204" pitchFamily="50" charset="-128"/>
              <a:ea typeface="ＭＳ Ｐゴシック" panose="020B0600070205080204" pitchFamily="50" charset="-128"/>
            </a:rPr>
            <a:t>類似団体平均値より低い数値で推移しているため、自主財源確保のために、子育て支援政策等人口減少対策を推進していく。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36406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36406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36406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129133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平成３０年度から令和３年度までは、減少傾向にあったが、令和４年度においては、</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令和４年度について、歳入においては、地方税が前年度より約</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1,700</a:t>
          </a:r>
          <a:r>
            <a:rPr kumimoji="1" lang="ja-JP" altLang="en-US" sz="1050">
              <a:latin typeface="ＭＳ Ｐゴシック" panose="020B0600070205080204" pitchFamily="50" charset="-128"/>
              <a:ea typeface="ＭＳ Ｐゴシック" panose="020B0600070205080204" pitchFamily="50" charset="-128"/>
            </a:rPr>
            <a:t>万円増となったが、地方譲与税、新型コロナウイルス感染症対策地方税減収補填特別交付金、臨時財政対策債等の減により、総額で約</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万円減となった。歳出においては、財政再建計画中により、前年度に続き歳出の抑制に取組んだものの、新型コロナウイルス感染症の影響で中止されていた事業等が徐々に再開されたことや、物価高騰に伴う電気料の増加等が経常経費の上昇につながった。</a:t>
          </a:r>
        </a:p>
        <a:p>
          <a:r>
            <a:rPr kumimoji="1" lang="ja-JP" altLang="en-US" sz="1050">
              <a:latin typeface="ＭＳ Ｐゴシック" panose="020B0600070205080204" pitchFamily="50" charset="-128"/>
              <a:ea typeface="ＭＳ Ｐゴシック" panose="020B0600070205080204" pitchFamily="50" charset="-128"/>
            </a:rPr>
            <a:t>今後は、財政再建計画が令和５年度で計画終了となることから、新型コロナウイルス感染症による影響や、経常経費の増加に注視し、財政運営に取り組む必要がある。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8022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0227"/>
          <a:ext cx="889000" cy="8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66</xdr:row>
      <xdr:rowOff>2117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67</xdr:row>
      <xdr:rowOff>31750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類似団体平均値と比較すると、低い額で推移しているが、令和４年度においては、前年度より約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令和４年度決算において、人件費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ja-JP" altLang="en-US" sz="1100">
              <a:latin typeface="ＭＳ Ｐゴシック" panose="020B0600070205080204" pitchFamily="50" charset="-128"/>
              <a:ea typeface="ＭＳ Ｐゴシック" panose="020B0600070205080204" pitchFamily="50" charset="-128"/>
            </a:rPr>
            <a:t>ついては、任期の定めのない職員の基本給が増加したことに加え、令和３年度に退職手当組合積立額の平準化のため減となっていた退職手当負担金が通常通りとなったことによって、人件費全体で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％増額となった。</a:t>
          </a:r>
        </a:p>
        <a:p>
          <a:r>
            <a:rPr kumimoji="1" lang="ja-JP" altLang="en-US" sz="1100">
              <a:latin typeface="ＭＳ Ｐゴシック" panose="020B0600070205080204" pitchFamily="50" charset="-128"/>
              <a:ea typeface="ＭＳ Ｐゴシック" panose="020B0600070205080204" pitchFamily="50" charset="-128"/>
            </a:rPr>
            <a:t>物件費については、指定管理料、物価高騰対策商品券事業、汚染稲わら処理業務委託料、新型コロナウイルスワクチン接種委託料が主な要因となり、物件費全体で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％増額となった。</a:t>
          </a:r>
        </a:p>
        <a:p>
          <a:r>
            <a:rPr kumimoji="1" lang="ja-JP" altLang="en-US" sz="1100">
              <a:latin typeface="ＭＳ Ｐゴシック" panose="020B0600070205080204" pitchFamily="50" charset="-128"/>
              <a:ea typeface="ＭＳ Ｐゴシック" panose="020B0600070205080204" pitchFamily="50" charset="-128"/>
            </a:rPr>
            <a:t>当町の財政状況を踏まえ、今後も必要経費の見極めを徹底し経費の縮減に努める。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34923</xdr:rowOff>
    </xdr:from>
    <xdr:to>
      <xdr:col>23</xdr:col>
      <xdr:colOff>133350</xdr:colOff>
      <xdr:row>84</xdr:row>
      <xdr:rowOff>9001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5273"/>
          <a:ext cx="838200" cy="1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34923</xdr:rowOff>
    </xdr:from>
    <xdr:to>
      <xdr:col>19</xdr:col>
      <xdr:colOff>133350</xdr:colOff>
      <xdr:row>83</xdr:row>
      <xdr:rowOff>147490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65273"/>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94338</xdr:rowOff>
    </xdr:from>
    <xdr:to>
      <xdr:col>15</xdr:col>
      <xdr:colOff>82550</xdr:colOff>
      <xdr:row>83</xdr:row>
      <xdr:rowOff>147490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3238"/>
          <a:ext cx="889000" cy="2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13703</xdr:rowOff>
    </xdr:from>
    <xdr:to>
      <xdr:col>11</xdr:col>
      <xdr:colOff>31750</xdr:colOff>
      <xdr:row>82</xdr:row>
      <xdr:rowOff>94338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2603"/>
          <a:ext cx="889000" cy="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129651</xdr:rowOff>
    </xdr:from>
    <xdr:to>
      <xdr:col>23</xdr:col>
      <xdr:colOff>184150</xdr:colOff>
      <xdr:row>84</xdr:row>
      <xdr:rowOff>59801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155573</xdr:rowOff>
    </xdr:from>
    <xdr:to>
      <xdr:col>19</xdr:col>
      <xdr:colOff>184150</xdr:colOff>
      <xdr:row>83</xdr:row>
      <xdr:rowOff>85723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95900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3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96690</xdr:rowOff>
    </xdr:from>
    <xdr:to>
      <xdr:col>15</xdr:col>
      <xdr:colOff>133350</xdr:colOff>
      <xdr:row>84</xdr:row>
      <xdr:rowOff>26840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37017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43538</xdr:rowOff>
    </xdr:from>
    <xdr:to>
      <xdr:col>11</xdr:col>
      <xdr:colOff>82550</xdr:colOff>
      <xdr:row>82</xdr:row>
      <xdr:rowOff>145138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134353</xdr:rowOff>
    </xdr:from>
    <xdr:to>
      <xdr:col>7</xdr:col>
      <xdr:colOff>31750</xdr:colOff>
      <xdr:row>82</xdr:row>
      <xdr:rowOff>64503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従来から類似団体と比較して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ポイント程度低い数値で推移している。今後も人事院勧告に準拠し、指数の変動要因を分析しながら引き続き給与水準の適正化に努めていく。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10886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8466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983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50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62593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類似団体平均並みの水準といえる。職員数は、公営企業会計部門も含めた総数で前年同数の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人となった。普通会計部門では昨年度より１名増の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であるが、地方分権の推進や制度改正等による業務量の増加、班長クラスの退職、断続的に発生する病休職員により、職員一人ひとりの負担が大きくなっている。今後は定員管理の見直しを行い、多様な雇人材の活用や職員の柔軟な活用を図るなど、バランスを考慮した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84138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372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159068</xdr:rowOff>
    </xdr:from>
    <xdr:to>
      <xdr:col>77</xdr:col>
      <xdr:colOff>44450</xdr:colOff>
      <xdr:row>63</xdr:row>
      <xdr:rowOff>35878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889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159068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271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112819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105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33338</xdr:rowOff>
    </xdr:from>
    <xdr:to>
      <xdr:col>81</xdr:col>
      <xdr:colOff>95250</xdr:colOff>
      <xdr:row>63</xdr:row>
      <xdr:rowOff>134938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5415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108268</xdr:rowOff>
    </xdr:from>
    <xdr:to>
      <xdr:col>73</xdr:col>
      <xdr:colOff>44450</xdr:colOff>
      <xdr:row>63</xdr:row>
      <xdr:rowOff>38418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62019</xdr:rowOff>
    </xdr:from>
    <xdr:to>
      <xdr:col>68</xdr:col>
      <xdr:colOff>203200</xdr:colOff>
      <xdr:row>62</xdr:row>
      <xdr:rowOff>163619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平成３０年度より改善傾向となっている。令和４年度においては、前年度と比較し、</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３ヵ年の入替年度である令和元年度と比較すると、分子においては、元利償還金の額、公営企業に要する経費の財源とする地方債の償還の財源に充てたと認められる繰入金の減額等により、分子総額が減少。分母においては、標準税収入額等、普通交付税の増額により、分母総額が増加した。</a:t>
          </a:r>
        </a:p>
        <a:p>
          <a:r>
            <a:rPr kumimoji="1" lang="ja-JP" altLang="en-US" sz="1100">
              <a:latin typeface="ＭＳ Ｐゴシック" panose="020B0600070205080204" pitchFamily="50" charset="-128"/>
              <a:ea typeface="ＭＳ Ｐゴシック" panose="020B0600070205080204" pitchFamily="50" charset="-128"/>
            </a:rPr>
            <a:t>　結果、単年度の実質公債費比率は前年度比約</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ポイント上昇し、約</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となったが、入替年度である令和元年度の実質公債費比率が約</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％であり、比較すると約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ポイント減少したため、３ヵ年平均値は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今後も計画的な地方債の発行、償還に努めていく。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117348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981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753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490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56642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財政再建計画が始まった令和元年度から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毎年度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以上の改善が続いており、令和４年度においては、前年度と比較し</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要因としては、病院事業会計及び下水道事業会計の企業債残高が減少したことに加えて、財政調整基金や、ふるさと涌谷創生基金等の充当可能基金の増額が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挙</a:t>
          </a:r>
          <a:r>
            <a:rPr kumimoji="1" lang="ja-JP" altLang="en-US" sz="1300">
              <a:latin typeface="ＭＳ Ｐゴシック" panose="020B0600070205080204" pitchFamily="50" charset="-128"/>
              <a:ea typeface="ＭＳ Ｐゴシック" panose="020B0600070205080204" pitchFamily="50" charset="-128"/>
            </a:rPr>
            <a:t>げられる。</a:t>
          </a:r>
        </a:p>
        <a:p>
          <a:r>
            <a:rPr kumimoji="1" lang="ja-JP" altLang="en-US" sz="1300">
              <a:latin typeface="ＭＳ Ｐゴシック" panose="020B0600070205080204" pitchFamily="50" charset="-128"/>
              <a:ea typeface="ＭＳ Ｐゴシック" panose="020B0600070205080204" pitchFamily="50" charset="-128"/>
            </a:rPr>
            <a:t>財政再建計画は令和５年度で満了するが、引続き収支のバランスに注視した財政運営に取り組む必要がある。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16616</xdr:rowOff>
    </xdr:from>
    <xdr:to>
      <xdr:col>81</xdr:col>
      <xdr:colOff>44450</xdr:colOff>
      <xdr:row>16</xdr:row>
      <xdr:rowOff>37677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16916"/>
          <a:ext cx="8382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18</xdr:row>
      <xdr:rowOff>90911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80877"/>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90911</xdr:rowOff>
    </xdr:from>
    <xdr:to>
      <xdr:col>72</xdr:col>
      <xdr:colOff>203200</xdr:colOff>
      <xdr:row>19</xdr:row>
      <xdr:rowOff>164783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7701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164783</xdr:rowOff>
    </xdr:from>
    <xdr:to>
      <xdr:col>68</xdr:col>
      <xdr:colOff>152400</xdr:colOff>
      <xdr:row>20</xdr:row>
      <xdr:rowOff>140123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22333"/>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137266</xdr:rowOff>
    </xdr:from>
    <xdr:to>
      <xdr:col>81</xdr:col>
      <xdr:colOff>95250</xdr:colOff>
      <xdr:row>14</xdr:row>
      <xdr:rowOff>67416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109343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3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40111</xdr:rowOff>
    </xdr:from>
    <xdr:to>
      <xdr:col>73</xdr:col>
      <xdr:colOff>44450</xdr:colOff>
      <xdr:row>18</xdr:row>
      <xdr:rowOff>141711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113983</xdr:rowOff>
    </xdr:from>
    <xdr:to>
      <xdr:col>68</xdr:col>
      <xdr:colOff>203200</xdr:colOff>
      <xdr:row>20</xdr:row>
      <xdr:rowOff>44133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28910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89323</xdr:rowOff>
    </xdr:from>
    <xdr:to>
      <xdr:col>64</xdr:col>
      <xdr:colOff>152400</xdr:colOff>
      <xdr:row>21</xdr:row>
      <xdr:rowOff>19473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4250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については、任期の定めのない職員分について基本給が増額となったが、その他手当等では減額となっており、再任用職員、会計年度任用職員等については大きな増減は見られなかった。一方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年度に退職手当組合積立額の平準化のため減額となっていた退職手当負担金が通常通りとなったことにより増額した。</a:t>
          </a:r>
        </a:p>
        <a:p>
          <a:r>
            <a:rPr kumimoji="1" lang="ja-JP" altLang="en-US" sz="1300">
              <a:latin typeface="ＭＳ Ｐゴシック" panose="020B0600070205080204" pitchFamily="50" charset="-128"/>
              <a:ea typeface="ＭＳ Ｐゴシック" panose="020B0600070205080204" pitchFamily="50" charset="-128"/>
            </a:rPr>
            <a:t>結果、人件費全体では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0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指定管理料や物価高騰による学校給食の賄材料費、公共施設等の光熱水費の上昇が主な要因となっている。</a:t>
          </a:r>
        </a:p>
        <a:p>
          <a:r>
            <a:rPr kumimoji="1" lang="ja-JP" altLang="en-US" sz="1300">
              <a:latin typeface="ＭＳ Ｐゴシック" panose="020B0600070205080204" pitchFamily="50" charset="-128"/>
              <a:ea typeface="ＭＳ Ｐゴシック" panose="020B0600070205080204" pitchFamily="50" charset="-128"/>
            </a:rPr>
            <a:t>国の動向等に注視しながら、物価上昇等に伴う経費の増加に備えた財政運営に取り組む。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令和４年度の扶助費については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児童手当や、老人保護措置費の委託料減額によるものが主な要因となっており、決算額は前年度比</a:t>
          </a:r>
          <a:r>
            <a:rPr kumimoji="1" lang="en-US" altLang="ja-JP" sz="1300">
              <a:latin typeface="ＭＳ Ｐゴシック" panose="020B0600070205080204" pitchFamily="50" charset="-128"/>
              <a:ea typeface="ＭＳ Ｐゴシック" panose="020B0600070205080204" pitchFamily="50" charset="-128"/>
            </a:rPr>
            <a:t>2,467</a:t>
          </a:r>
          <a:r>
            <a:rPr kumimoji="1" lang="ja-JP" altLang="en-US" sz="1300">
              <a:latin typeface="ＭＳ Ｐゴシック" panose="020B0600070205080204" pitchFamily="50" charset="-128"/>
              <a:ea typeface="ＭＳ Ｐゴシック" panose="020B0600070205080204" pitchFamily="50" charset="-128"/>
            </a:rPr>
            <a:t>千円減額となった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57</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49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令和２年度決算から数値は上昇しており、令和４年度は前年度比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介護保険会計、国民健康保険会計、後期高齢医療保険会計の各特別会計への繰出金が増加していることに加え、県後期高齢者医療広域連合への負担金も増加している。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今後も引き続き各会計とも健全化を推進し、一般財源の負担減に努める。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156935</xdr:rowOff>
    </xdr:from>
    <xdr:to>
      <xdr:col>82</xdr:col>
      <xdr:colOff>107950</xdr:colOff>
      <xdr:row>54</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43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54</xdr:row>
      <xdr:rowOff>72572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43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大崎広域行政事務組合への負担金、町国保病院のダウンサイジングによる追加繰出の増額により上昇したものと考えられる。</a:t>
          </a:r>
        </a:p>
        <a:p>
          <a:r>
            <a:rPr kumimoji="1" lang="ja-JP" altLang="en-US" sz="1300">
              <a:latin typeface="ＭＳ Ｐゴシック" panose="020B0600070205080204" pitchFamily="50" charset="-128"/>
              <a:ea typeface="ＭＳ Ｐゴシック" panose="020B0600070205080204" pitchFamily="50" charset="-128"/>
            </a:rPr>
            <a:t>類似団体と比較しても依然として高い数値となっているため、更なる公営企業の経営改善等による健全化を図る。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17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41</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817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41</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985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127000</xdr:rowOff>
    </xdr:from>
    <xdr:to>
      <xdr:col>69</xdr:col>
      <xdr:colOff>92075</xdr:colOff>
      <xdr:row>41</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985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臨時財政対策債、臨時地方道整備事業債、地域活性化事業債の償還が終了したが、平成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年度防災対策債及び臨時財政対策債、令和元年度学校教育施設等整備事業債、辺地対策事業債等の償還が開始となったことが主な要因となっている。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33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37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37846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平成３０年度から改善傾向となっていて、令和３年度、４年度においては類似団体平均とほぼ同数値となっている。</a:t>
          </a:r>
        </a:p>
        <a:p>
          <a:r>
            <a:rPr kumimoji="1" lang="ja-JP" altLang="en-US" sz="1200">
              <a:latin typeface="ＭＳ Ｐゴシック" panose="020B0600070205080204" pitchFamily="50" charset="-128"/>
              <a:ea typeface="ＭＳ Ｐゴシック" panose="020B0600070205080204" pitchFamily="50" charset="-128"/>
            </a:rPr>
            <a:t>令和４年度決算においては、ウクライナ侵攻等による全国的な原油や物価高騰の影響による物件費上昇や、公共施設や道路等の老朽化による維持補修費上昇により、前年度より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今後、さらなる維持補修費の上昇が見込まれるため、公共施設の管理方法の見直し等が必要になってくる。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99060"/>
          <a:ext cx="8382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990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134620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7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85089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07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47295</xdr:rowOff>
    </xdr:from>
    <xdr:to>
      <xdr:col>29</xdr:col>
      <xdr:colOff>127000</xdr:colOff>
      <xdr:row>16</xdr:row>
      <xdr:rowOff>169253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8120"/>
          <a:ext cx="6477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169253</xdr:rowOff>
    </xdr:from>
    <xdr:to>
      <xdr:col>26</xdr:col>
      <xdr:colOff>50800</xdr:colOff>
      <xdr:row>17</xdr:row>
      <xdr:rowOff>48095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007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48095</xdr:rowOff>
    </xdr:from>
    <xdr:to>
      <xdr:col>22</xdr:col>
      <xdr:colOff>114300</xdr:colOff>
      <xdr:row>17</xdr:row>
      <xdr:rowOff>55508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0370"/>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113050</xdr:rowOff>
    </xdr:from>
    <xdr:to>
      <xdr:col>18</xdr:col>
      <xdr:colOff>177800</xdr:colOff>
      <xdr:row>17</xdr:row>
      <xdr:rowOff>55508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3875"/>
          <a:ext cx="698500" cy="11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167945</xdr:rowOff>
    </xdr:from>
    <xdr:to>
      <xdr:col>29</xdr:col>
      <xdr:colOff>177800</xdr:colOff>
      <xdr:row>16</xdr:row>
      <xdr:rowOff>98095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140022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118453</xdr:rowOff>
    </xdr:from>
    <xdr:to>
      <xdr:col>26</xdr:col>
      <xdr:colOff>101600</xdr:colOff>
      <xdr:row>17</xdr:row>
      <xdr:rowOff>48603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168745</xdr:rowOff>
    </xdr:from>
    <xdr:to>
      <xdr:col>22</xdr:col>
      <xdr:colOff>165100</xdr:colOff>
      <xdr:row>17</xdr:row>
      <xdr:rowOff>98895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83672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4708</xdr:rowOff>
    </xdr:from>
    <xdr:to>
      <xdr:col>19</xdr:col>
      <xdr:colOff>38100</xdr:colOff>
      <xdr:row>17</xdr:row>
      <xdr:rowOff>106308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62250</xdr:rowOff>
    </xdr:from>
    <xdr:to>
      <xdr:col>15</xdr:col>
      <xdr:colOff>101600</xdr:colOff>
      <xdr:row>16</xdr:row>
      <xdr:rowOff>163850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148785</xdr:rowOff>
    </xdr:from>
    <xdr:to>
      <xdr:col>29</xdr:col>
      <xdr:colOff>127000</xdr:colOff>
      <xdr:row>36</xdr:row>
      <xdr:rowOff>165999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2035"/>
          <a:ext cx="647700" cy="17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301422</xdr:rowOff>
    </xdr:from>
    <xdr:to>
      <xdr:col>26</xdr:col>
      <xdr:colOff>50800</xdr:colOff>
      <xdr:row>36</xdr:row>
      <xdr:rowOff>165999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1772"/>
          <a:ext cx="698500" cy="20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301422</xdr:rowOff>
    </xdr:from>
    <xdr:to>
      <xdr:col>22</xdr:col>
      <xdr:colOff>114300</xdr:colOff>
      <xdr:row>36</xdr:row>
      <xdr:rowOff>75062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1772"/>
          <a:ext cx="698500" cy="11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251496</xdr:rowOff>
    </xdr:from>
    <xdr:to>
      <xdr:col>18</xdr:col>
      <xdr:colOff>177800</xdr:colOff>
      <xdr:row>36</xdr:row>
      <xdr:rowOff>75062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61846"/>
          <a:ext cx="698500" cy="16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97985</xdr:rowOff>
    </xdr:from>
    <xdr:to>
      <xdr:col>29</xdr:col>
      <xdr:colOff>177800</xdr:colOff>
      <xdr:row>37</xdr:row>
      <xdr:rowOff>28135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70062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115199</xdr:rowOff>
    </xdr:from>
    <xdr:to>
      <xdr:col>26</xdr:col>
      <xdr:colOff>101600</xdr:colOff>
      <xdr:row>37</xdr:row>
      <xdr:rowOff>45349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250622</xdr:rowOff>
    </xdr:from>
    <xdr:to>
      <xdr:col>22</xdr:col>
      <xdr:colOff>165100</xdr:colOff>
      <xdr:row>36</xdr:row>
      <xdr:rowOff>9322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24262</xdr:rowOff>
    </xdr:from>
    <xdr:to>
      <xdr:col>19</xdr:col>
      <xdr:colOff>38100</xdr:colOff>
      <xdr:row>36</xdr:row>
      <xdr:rowOff>125862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110639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200696</xdr:rowOff>
    </xdr:from>
    <xdr:to>
      <xdr:col>15</xdr:col>
      <xdr:colOff>101600</xdr:colOff>
      <xdr:row>35</xdr:row>
      <xdr:rowOff>302296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312473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149350</xdr:rowOff>
    </xdr:from>
    <xdr:to>
      <xdr:col>24</xdr:col>
      <xdr:colOff>63500</xdr:colOff>
      <xdr:row>37</xdr:row>
      <xdr:rowOff>20371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1550"/>
          <a:ext cx="8382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20158</xdr:rowOff>
    </xdr:from>
    <xdr:to>
      <xdr:col>19</xdr:col>
      <xdr:colOff>177800</xdr:colOff>
      <xdr:row>37</xdr:row>
      <xdr:rowOff>20371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3808"/>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20158</xdr:rowOff>
    </xdr:from>
    <xdr:to>
      <xdr:col>15</xdr:col>
      <xdr:colOff>50800</xdr:colOff>
      <xdr:row>38</xdr:row>
      <xdr:rowOff>10329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808"/>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10329</xdr:rowOff>
    </xdr:from>
    <xdr:to>
      <xdr:col>10</xdr:col>
      <xdr:colOff>114300</xdr:colOff>
      <xdr:row>38</xdr:row>
      <xdr:rowOff>25302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4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98550</xdr:rowOff>
    </xdr:from>
    <xdr:to>
      <xdr:col>24</xdr:col>
      <xdr:colOff>114300</xdr:colOff>
      <xdr:row>37</xdr:row>
      <xdr:rowOff>28700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141021</xdr:rowOff>
    </xdr:from>
    <xdr:to>
      <xdr:col>20</xdr:col>
      <xdr:colOff>38100</xdr:colOff>
      <xdr:row>37</xdr:row>
      <xdr:rowOff>71171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62298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140808</xdr:rowOff>
    </xdr:from>
    <xdr:to>
      <xdr:col>15</xdr:col>
      <xdr:colOff>101600</xdr:colOff>
      <xdr:row>37</xdr:row>
      <xdr:rowOff>70958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62085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130979</xdr:rowOff>
    </xdr:from>
    <xdr:to>
      <xdr:col>10</xdr:col>
      <xdr:colOff>165100</xdr:colOff>
      <xdr:row>38</xdr:row>
      <xdr:rowOff>61129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52256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145952</xdr:rowOff>
    </xdr:from>
    <xdr:to>
      <xdr:col>6</xdr:col>
      <xdr:colOff>38100</xdr:colOff>
      <xdr:row>38</xdr:row>
      <xdr:rowOff>76102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68165</xdr:rowOff>
    </xdr:from>
    <xdr:to>
      <xdr:col>24</xdr:col>
      <xdr:colOff>63500</xdr:colOff>
      <xdr:row>58</xdr:row>
      <xdr:rowOff>131960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0815"/>
          <a:ext cx="838200" cy="2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xdr:rowOff>
    </xdr:from>
    <xdr:to>
      <xdr:col>19</xdr:col>
      <xdr:colOff>177800</xdr:colOff>
      <xdr:row>58</xdr:row>
      <xdr:rowOff>131960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3034"/>
          <a:ext cx="889000" cy="3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xdr:rowOff>
    </xdr:from>
    <xdr:to>
      <xdr:col>15</xdr:col>
      <xdr:colOff>50800</xdr:colOff>
      <xdr:row>58</xdr:row>
      <xdr:rowOff>116122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3034"/>
          <a:ext cx="889000" cy="2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116122</xdr:rowOff>
    </xdr:from>
    <xdr:to>
      <xdr:col>10</xdr:col>
      <xdr:colOff>114300</xdr:colOff>
      <xdr:row>59</xdr:row>
      <xdr:rowOff>105492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60222"/>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17365</xdr:rowOff>
    </xdr:from>
    <xdr:to>
      <xdr:col>24</xdr:col>
      <xdr:colOff>114300</xdr:colOff>
      <xdr:row>57</xdr:row>
      <xdr:rowOff>118965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167242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81160</xdr:rowOff>
    </xdr:from>
    <xdr:to>
      <xdr:col>20</xdr:col>
      <xdr:colOff>38100</xdr:colOff>
      <xdr:row>59</xdr:row>
      <xdr:rowOff>11310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121034</xdr:rowOff>
    </xdr:from>
    <xdr:to>
      <xdr:col>15</xdr:col>
      <xdr:colOff>101600</xdr:colOff>
      <xdr:row>57</xdr:row>
      <xdr:rowOff>51184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65322</xdr:rowOff>
    </xdr:from>
    <xdr:to>
      <xdr:col>10</xdr:col>
      <xdr:colOff>165100</xdr:colOff>
      <xdr:row>58</xdr:row>
      <xdr:rowOff>166922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158049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54692</xdr:rowOff>
    </xdr:from>
    <xdr:to>
      <xdr:col>6</xdr:col>
      <xdr:colOff>38100</xdr:colOff>
      <xdr:row>59</xdr:row>
      <xdr:rowOff>156292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147419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83807</xdr:rowOff>
    </xdr:from>
    <xdr:to>
      <xdr:col>24</xdr:col>
      <xdr:colOff>63500</xdr:colOff>
      <xdr:row>77</xdr:row>
      <xdr:rowOff>165188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85457"/>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165188</xdr:rowOff>
    </xdr:from>
    <xdr:to>
      <xdr:col>19</xdr:col>
      <xdr:colOff>177800</xdr:colOff>
      <xdr:row>78</xdr:row>
      <xdr:rowOff>59537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66838"/>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59537</xdr:rowOff>
    </xdr:from>
    <xdr:to>
      <xdr:col>15</xdr:col>
      <xdr:colOff>50800</xdr:colOff>
      <xdr:row>78</xdr:row>
      <xdr:rowOff>107544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326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76682</xdr:rowOff>
    </xdr:from>
    <xdr:to>
      <xdr:col>10</xdr:col>
      <xdr:colOff>114300</xdr:colOff>
      <xdr:row>78</xdr:row>
      <xdr:rowOff>107544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978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11434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114388</xdr:rowOff>
    </xdr:from>
    <xdr:to>
      <xdr:col>20</xdr:col>
      <xdr:colOff>38100</xdr:colOff>
      <xdr:row>78</xdr:row>
      <xdr:rowOff>44538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35665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8737</xdr:rowOff>
    </xdr:from>
    <xdr:to>
      <xdr:col>15</xdr:col>
      <xdr:colOff>101600</xdr:colOff>
      <xdr:row>78</xdr:row>
      <xdr:rowOff>110337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56744</xdr:rowOff>
    </xdr:from>
    <xdr:to>
      <xdr:col>10</xdr:col>
      <xdr:colOff>165100</xdr:colOff>
      <xdr:row>78</xdr:row>
      <xdr:rowOff>158344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25882</xdr:rowOff>
    </xdr:from>
    <xdr:to>
      <xdr:col>6</xdr:col>
      <xdr:colOff>38100</xdr:colOff>
      <xdr:row>78</xdr:row>
      <xdr:rowOff>127482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118609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85392</xdr:rowOff>
    </xdr:from>
    <xdr:to>
      <xdr:col>24</xdr:col>
      <xdr:colOff>63500</xdr:colOff>
      <xdr:row>96</xdr:row>
      <xdr:rowOff>159179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3142"/>
          <a:ext cx="8382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85392</xdr:rowOff>
    </xdr:from>
    <xdr:to>
      <xdr:col>19</xdr:col>
      <xdr:colOff>177800</xdr:colOff>
      <xdr:row>97</xdr:row>
      <xdr:rowOff>154870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3142"/>
          <a:ext cx="889000" cy="4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123893</xdr:rowOff>
    </xdr:from>
    <xdr:to>
      <xdr:col>15</xdr:col>
      <xdr:colOff>50800</xdr:colOff>
      <xdr:row>97</xdr:row>
      <xdr:rowOff>154870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5454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123893</xdr:rowOff>
    </xdr:from>
    <xdr:to>
      <xdr:col>10</xdr:col>
      <xdr:colOff>114300</xdr:colOff>
      <xdr:row>98</xdr:row>
      <xdr:rowOff>19441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4543"/>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108379</xdr:rowOff>
    </xdr:from>
    <xdr:to>
      <xdr:col>24</xdr:col>
      <xdr:colOff>114300</xdr:colOff>
      <xdr:row>97</xdr:row>
      <xdr:rowOff>38529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86806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34592</xdr:rowOff>
    </xdr:from>
    <xdr:to>
      <xdr:col>20</xdr:col>
      <xdr:colOff>38100</xdr:colOff>
      <xdr:row>95</xdr:row>
      <xdr:rowOff>136192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127319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104070</xdr:rowOff>
    </xdr:from>
    <xdr:to>
      <xdr:col>15</xdr:col>
      <xdr:colOff>101600</xdr:colOff>
      <xdr:row>98</xdr:row>
      <xdr:rowOff>34220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25347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73093</xdr:rowOff>
    </xdr:from>
    <xdr:to>
      <xdr:col>10</xdr:col>
      <xdr:colOff>165100</xdr:colOff>
      <xdr:row>98</xdr:row>
      <xdr:rowOff>3243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140091</xdr:rowOff>
    </xdr:from>
    <xdr:to>
      <xdr:col>6</xdr:col>
      <xdr:colOff>38100</xdr:colOff>
      <xdr:row>98</xdr:row>
      <xdr:rowOff>70241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61368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106926</xdr:rowOff>
    </xdr:from>
    <xdr:to>
      <xdr:col>54</xdr:col>
      <xdr:colOff>189865</xdr:colOff>
      <xdr:row>39</xdr:row>
      <xdr:rowOff>73116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936226"/>
          <a:ext cx="1270" cy="82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76943</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73116</xdr:rowOff>
    </xdr:from>
    <xdr:to>
      <xdr:col>55</xdr:col>
      <xdr:colOff>88900</xdr:colOff>
      <xdr:row>39</xdr:row>
      <xdr:rowOff>73116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59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53603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7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106926</xdr:rowOff>
    </xdr:from>
    <xdr:to>
      <xdr:col>55</xdr:col>
      <xdr:colOff>88900</xdr:colOff>
      <xdr:row>34</xdr:row>
      <xdr:rowOff>106926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93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3058</xdr:rowOff>
    </xdr:from>
    <xdr:to>
      <xdr:col>55</xdr:col>
      <xdr:colOff>0</xdr:colOff>
      <xdr:row>36</xdr:row>
      <xdr:rowOff>166896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75258"/>
          <a:ext cx="838200" cy="1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119585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141158</xdr:rowOff>
    </xdr:from>
    <xdr:to>
      <xdr:col>55</xdr:col>
      <xdr:colOff>50800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135814</xdr:rowOff>
    </xdr:from>
    <xdr:to>
      <xdr:col>50</xdr:col>
      <xdr:colOff>114300</xdr:colOff>
      <xdr:row>36</xdr:row>
      <xdr:rowOff>3058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79314"/>
          <a:ext cx="889000" cy="8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19969</xdr:rowOff>
    </xdr:from>
    <xdr:to>
      <xdr:col>50</xdr:col>
      <xdr:colOff>165100</xdr:colOff>
      <xdr:row>37</xdr:row>
      <xdr:rowOff>121569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112696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135814</xdr:rowOff>
    </xdr:from>
    <xdr:to>
      <xdr:col>45</xdr:col>
      <xdr:colOff>177800</xdr:colOff>
      <xdr:row>37</xdr:row>
      <xdr:rowOff>34529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79314"/>
          <a:ext cx="889000" cy="10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76556</xdr:rowOff>
    </xdr:from>
    <xdr:to>
      <xdr:col>46</xdr:col>
      <xdr:colOff>38100</xdr:colOff>
      <xdr:row>33</xdr:row>
      <xdr:rowOff>6706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169283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757</xdr:rowOff>
    </xdr:from>
    <xdr:to>
      <xdr:col>41</xdr:col>
      <xdr:colOff>50800</xdr:colOff>
      <xdr:row>37</xdr:row>
      <xdr:rowOff>34529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72957"/>
          <a:ext cx="889000" cy="2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37968</xdr:rowOff>
    </xdr:from>
    <xdr:to>
      <xdr:col>41</xdr:col>
      <xdr:colOff>101600</xdr:colOff>
      <xdr:row>37</xdr:row>
      <xdr:rowOff>139568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130695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147749</xdr:rowOff>
    </xdr:from>
    <xdr:to>
      <xdr:col>36</xdr:col>
      <xdr:colOff>165100</xdr:colOff>
      <xdr:row>37</xdr:row>
      <xdr:rowOff>77899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1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69026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116096</xdr:rowOff>
    </xdr:from>
    <xdr:to>
      <xdr:col>55</xdr:col>
      <xdr:colOff>50800</xdr:colOff>
      <xdr:row>37</xdr:row>
      <xdr:rowOff>46246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138973</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123708</xdr:rowOff>
    </xdr:from>
    <xdr:to>
      <xdr:col>50</xdr:col>
      <xdr:colOff>165100</xdr:colOff>
      <xdr:row>36</xdr:row>
      <xdr:rowOff>53858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70385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8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85014</xdr:rowOff>
    </xdr:from>
    <xdr:to>
      <xdr:col>46</xdr:col>
      <xdr:colOff>38100</xdr:colOff>
      <xdr:row>31</xdr:row>
      <xdr:rowOff>15164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31691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155179</xdr:rowOff>
    </xdr:from>
    <xdr:to>
      <xdr:col>41</xdr:col>
      <xdr:colOff>101600</xdr:colOff>
      <xdr:row>37</xdr:row>
      <xdr:rowOff>85329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101856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121407</xdr:rowOff>
    </xdr:from>
    <xdr:to>
      <xdr:col>36</xdr:col>
      <xdr:colOff>165100</xdr:colOff>
      <xdr:row>36</xdr:row>
      <xdr:rowOff>51557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68084</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5" y="589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161274</xdr:rowOff>
    </xdr:from>
    <xdr:to>
      <xdr:col>54</xdr:col>
      <xdr:colOff>189865</xdr:colOff>
      <xdr:row>58</xdr:row>
      <xdr:rowOff>95638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733774"/>
          <a:ext cx="1270" cy="130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99465</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95638</xdr:rowOff>
    </xdr:from>
    <xdr:to>
      <xdr:col>55</xdr:col>
      <xdr:colOff>88900</xdr:colOff>
      <xdr:row>58</xdr:row>
      <xdr:rowOff>95638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107951</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5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161274</xdr:rowOff>
    </xdr:from>
    <xdr:to>
      <xdr:col>55</xdr:col>
      <xdr:colOff>88900</xdr:colOff>
      <xdr:row>50</xdr:row>
      <xdr:rowOff>161274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73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27715</xdr:rowOff>
    </xdr:from>
    <xdr:to>
      <xdr:col>55</xdr:col>
      <xdr:colOff>0</xdr:colOff>
      <xdr:row>58</xdr:row>
      <xdr:rowOff>96885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800365"/>
          <a:ext cx="838200" cy="24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95651</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5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72774</xdr:rowOff>
    </xdr:from>
    <xdr:to>
      <xdr:col>55</xdr:col>
      <xdr:colOff>50800</xdr:colOff>
      <xdr:row>56</xdr:row>
      <xdr:rowOff>2924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0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164998</xdr:rowOff>
    </xdr:from>
    <xdr:to>
      <xdr:col>50</xdr:col>
      <xdr:colOff>114300</xdr:colOff>
      <xdr:row>58</xdr:row>
      <xdr:rowOff>96885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937648"/>
          <a:ext cx="889000" cy="10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64439</xdr:rowOff>
    </xdr:from>
    <xdr:to>
      <xdr:col>50</xdr:col>
      <xdr:colOff>165100</xdr:colOff>
      <xdr:row>55</xdr:row>
      <xdr:rowOff>166039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49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93894</xdr:rowOff>
    </xdr:from>
    <xdr:to>
      <xdr:col>45</xdr:col>
      <xdr:colOff>177800</xdr:colOff>
      <xdr:row>57</xdr:row>
      <xdr:rowOff>164998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695094"/>
          <a:ext cx="889000" cy="2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141678</xdr:rowOff>
    </xdr:from>
    <xdr:to>
      <xdr:col>46</xdr:col>
      <xdr:colOff>38100</xdr:colOff>
      <xdr:row>55</xdr:row>
      <xdr:rowOff>71828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3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88355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1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93894</xdr:rowOff>
    </xdr:from>
    <xdr:to>
      <xdr:col>41</xdr:col>
      <xdr:colOff>50800</xdr:colOff>
      <xdr:row>58</xdr:row>
      <xdr:rowOff>107772</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695094"/>
          <a:ext cx="889000" cy="3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154594</xdr:rowOff>
    </xdr:from>
    <xdr:to>
      <xdr:col>41</xdr:col>
      <xdr:colOff>101600</xdr:colOff>
      <xdr:row>55</xdr:row>
      <xdr:rowOff>84744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4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101271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27349</xdr:rowOff>
    </xdr:from>
    <xdr:to>
      <xdr:col>36</xdr:col>
      <xdr:colOff>165100</xdr:colOff>
      <xdr:row>54</xdr:row>
      <xdr:rowOff>128949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28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145476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0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148365</xdr:rowOff>
    </xdr:from>
    <xdr:to>
      <xdr:col>55</xdr:col>
      <xdr:colOff>50800</xdr:colOff>
      <xdr:row>57</xdr:row>
      <xdr:rowOff>78515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126792</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46085</xdr:rowOff>
    </xdr:from>
    <xdr:to>
      <xdr:col>50</xdr:col>
      <xdr:colOff>165100</xdr:colOff>
      <xdr:row>58</xdr:row>
      <xdr:rowOff>147685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1008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114198</xdr:rowOff>
    </xdr:from>
    <xdr:to>
      <xdr:col>46</xdr:col>
      <xdr:colOff>38100</xdr:colOff>
      <xdr:row>58</xdr:row>
      <xdr:rowOff>44348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35475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9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43094</xdr:rowOff>
    </xdr:from>
    <xdr:to>
      <xdr:col>41</xdr:col>
      <xdr:colOff>101600</xdr:colOff>
      <xdr:row>56</xdr:row>
      <xdr:rowOff>144694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135821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56972</xdr:rowOff>
    </xdr:from>
    <xdr:to>
      <xdr:col>36</xdr:col>
      <xdr:colOff>165100</xdr:colOff>
      <xdr:row>58</xdr:row>
      <xdr:rowOff>158572</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100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149699</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100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5232</xdr:rowOff>
    </xdr:from>
    <xdr:to>
      <xdr:col>55</xdr:col>
      <xdr:colOff>0</xdr:colOff>
      <xdr:row>79</xdr:row>
      <xdr:rowOff>39052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549782"/>
          <a:ext cx="8382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137948</xdr:rowOff>
    </xdr:from>
    <xdr:to>
      <xdr:col>50</xdr:col>
      <xdr:colOff>114300</xdr:colOff>
      <xdr:row>79</xdr:row>
      <xdr:rowOff>5232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11048"/>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137948</xdr:rowOff>
    </xdr:from>
    <xdr:to>
      <xdr:col>45</xdr:col>
      <xdr:colOff>177800</xdr:colOff>
      <xdr:row>79</xdr:row>
      <xdr:rowOff>44450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511048"/>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140906</xdr:rowOff>
    </xdr:from>
    <xdr:to>
      <xdr:col>41</xdr:col>
      <xdr:colOff>50800</xdr:colOff>
      <xdr:row>79</xdr:row>
      <xdr:rowOff>44450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514006"/>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159702</xdr:rowOff>
    </xdr:from>
    <xdr:to>
      <xdr:col>55</xdr:col>
      <xdr:colOff>50800</xdr:colOff>
      <xdr:row>79</xdr:row>
      <xdr:rowOff>89852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74629</xdr:rowOff>
    </xdr:from>
    <xdr:ext cx="378565"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44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125882</xdr:rowOff>
    </xdr:from>
    <xdr:to>
      <xdr:col>50</xdr:col>
      <xdr:colOff>165100</xdr:colOff>
      <xdr:row>79</xdr:row>
      <xdr:rowOff>56032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47159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87148</xdr:rowOff>
    </xdr:from>
    <xdr:to>
      <xdr:col>46</xdr:col>
      <xdr:colOff>38100</xdr:colOff>
      <xdr:row>79</xdr:row>
      <xdr:rowOff>17298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8425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5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90106</xdr:rowOff>
    </xdr:from>
    <xdr:to>
      <xdr:col>36</xdr:col>
      <xdr:colOff>165100</xdr:colOff>
      <xdr:row>79</xdr:row>
      <xdr:rowOff>20256</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4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11383</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71" name="普通建設事業費 （ うち更新整備　）最小値テキスト">
          <a:extLst>
            <a:ext uri="{FF2B5EF4-FFF2-40B4-BE49-F238E27FC236}">
              <a16:creationId xmlns:a16="http://schemas.microsoft.com/office/drawing/2014/main" id="{00000000-0008-0000-0600-0000D7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3" name="普通建設事業費 （ うち更新整備　）最大値テキスト">
          <a:extLst>
            <a:ext uri="{FF2B5EF4-FFF2-40B4-BE49-F238E27FC236}">
              <a16:creationId xmlns:a16="http://schemas.microsoft.com/office/drawing/2014/main" id="{00000000-0008-0000-0600-0000D9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27947</xdr:rowOff>
    </xdr:from>
    <xdr:to>
      <xdr:col>55</xdr:col>
      <xdr:colOff>0</xdr:colOff>
      <xdr:row>98</xdr:row>
      <xdr:rowOff>95335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9639300" y="16658597"/>
          <a:ext cx="838200" cy="2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6" name="普通建設事業費 （ うち更新整備　）平均値テキスト">
          <a:extLst>
            <a:ext uri="{FF2B5EF4-FFF2-40B4-BE49-F238E27FC236}">
              <a16:creationId xmlns:a16="http://schemas.microsoft.com/office/drawing/2014/main" id="{00000000-0008-0000-0600-0000DC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95335</xdr:rowOff>
    </xdr:from>
    <xdr:to>
      <xdr:col>50</xdr:col>
      <xdr:colOff>114300</xdr:colOff>
      <xdr:row>98</xdr:row>
      <xdr:rowOff>106014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8750300" y="16897435"/>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108186</xdr:rowOff>
    </xdr:from>
    <xdr:to>
      <xdr:col>45</xdr:col>
      <xdr:colOff>177800</xdr:colOff>
      <xdr:row>98</xdr:row>
      <xdr:rowOff>106014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7861300" y="16224486"/>
          <a:ext cx="889000" cy="6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108186</xdr:rowOff>
    </xdr:from>
    <xdr:to>
      <xdr:col>41</xdr:col>
      <xdr:colOff>50800</xdr:colOff>
      <xdr:row>98</xdr:row>
      <xdr:rowOff>127143</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6972300" y="16224486"/>
          <a:ext cx="889000" cy="7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7" name="フローチャート: 判断 486">
          <a:extLst>
            <a:ext uri="{FF2B5EF4-FFF2-40B4-BE49-F238E27FC236}">
              <a16:creationId xmlns:a16="http://schemas.microsoft.com/office/drawing/2014/main" id="{00000000-0008-0000-0600-0000E7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148597</xdr:rowOff>
    </xdr:from>
    <xdr:to>
      <xdr:col>55</xdr:col>
      <xdr:colOff>50800</xdr:colOff>
      <xdr:row>97</xdr:row>
      <xdr:rowOff>78747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0426700" y="166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127024</xdr:rowOff>
    </xdr:from>
    <xdr:ext cx="534377" cy="259045"/>
    <xdr:sp macro="" textlink="">
      <xdr:nvSpPr>
        <xdr:cNvPr id="495" name="普通建設事業費 （ うち更新整備　）該当値テキスト">
          <a:extLst>
            <a:ext uri="{FF2B5EF4-FFF2-40B4-BE49-F238E27FC236}">
              <a16:creationId xmlns:a16="http://schemas.microsoft.com/office/drawing/2014/main" id="{00000000-0008-0000-0600-0000EF010000}"/>
            </a:ext>
          </a:extLst>
        </xdr:cNvPr>
        <xdr:cNvSpPr txBox="1"/>
      </xdr:nvSpPr>
      <xdr:spPr>
        <a:xfrm>
          <a:off x="10528300" y="165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44535</xdr:rowOff>
    </xdr:from>
    <xdr:to>
      <xdr:col>50</xdr:col>
      <xdr:colOff>165100</xdr:colOff>
      <xdr:row>98</xdr:row>
      <xdr:rowOff>146135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9588500" y="168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9372111" y="16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55214</xdr:rowOff>
    </xdr:from>
    <xdr:to>
      <xdr:col>46</xdr:col>
      <xdr:colOff>38100</xdr:colOff>
      <xdr:row>98</xdr:row>
      <xdr:rowOff>156814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8699500" y="168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147941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8483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57386</xdr:rowOff>
    </xdr:from>
    <xdr:to>
      <xdr:col>41</xdr:col>
      <xdr:colOff>101600</xdr:colOff>
      <xdr:row>94</xdr:row>
      <xdr:rowOff>158986</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7810500" y="161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4063</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7594111" y="159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76343</xdr:rowOff>
    </xdr:from>
    <xdr:to>
      <xdr:col>36</xdr:col>
      <xdr:colOff>165100</xdr:colOff>
      <xdr:row>99</xdr:row>
      <xdr:rowOff>6493</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6921500" y="168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169070</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6737428" y="169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1306</xdr:rowOff>
    </xdr:from>
    <xdr:to>
      <xdr:col>85</xdr:col>
      <xdr:colOff>127000</xdr:colOff>
      <xdr:row>38</xdr:row>
      <xdr:rowOff>117297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344956"/>
          <a:ext cx="838200" cy="28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116566</xdr:rowOff>
    </xdr:from>
    <xdr:to>
      <xdr:col>81</xdr:col>
      <xdr:colOff>50800</xdr:colOff>
      <xdr:row>38</xdr:row>
      <xdr:rowOff>117297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117316"/>
          <a:ext cx="889000" cy="5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116566</xdr:rowOff>
    </xdr:from>
    <xdr:to>
      <xdr:col>76</xdr:col>
      <xdr:colOff>114300</xdr:colOff>
      <xdr:row>36</xdr:row>
      <xdr:rowOff>151450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117316"/>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26225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6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151450</xdr:rowOff>
    </xdr:from>
    <xdr:to>
      <xdr:col>71</xdr:col>
      <xdr:colOff>177800</xdr:colOff>
      <xdr:row>38</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323650"/>
          <a:ext cx="889000" cy="3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121956</xdr:rowOff>
    </xdr:from>
    <xdr:to>
      <xdr:col>85</xdr:col>
      <xdr:colOff>177800</xdr:colOff>
      <xdr:row>37</xdr:row>
      <xdr:rowOff>52106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2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144833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1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66497</xdr:rowOff>
    </xdr:from>
    <xdr:to>
      <xdr:col>81</xdr:col>
      <xdr:colOff>101600</xdr:colOff>
      <xdr:row>38</xdr:row>
      <xdr:rowOff>168097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159224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65766</xdr:rowOff>
    </xdr:from>
    <xdr:to>
      <xdr:col>76</xdr:col>
      <xdr:colOff>165100</xdr:colOff>
      <xdr:row>35</xdr:row>
      <xdr:rowOff>167366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12443</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100650</xdr:rowOff>
    </xdr:from>
    <xdr:to>
      <xdr:col>72</xdr:col>
      <xdr:colOff>38100</xdr:colOff>
      <xdr:row>37</xdr:row>
      <xdr:rowOff>30800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2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21927</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36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85789</xdr:rowOff>
    </xdr:from>
    <xdr:to>
      <xdr:col>85</xdr:col>
      <xdr:colOff>127000</xdr:colOff>
      <xdr:row>76</xdr:row>
      <xdr:rowOff>104178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15989"/>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13475</xdr:rowOff>
    </xdr:from>
    <xdr:to>
      <xdr:col>81</xdr:col>
      <xdr:colOff>50800</xdr:colOff>
      <xdr:row>76</xdr:row>
      <xdr:rowOff>104178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43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13475</xdr:rowOff>
    </xdr:from>
    <xdr:to>
      <xdr:col>76</xdr:col>
      <xdr:colOff>114300</xdr:colOff>
      <xdr:row>76</xdr:row>
      <xdr:rowOff>27330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43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7353</xdr:rowOff>
    </xdr:from>
    <xdr:to>
      <xdr:col>71</xdr:col>
      <xdr:colOff>177800</xdr:colOff>
      <xdr:row>76</xdr:row>
      <xdr:rowOff>27330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37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34989</xdr:rowOff>
    </xdr:from>
    <xdr:to>
      <xdr:col>85</xdr:col>
      <xdr:colOff>177800</xdr:colOff>
      <xdr:row>76</xdr:row>
      <xdr:rowOff>136589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53378</xdr:rowOff>
    </xdr:from>
    <xdr:to>
      <xdr:col>81</xdr:col>
      <xdr:colOff>101600</xdr:colOff>
      <xdr:row>76</xdr:row>
      <xdr:rowOff>154978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146105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134124</xdr:rowOff>
    </xdr:from>
    <xdr:to>
      <xdr:col>76</xdr:col>
      <xdr:colOff>165100</xdr:colOff>
      <xdr:row>76</xdr:row>
      <xdr:rowOff>64275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55402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147980</xdr:rowOff>
    </xdr:from>
    <xdr:to>
      <xdr:col>72</xdr:col>
      <xdr:colOff>38100</xdr:colOff>
      <xdr:row>76</xdr:row>
      <xdr:rowOff>78130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128003</xdr:rowOff>
    </xdr:from>
    <xdr:to>
      <xdr:col>67</xdr:col>
      <xdr:colOff>101600</xdr:colOff>
      <xdr:row>76</xdr:row>
      <xdr:rowOff>58153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49280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65373</xdr:rowOff>
    </xdr:from>
    <xdr:to>
      <xdr:col>85</xdr:col>
      <xdr:colOff>127000</xdr:colOff>
      <xdr:row>95</xdr:row>
      <xdr:rowOff>41582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010223"/>
          <a:ext cx="838200" cy="31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65373</xdr:rowOff>
    </xdr:from>
    <xdr:to>
      <xdr:col>81</xdr:col>
      <xdr:colOff>50800</xdr:colOff>
      <xdr:row>97</xdr:row>
      <xdr:rowOff>56212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010223"/>
          <a:ext cx="889000" cy="6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56212</xdr:rowOff>
    </xdr:from>
    <xdr:to>
      <xdr:col>76</xdr:col>
      <xdr:colOff>114300</xdr:colOff>
      <xdr:row>98</xdr:row>
      <xdr:rowOff>48766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686862"/>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48766</xdr:rowOff>
    </xdr:from>
    <xdr:to>
      <xdr:col>71</xdr:col>
      <xdr:colOff>177800</xdr:colOff>
      <xdr:row>98</xdr:row>
      <xdr:rowOff>166478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850866"/>
          <a:ext cx="889000" cy="1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162232</xdr:rowOff>
    </xdr:from>
    <xdr:to>
      <xdr:col>85</xdr:col>
      <xdr:colOff>177800</xdr:colOff>
      <xdr:row>95</xdr:row>
      <xdr:rowOff>92382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13659</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1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14573</xdr:rowOff>
    </xdr:from>
    <xdr:to>
      <xdr:col>81</xdr:col>
      <xdr:colOff>101600</xdr:colOff>
      <xdr:row>93</xdr:row>
      <xdr:rowOff>116173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5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132700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7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5412</xdr:rowOff>
    </xdr:from>
    <xdr:to>
      <xdr:col>76</xdr:col>
      <xdr:colOff>165100</xdr:colOff>
      <xdr:row>97</xdr:row>
      <xdr:rowOff>107012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123539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4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169416</xdr:rowOff>
    </xdr:from>
    <xdr:to>
      <xdr:col>72</xdr:col>
      <xdr:colOff>38100</xdr:colOff>
      <xdr:row>98</xdr:row>
      <xdr:rowOff>99566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90693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115678</xdr:rowOff>
    </xdr:from>
    <xdr:to>
      <xdr:col>67</xdr:col>
      <xdr:colOff>101600</xdr:colOff>
      <xdr:row>99</xdr:row>
      <xdr:rowOff>45828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36955</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701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33447</xdr:rowOff>
    </xdr:from>
    <xdr:to>
      <xdr:col>116</xdr:col>
      <xdr:colOff>63500</xdr:colOff>
      <xdr:row>36</xdr:row>
      <xdr:rowOff>77841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205647"/>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9032</xdr:rowOff>
    </xdr:from>
    <xdr:to>
      <xdr:col>111</xdr:col>
      <xdr:colOff>177800</xdr:colOff>
      <xdr:row>36</xdr:row>
      <xdr:rowOff>77841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181232"/>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9032</xdr:rowOff>
    </xdr:from>
    <xdr:to>
      <xdr:col>107</xdr:col>
      <xdr:colOff>50800</xdr:colOff>
      <xdr:row>36</xdr:row>
      <xdr:rowOff>129779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181232"/>
          <a:ext cx="8890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2677</xdr:rowOff>
    </xdr:from>
    <xdr:to>
      <xdr:col>102</xdr:col>
      <xdr:colOff>114300</xdr:colOff>
      <xdr:row>36</xdr:row>
      <xdr:rowOff>129779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17487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51416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43049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154097</xdr:rowOff>
    </xdr:from>
    <xdr:to>
      <xdr:col>116</xdr:col>
      <xdr:colOff>114300</xdr:colOff>
      <xdr:row>36</xdr:row>
      <xdr:rowOff>84247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5524</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00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27041</xdr:rowOff>
    </xdr:from>
    <xdr:to>
      <xdr:col>112</xdr:col>
      <xdr:colOff>38100</xdr:colOff>
      <xdr:row>36</xdr:row>
      <xdr:rowOff>128641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145168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9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129682</xdr:rowOff>
    </xdr:from>
    <xdr:to>
      <xdr:col>107</xdr:col>
      <xdr:colOff>101600</xdr:colOff>
      <xdr:row>36</xdr:row>
      <xdr:rowOff>59832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76359</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78979</xdr:rowOff>
    </xdr:from>
    <xdr:to>
      <xdr:col>102</xdr:col>
      <xdr:colOff>165100</xdr:colOff>
      <xdr:row>37</xdr:row>
      <xdr:rowOff>9129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2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25656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0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123327</xdr:rowOff>
    </xdr:from>
    <xdr:to>
      <xdr:col>98</xdr:col>
      <xdr:colOff>38100</xdr:colOff>
      <xdr:row>36</xdr:row>
      <xdr:rowOff>53477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1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70004</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389111" y="5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20234</xdr:rowOff>
    </xdr:from>
    <xdr:to>
      <xdr:col>116</xdr:col>
      <xdr:colOff>63500</xdr:colOff>
      <xdr:row>57</xdr:row>
      <xdr:rowOff>72766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792884"/>
          <a:ext cx="8382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20234</xdr:rowOff>
    </xdr:from>
    <xdr:to>
      <xdr:col>111</xdr:col>
      <xdr:colOff>177800</xdr:colOff>
      <xdr:row>57</xdr:row>
      <xdr:rowOff>71165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792884"/>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71165</xdr:rowOff>
    </xdr:from>
    <xdr:to>
      <xdr:col>107</xdr:col>
      <xdr:colOff>50800</xdr:colOff>
      <xdr:row>57</xdr:row>
      <xdr:rowOff>75464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84381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75464</xdr:rowOff>
    </xdr:from>
    <xdr:to>
      <xdr:col>102</xdr:col>
      <xdr:colOff>114300</xdr:colOff>
      <xdr:row>57</xdr:row>
      <xdr:rowOff>80813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84811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34729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21966</xdr:rowOff>
    </xdr:from>
    <xdr:to>
      <xdr:col>116</xdr:col>
      <xdr:colOff>114300</xdr:colOff>
      <xdr:row>57</xdr:row>
      <xdr:rowOff>123566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44843</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64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140884</xdr:rowOff>
    </xdr:from>
    <xdr:to>
      <xdr:col>112</xdr:col>
      <xdr:colOff>38100</xdr:colOff>
      <xdr:row>57</xdr:row>
      <xdr:rowOff>71034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87561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5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20365</xdr:rowOff>
    </xdr:from>
    <xdr:to>
      <xdr:col>107</xdr:col>
      <xdr:colOff>101600</xdr:colOff>
      <xdr:row>57</xdr:row>
      <xdr:rowOff>121965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138492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5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24664</xdr:rowOff>
    </xdr:from>
    <xdr:to>
      <xdr:col>102</xdr:col>
      <xdr:colOff>165100</xdr:colOff>
      <xdr:row>57</xdr:row>
      <xdr:rowOff>126264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142791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30013</xdr:rowOff>
    </xdr:from>
    <xdr:to>
      <xdr:col>98</xdr:col>
      <xdr:colOff>38100</xdr:colOff>
      <xdr:row>57</xdr:row>
      <xdr:rowOff>131613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148140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5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52927</xdr:rowOff>
    </xdr:from>
    <xdr:to>
      <xdr:col>116</xdr:col>
      <xdr:colOff>63500</xdr:colOff>
      <xdr:row>76</xdr:row>
      <xdr:rowOff>89466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83127"/>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89466</xdr:rowOff>
    </xdr:from>
    <xdr:to>
      <xdr:col>111</xdr:col>
      <xdr:colOff>177800</xdr:colOff>
      <xdr:row>76</xdr:row>
      <xdr:rowOff>116993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19666"/>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116993</xdr:rowOff>
    </xdr:from>
    <xdr:to>
      <xdr:col>107</xdr:col>
      <xdr:colOff>50800</xdr:colOff>
      <xdr:row>76</xdr:row>
      <xdr:rowOff>123850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4719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123850</xdr:rowOff>
    </xdr:from>
    <xdr:to>
      <xdr:col>102</xdr:col>
      <xdr:colOff>114300</xdr:colOff>
      <xdr:row>76</xdr:row>
      <xdr:rowOff>124613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540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2127</xdr:rowOff>
    </xdr:from>
    <xdr:to>
      <xdr:col>116</xdr:col>
      <xdr:colOff>114300</xdr:colOff>
      <xdr:row>76</xdr:row>
      <xdr:rowOff>103727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152004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38666</xdr:rowOff>
    </xdr:from>
    <xdr:to>
      <xdr:col>112</xdr:col>
      <xdr:colOff>38100</xdr:colOff>
      <xdr:row>76</xdr:row>
      <xdr:rowOff>140266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131393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66193</xdr:rowOff>
    </xdr:from>
    <xdr:to>
      <xdr:col>107</xdr:col>
      <xdr:colOff>101600</xdr:colOff>
      <xdr:row>76</xdr:row>
      <xdr:rowOff>167793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158920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73050</xdr:rowOff>
    </xdr:from>
    <xdr:to>
      <xdr:col>102</xdr:col>
      <xdr:colOff>165100</xdr:colOff>
      <xdr:row>77</xdr:row>
      <xdr:rowOff>3200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165777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73813</xdr:rowOff>
    </xdr:from>
    <xdr:to>
      <xdr:col>98</xdr:col>
      <xdr:colOff>38100</xdr:colOff>
      <xdr:row>77</xdr:row>
      <xdr:rowOff>3963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166540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金額が増加した主な項目は、物件費、普通建設事業費、災害復旧費となっている。物件費については、指定管理料や新型コロナウイルス感染症予防接種委託料等が増加したことによるもの。普通建設事業費については、認定こども園建設に係る補助金、町道改修事業の増等によるもの。災害復旧費については、令和４年度３月発生地震及び、７月発生豪雨に係る災害復旧事業を実施したことによるもの。</a:t>
          </a:r>
        </a:p>
        <a:p>
          <a:r>
            <a:rPr kumimoji="1" lang="ja-JP" altLang="en-US" sz="1300">
              <a:latin typeface="ＭＳ Ｐゴシック" panose="020B0600070205080204" pitchFamily="50" charset="-128"/>
              <a:ea typeface="ＭＳ Ｐゴシック" panose="020B0600070205080204" pitchFamily="50" charset="-128"/>
            </a:rPr>
            <a:t>金額が減少した主な項目は、扶助費、積立金となっている。扶助費については、非課税世帯等臨時特別給付金事業及び子育て世帯生活支援特別給付金給付事業の減等によるもの。積立金については、財政調整基金積立金の増はあるものの、減債基金積立金及びふるさと涌谷創生基金等の減額幅が大きかったため。</a:t>
          </a:r>
        </a:p>
        <a:p>
          <a:r>
            <a:rPr kumimoji="1" lang="ja-JP" altLang="en-US" sz="1300">
              <a:latin typeface="ＭＳ Ｐゴシック" panose="020B0600070205080204" pitchFamily="50" charset="-128"/>
              <a:ea typeface="ＭＳ Ｐゴシック" panose="020B0600070205080204" pitchFamily="50" charset="-128"/>
            </a:rPr>
            <a:t>財政再建計画に基づき、経費を抑えた財政運営に取組んでいるが、世界的な情勢による物価高騰や光熱費の上昇が影響している面も見受けられる。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160274</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9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160274</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82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35</xdr:row>
      <xdr:rowOff>7493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4413"/>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109474</xdr:rowOff>
    </xdr:from>
    <xdr:to>
      <xdr:col>20</xdr:col>
      <xdr:colOff>38100</xdr:colOff>
      <xdr:row>35</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79773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135763</xdr:rowOff>
    </xdr:from>
    <xdr:to>
      <xdr:col>6</xdr:col>
      <xdr:colOff>38100</xdr:colOff>
      <xdr:row>34</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64418</xdr:rowOff>
    </xdr:from>
    <xdr:to>
      <xdr:col>24</xdr:col>
      <xdr:colOff>63500</xdr:colOff>
      <xdr:row>55</xdr:row>
      <xdr:rowOff>146860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94168"/>
          <a:ext cx="838200" cy="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11647</xdr:rowOff>
    </xdr:from>
    <xdr:to>
      <xdr:col>19</xdr:col>
      <xdr:colOff>177800</xdr:colOff>
      <xdr:row>55</xdr:row>
      <xdr:rowOff>64418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27047"/>
          <a:ext cx="889000" cy="56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11647</xdr:rowOff>
    </xdr:from>
    <xdr:to>
      <xdr:col>15</xdr:col>
      <xdr:colOff>50800</xdr:colOff>
      <xdr:row>57</xdr:row>
      <xdr:rowOff>51067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27047"/>
          <a:ext cx="889000" cy="8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51067</xdr:rowOff>
    </xdr:from>
    <xdr:to>
      <xdr:col>10</xdr:col>
      <xdr:colOff>114300</xdr:colOff>
      <xdr:row>58</xdr:row>
      <xdr:rowOff>119574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3717"/>
          <a:ext cx="889000" cy="2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96060</xdr:rowOff>
    </xdr:from>
    <xdr:to>
      <xdr:col>24</xdr:col>
      <xdr:colOff>114300</xdr:colOff>
      <xdr:row>56</xdr:row>
      <xdr:rowOff>26210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74487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13618</xdr:rowOff>
    </xdr:from>
    <xdr:to>
      <xdr:col>20</xdr:col>
      <xdr:colOff>38100</xdr:colOff>
      <xdr:row>55</xdr:row>
      <xdr:rowOff>115218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131745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1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132297</xdr:rowOff>
    </xdr:from>
    <xdr:to>
      <xdr:col>15</xdr:col>
      <xdr:colOff>101600</xdr:colOff>
      <xdr:row>52</xdr:row>
      <xdr:rowOff>62447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53574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6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xdr:rowOff>
    </xdr:from>
    <xdr:to>
      <xdr:col>10</xdr:col>
      <xdr:colOff>165100</xdr:colOff>
      <xdr:row>57</xdr:row>
      <xdr:rowOff>101867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68774</xdr:rowOff>
    </xdr:from>
    <xdr:to>
      <xdr:col>6</xdr:col>
      <xdr:colOff>38100</xdr:colOff>
      <xdr:row>58</xdr:row>
      <xdr:rowOff>170374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161501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108522</xdr:rowOff>
    </xdr:from>
    <xdr:to>
      <xdr:col>24</xdr:col>
      <xdr:colOff>63500</xdr:colOff>
      <xdr:row>76</xdr:row>
      <xdr:rowOff>136525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8722"/>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136525</xdr:rowOff>
    </xdr:from>
    <xdr:to>
      <xdr:col>19</xdr:col>
      <xdr:colOff>177800</xdr:colOff>
      <xdr:row>77</xdr:row>
      <xdr:rowOff>30493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6672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14630</xdr:rowOff>
    </xdr:from>
    <xdr:to>
      <xdr:col>15</xdr:col>
      <xdr:colOff>50800</xdr:colOff>
      <xdr:row>77</xdr:row>
      <xdr:rowOff>30493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16280"/>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14630</xdr:rowOff>
    </xdr:from>
    <xdr:to>
      <xdr:col>10</xdr:col>
      <xdr:colOff>114300</xdr:colOff>
      <xdr:row>79</xdr:row>
      <xdr:rowOff>31902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6280"/>
          <a:ext cx="889000" cy="3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148556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57722</xdr:rowOff>
    </xdr:from>
    <xdr:to>
      <xdr:col>24</xdr:col>
      <xdr:colOff>114300</xdr:colOff>
      <xdr:row>76</xdr:row>
      <xdr:rowOff>159322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36149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85725</xdr:rowOff>
    </xdr:from>
    <xdr:to>
      <xdr:col>20</xdr:col>
      <xdr:colOff>38100</xdr:colOff>
      <xdr:row>77</xdr:row>
      <xdr:rowOff>15875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7002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151143</xdr:rowOff>
    </xdr:from>
    <xdr:to>
      <xdr:col>15</xdr:col>
      <xdr:colOff>101600</xdr:colOff>
      <xdr:row>77</xdr:row>
      <xdr:rowOff>81293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135280</xdr:rowOff>
    </xdr:from>
    <xdr:to>
      <xdr:col>10</xdr:col>
      <xdr:colOff>165100</xdr:colOff>
      <xdr:row>77</xdr:row>
      <xdr:rowOff>65430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81957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152552</xdr:rowOff>
    </xdr:from>
    <xdr:to>
      <xdr:col>6</xdr:col>
      <xdr:colOff>38100</xdr:colOff>
      <xdr:row>79</xdr:row>
      <xdr:rowOff>82702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7249</xdr:rowOff>
    </xdr:from>
    <xdr:to>
      <xdr:col>24</xdr:col>
      <xdr:colOff>63500</xdr:colOff>
      <xdr:row>92</xdr:row>
      <xdr:rowOff>53426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609199"/>
          <a:ext cx="8382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142740</xdr:rowOff>
    </xdr:from>
    <xdr:to>
      <xdr:col>19</xdr:col>
      <xdr:colOff>177800</xdr:colOff>
      <xdr:row>91</xdr:row>
      <xdr:rowOff>7249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573240"/>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142740</xdr:rowOff>
    </xdr:from>
    <xdr:to>
      <xdr:col>15</xdr:col>
      <xdr:colOff>50800</xdr:colOff>
      <xdr:row>94</xdr:row>
      <xdr:rowOff>127538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573240"/>
          <a:ext cx="889000" cy="6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108336</xdr:rowOff>
    </xdr:from>
    <xdr:to>
      <xdr:col>10</xdr:col>
      <xdr:colOff>114300</xdr:colOff>
      <xdr:row>94</xdr:row>
      <xdr:rowOff>127538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10286"/>
          <a:ext cx="889000" cy="5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2626</xdr:rowOff>
    </xdr:from>
    <xdr:to>
      <xdr:col>24</xdr:col>
      <xdr:colOff>114300</xdr:colOff>
      <xdr:row>92</xdr:row>
      <xdr:rowOff>104226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25503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127899</xdr:rowOff>
    </xdr:from>
    <xdr:to>
      <xdr:col>20</xdr:col>
      <xdr:colOff>38100</xdr:colOff>
      <xdr:row>91</xdr:row>
      <xdr:rowOff>58049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74576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3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91940</xdr:rowOff>
    </xdr:from>
    <xdr:to>
      <xdr:col>15</xdr:col>
      <xdr:colOff>101600</xdr:colOff>
      <xdr:row>91</xdr:row>
      <xdr:rowOff>22090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38617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2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76738</xdr:rowOff>
    </xdr:from>
    <xdr:to>
      <xdr:col>10</xdr:col>
      <xdr:colOff>165100</xdr:colOff>
      <xdr:row>95</xdr:row>
      <xdr:rowOff>6888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23415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57536</xdr:rowOff>
    </xdr:from>
    <xdr:to>
      <xdr:col>6</xdr:col>
      <xdr:colOff>38100</xdr:colOff>
      <xdr:row>91</xdr:row>
      <xdr:rowOff>159136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4213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65634</xdr:rowOff>
    </xdr:from>
    <xdr:to>
      <xdr:col>55</xdr:col>
      <xdr:colOff>0</xdr:colOff>
      <xdr:row>37</xdr:row>
      <xdr:rowOff>69748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928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68834</xdr:rowOff>
    </xdr:from>
    <xdr:to>
      <xdr:col>50</xdr:col>
      <xdr:colOff>114300</xdr:colOff>
      <xdr:row>37</xdr:row>
      <xdr:rowOff>69748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124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68834</xdr:rowOff>
    </xdr:from>
    <xdr:to>
      <xdr:col>45</xdr:col>
      <xdr:colOff>177800</xdr:colOff>
      <xdr:row>37</xdr:row>
      <xdr:rowOff>74320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124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74320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78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14834</xdr:rowOff>
    </xdr:from>
    <xdr:to>
      <xdr:col>55</xdr:col>
      <xdr:colOff>50800</xdr:colOff>
      <xdr:row>37</xdr:row>
      <xdr:rowOff>116434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164711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18948</xdr:rowOff>
    </xdr:from>
    <xdr:to>
      <xdr:col>50</xdr:col>
      <xdr:colOff>165100</xdr:colOff>
      <xdr:row>37</xdr:row>
      <xdr:rowOff>120548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111675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18034</xdr:rowOff>
    </xdr:from>
    <xdr:to>
      <xdr:col>46</xdr:col>
      <xdr:colOff>38100</xdr:colOff>
      <xdr:row>37</xdr:row>
      <xdr:rowOff>119634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136161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23520</xdr:rowOff>
    </xdr:from>
    <xdr:to>
      <xdr:col>41</xdr:col>
      <xdr:colOff>101600</xdr:colOff>
      <xdr:row>37</xdr:row>
      <xdr:rowOff>125120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141647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121531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2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122390</xdr:rowOff>
    </xdr:from>
    <xdr:to>
      <xdr:col>55</xdr:col>
      <xdr:colOff>0</xdr:colOff>
      <xdr:row>56</xdr:row>
      <xdr:rowOff>155524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23590"/>
          <a:ext cx="8382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19228</xdr:rowOff>
    </xdr:from>
    <xdr:to>
      <xdr:col>50</xdr:col>
      <xdr:colOff>114300</xdr:colOff>
      <xdr:row>56</xdr:row>
      <xdr:rowOff>122390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448978"/>
          <a:ext cx="889000" cy="2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19228</xdr:rowOff>
    </xdr:from>
    <xdr:to>
      <xdr:col>45</xdr:col>
      <xdr:colOff>177800</xdr:colOff>
      <xdr:row>56</xdr:row>
      <xdr:rowOff>165633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448978"/>
          <a:ext cx="889000" cy="3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165633</xdr:rowOff>
    </xdr:from>
    <xdr:to>
      <xdr:col>41</xdr:col>
      <xdr:colOff>50800</xdr:colOff>
      <xdr:row>57</xdr:row>
      <xdr:rowOff>54242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66833"/>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104724</xdr:rowOff>
    </xdr:from>
    <xdr:to>
      <xdr:col>55</xdr:col>
      <xdr:colOff>50800</xdr:colOff>
      <xdr:row>57</xdr:row>
      <xdr:rowOff>34874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83151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71590</xdr:rowOff>
    </xdr:from>
    <xdr:to>
      <xdr:col>50</xdr:col>
      <xdr:colOff>165100</xdr:colOff>
      <xdr:row>57</xdr:row>
      <xdr:rowOff>1740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139878</xdr:rowOff>
    </xdr:from>
    <xdr:to>
      <xdr:col>46</xdr:col>
      <xdr:colOff>38100</xdr:colOff>
      <xdr:row>55</xdr:row>
      <xdr:rowOff>70028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86555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114833</xdr:rowOff>
    </xdr:from>
    <xdr:to>
      <xdr:col>41</xdr:col>
      <xdr:colOff>101600</xdr:colOff>
      <xdr:row>57</xdr:row>
      <xdr:rowOff>44983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36110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3442</xdr:rowOff>
    </xdr:from>
    <xdr:to>
      <xdr:col>36</xdr:col>
      <xdr:colOff>165100</xdr:colOff>
      <xdr:row>57</xdr:row>
      <xdr:rowOff>105042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96169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80199</xdr:rowOff>
    </xdr:from>
    <xdr:to>
      <xdr:col>55</xdr:col>
      <xdr:colOff>0</xdr:colOff>
      <xdr:row>77</xdr:row>
      <xdr:rowOff>69160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38949"/>
          <a:ext cx="838200" cy="3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80199</xdr:rowOff>
    </xdr:from>
    <xdr:to>
      <xdr:col>50</xdr:col>
      <xdr:colOff>114300</xdr:colOff>
      <xdr:row>76</xdr:row>
      <xdr:rowOff>117428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38949"/>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117428</xdr:rowOff>
    </xdr:from>
    <xdr:to>
      <xdr:col>45</xdr:col>
      <xdr:colOff>177800</xdr:colOff>
      <xdr:row>77</xdr:row>
      <xdr:rowOff>123110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47628"/>
          <a:ext cx="8890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123110</xdr:rowOff>
    </xdr:from>
    <xdr:to>
      <xdr:col>41</xdr:col>
      <xdr:colOff>50800</xdr:colOff>
      <xdr:row>77</xdr:row>
      <xdr:rowOff>123143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47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18360</xdr:rowOff>
    </xdr:from>
    <xdr:to>
      <xdr:col>55</xdr:col>
      <xdr:colOff>50800</xdr:colOff>
      <xdr:row>77</xdr:row>
      <xdr:rowOff>119960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168237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29399</xdr:rowOff>
    </xdr:from>
    <xdr:to>
      <xdr:col>50</xdr:col>
      <xdr:colOff>165100</xdr:colOff>
      <xdr:row>75</xdr:row>
      <xdr:rowOff>130999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147526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66628</xdr:rowOff>
    </xdr:from>
    <xdr:to>
      <xdr:col>46</xdr:col>
      <xdr:colOff>38100</xdr:colOff>
      <xdr:row>76</xdr:row>
      <xdr:rowOff>168228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159355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72310</xdr:rowOff>
    </xdr:from>
    <xdr:to>
      <xdr:col>41</xdr:col>
      <xdr:colOff>101600</xdr:colOff>
      <xdr:row>78</xdr:row>
      <xdr:rowOff>2460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165037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72343</xdr:rowOff>
    </xdr:from>
    <xdr:to>
      <xdr:col>36</xdr:col>
      <xdr:colOff>165100</xdr:colOff>
      <xdr:row>78</xdr:row>
      <xdr:rowOff>2493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165070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17551</xdr:rowOff>
    </xdr:from>
    <xdr:to>
      <xdr:col>55</xdr:col>
      <xdr:colOff>0</xdr:colOff>
      <xdr:row>97</xdr:row>
      <xdr:rowOff>75540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76751"/>
          <a:ext cx="8382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75540</xdr:rowOff>
    </xdr:from>
    <xdr:to>
      <xdr:col>50</xdr:col>
      <xdr:colOff>114300</xdr:colOff>
      <xdr:row>97</xdr:row>
      <xdr:rowOff>170066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06190"/>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96265</xdr:rowOff>
    </xdr:from>
    <xdr:to>
      <xdr:col>45</xdr:col>
      <xdr:colOff>177800</xdr:colOff>
      <xdr:row>97</xdr:row>
      <xdr:rowOff>170066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6915"/>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71749</xdr:rowOff>
    </xdr:from>
    <xdr:to>
      <xdr:col>41</xdr:col>
      <xdr:colOff>50800</xdr:colOff>
      <xdr:row>97</xdr:row>
      <xdr:rowOff>96265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2399"/>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138201</xdr:rowOff>
    </xdr:from>
    <xdr:to>
      <xdr:col>55</xdr:col>
      <xdr:colOff>50800</xdr:colOff>
      <xdr:row>96</xdr:row>
      <xdr:rowOff>68351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116628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24740</xdr:rowOff>
    </xdr:from>
    <xdr:to>
      <xdr:col>50</xdr:col>
      <xdr:colOff>165100</xdr:colOff>
      <xdr:row>97</xdr:row>
      <xdr:rowOff>126340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117467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119266</xdr:rowOff>
    </xdr:from>
    <xdr:to>
      <xdr:col>46</xdr:col>
      <xdr:colOff>38100</xdr:colOff>
      <xdr:row>98</xdr:row>
      <xdr:rowOff>49416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40543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45465</xdr:rowOff>
    </xdr:from>
    <xdr:to>
      <xdr:col>41</xdr:col>
      <xdr:colOff>101600</xdr:colOff>
      <xdr:row>97</xdr:row>
      <xdr:rowOff>147065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138192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20949</xdr:rowOff>
    </xdr:from>
    <xdr:to>
      <xdr:col>36</xdr:col>
      <xdr:colOff>165100</xdr:colOff>
      <xdr:row>97</xdr:row>
      <xdr:rowOff>122549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113676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149089</xdr:rowOff>
    </xdr:from>
    <xdr:to>
      <xdr:col>85</xdr:col>
      <xdr:colOff>127000</xdr:colOff>
      <xdr:row>37</xdr:row>
      <xdr:rowOff>162854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2739"/>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118963</xdr:rowOff>
    </xdr:from>
    <xdr:to>
      <xdr:col>81</xdr:col>
      <xdr:colOff>50800</xdr:colOff>
      <xdr:row>37</xdr:row>
      <xdr:rowOff>162854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2613"/>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118963</xdr:rowOff>
    </xdr:from>
    <xdr:to>
      <xdr:col>76</xdr:col>
      <xdr:colOff>114300</xdr:colOff>
      <xdr:row>38</xdr:row>
      <xdr:rowOff>8386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2613"/>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131209</xdr:rowOff>
    </xdr:from>
    <xdr:to>
      <xdr:col>71</xdr:col>
      <xdr:colOff>177800</xdr:colOff>
      <xdr:row>38</xdr:row>
      <xdr:rowOff>8386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03409"/>
          <a:ext cx="8890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98289</xdr:rowOff>
    </xdr:from>
    <xdr:to>
      <xdr:col>85</xdr:col>
      <xdr:colOff>177800</xdr:colOff>
      <xdr:row>38</xdr:row>
      <xdr:rowOff>28439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112054</xdr:rowOff>
    </xdr:from>
    <xdr:to>
      <xdr:col>81</xdr:col>
      <xdr:colOff>101600</xdr:colOff>
      <xdr:row>38</xdr:row>
      <xdr:rowOff>42204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33331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68163</xdr:rowOff>
    </xdr:from>
    <xdr:to>
      <xdr:col>76</xdr:col>
      <xdr:colOff>165100</xdr:colOff>
      <xdr:row>37</xdr:row>
      <xdr:rowOff>169763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160890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129036</xdr:rowOff>
    </xdr:from>
    <xdr:to>
      <xdr:col>72</xdr:col>
      <xdr:colOff>38100</xdr:colOff>
      <xdr:row>38</xdr:row>
      <xdr:rowOff>59186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80409</xdr:rowOff>
    </xdr:from>
    <xdr:to>
      <xdr:col>67</xdr:col>
      <xdr:colOff>101600</xdr:colOff>
      <xdr:row>37</xdr:row>
      <xdr:rowOff>10559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114068</xdr:rowOff>
    </xdr:from>
    <xdr:to>
      <xdr:col>85</xdr:col>
      <xdr:colOff>127000</xdr:colOff>
      <xdr:row>57</xdr:row>
      <xdr:rowOff>34158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15268"/>
          <a:ext cx="838200" cy="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117311</xdr:rowOff>
    </xdr:from>
    <xdr:to>
      <xdr:col>81</xdr:col>
      <xdr:colOff>50800</xdr:colOff>
      <xdr:row>57</xdr:row>
      <xdr:rowOff>34158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18511"/>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117311</xdr:rowOff>
    </xdr:from>
    <xdr:to>
      <xdr:col>76</xdr:col>
      <xdr:colOff>114300</xdr:colOff>
      <xdr:row>56</xdr:row>
      <xdr:rowOff>149916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18511"/>
          <a:ext cx="88900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149916</xdr:rowOff>
    </xdr:from>
    <xdr:to>
      <xdr:col>71</xdr:col>
      <xdr:colOff>177800</xdr:colOff>
      <xdr:row>57</xdr:row>
      <xdr:rowOff>98709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1116"/>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63268</xdr:rowOff>
    </xdr:from>
    <xdr:to>
      <xdr:col>85</xdr:col>
      <xdr:colOff>177800</xdr:colOff>
      <xdr:row>56</xdr:row>
      <xdr:rowOff>164868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41695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154808</xdr:rowOff>
    </xdr:from>
    <xdr:to>
      <xdr:col>81</xdr:col>
      <xdr:colOff>101600</xdr:colOff>
      <xdr:row>57</xdr:row>
      <xdr:rowOff>84958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76085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66511</xdr:rowOff>
    </xdr:from>
    <xdr:to>
      <xdr:col>76</xdr:col>
      <xdr:colOff>165100</xdr:colOff>
      <xdr:row>56</xdr:row>
      <xdr:rowOff>168111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159238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99116</xdr:rowOff>
    </xdr:from>
    <xdr:to>
      <xdr:col>72</xdr:col>
      <xdr:colOff>38100</xdr:colOff>
      <xdr:row>57</xdr:row>
      <xdr:rowOff>29266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20393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47909</xdr:rowOff>
    </xdr:from>
    <xdr:to>
      <xdr:col>67</xdr:col>
      <xdr:colOff>101600</xdr:colOff>
      <xdr:row>57</xdr:row>
      <xdr:rowOff>149509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xdr:rowOff>
    </xdr:from>
    <xdr:to>
      <xdr:col>85</xdr:col>
      <xdr:colOff>127000</xdr:colOff>
      <xdr:row>78</xdr:row>
      <xdr:rowOff>117297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02955"/>
          <a:ext cx="838200" cy="2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116566</xdr:rowOff>
    </xdr:from>
    <xdr:to>
      <xdr:col>81</xdr:col>
      <xdr:colOff>50800</xdr:colOff>
      <xdr:row>78</xdr:row>
      <xdr:rowOff>117297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975316"/>
          <a:ext cx="889000" cy="5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116566</xdr:rowOff>
    </xdr:from>
    <xdr:to>
      <xdr:col>76</xdr:col>
      <xdr:colOff>114300</xdr:colOff>
      <xdr:row>76</xdr:row>
      <xdr:rowOff>151450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975316"/>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151450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81650"/>
          <a:ext cx="889000" cy="3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121955</xdr:rowOff>
    </xdr:from>
    <xdr:to>
      <xdr:col>85</xdr:col>
      <xdr:colOff>177800</xdr:colOff>
      <xdr:row>77</xdr:row>
      <xdr:rowOff>52105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144832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0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66497</xdr:rowOff>
    </xdr:from>
    <xdr:to>
      <xdr:col>81</xdr:col>
      <xdr:colOff>101600</xdr:colOff>
      <xdr:row>78</xdr:row>
      <xdr:rowOff>168097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159224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65766</xdr:rowOff>
    </xdr:from>
    <xdr:to>
      <xdr:col>76</xdr:col>
      <xdr:colOff>165100</xdr:colOff>
      <xdr:row>75</xdr:row>
      <xdr:rowOff>167367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92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12443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100650</xdr:rowOff>
    </xdr:from>
    <xdr:to>
      <xdr:col>72</xdr:col>
      <xdr:colOff>38100</xdr:colOff>
      <xdr:row>77</xdr:row>
      <xdr:rowOff>30800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21927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85789</xdr:rowOff>
    </xdr:from>
    <xdr:to>
      <xdr:col>85</xdr:col>
      <xdr:colOff>127000</xdr:colOff>
      <xdr:row>96</xdr:row>
      <xdr:rowOff>104178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44989"/>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13475</xdr:rowOff>
    </xdr:from>
    <xdr:to>
      <xdr:col>81</xdr:col>
      <xdr:colOff>50800</xdr:colOff>
      <xdr:row>96</xdr:row>
      <xdr:rowOff>104178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72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13475</xdr:rowOff>
    </xdr:from>
    <xdr:to>
      <xdr:col>76</xdr:col>
      <xdr:colOff>114300</xdr:colOff>
      <xdr:row>96</xdr:row>
      <xdr:rowOff>27330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2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7353</xdr:rowOff>
    </xdr:from>
    <xdr:to>
      <xdr:col>71</xdr:col>
      <xdr:colOff>177800</xdr:colOff>
      <xdr:row>96</xdr:row>
      <xdr:rowOff>27330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66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34989</xdr:rowOff>
    </xdr:from>
    <xdr:to>
      <xdr:col>85</xdr:col>
      <xdr:colOff>177800</xdr:colOff>
      <xdr:row>96</xdr:row>
      <xdr:rowOff>136589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53378</xdr:rowOff>
    </xdr:from>
    <xdr:to>
      <xdr:col>81</xdr:col>
      <xdr:colOff>101600</xdr:colOff>
      <xdr:row>96</xdr:row>
      <xdr:rowOff>154978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146105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134125</xdr:rowOff>
    </xdr:from>
    <xdr:to>
      <xdr:col>76</xdr:col>
      <xdr:colOff>165100</xdr:colOff>
      <xdr:row>96</xdr:row>
      <xdr:rowOff>64275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55402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147980</xdr:rowOff>
    </xdr:from>
    <xdr:to>
      <xdr:col>72</xdr:col>
      <xdr:colOff>38100</xdr:colOff>
      <xdr:row>96</xdr:row>
      <xdr:rowOff>78130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69257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128003</xdr:rowOff>
    </xdr:from>
    <xdr:to>
      <xdr:col>67</xdr:col>
      <xdr:colOff>101600</xdr:colOff>
      <xdr:row>96</xdr:row>
      <xdr:rowOff>58153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金額が増額となった主な項目は、教育費、災害復旧費、土木費となっている。教育費については、再任用職員及び会計年度任用職員等に係る人件費、給食センター及び箟岳地区町民体育館改修事業等により増となった。災害復旧費については、令和４年度３月発生地震及び、７月発生豪雨に係る災害復旧事業を実施したことによるもの。土木費については、過疎対策事業債が新たに活用可能となったことによる事業量の増に加えて、維持補修費の増、公共下水道事業会計への出資金の増等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金額が減額となった主な項目は、商工費、衛生費、総務費となっている。商工費については、新型コロナウイルス感染症拡大防止協力金給付事業を始めとした感染症対策関連補助金を財源として実施していた事業が縮小したことにより減額となった。衛生費については、大崎広域行政事務組合への負担金（震災復興特別交付税分）の減、放射能汚染稲わら前処理施設建設事業の完了等によるもの。総務費については、積立金減額による影響が大きく、財政調整基金積立金の増はあるものの、減債基金積立金及びふるさと涌谷創生基金等が大幅に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新型コロナウイルス感染症により、中止や縮小となっていた事業やイベントが再開する見込みが立ってきており、必要経費の増加が見込まれるため、経費の見直しに一層力を入れ財政運営に取組んでいく。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において、歳入については、各種交付金及び譲与税の減があったものの、普通交付税が前年度と同水準で交付されたこと、固定資産税での税収が伸びたことで地方税が増額となり一般財源が増加した。歳出については、コロナ禍で中断されていた事業が少しづつ再開されたが、コロナ対策の実施については昨年同様新型コロナウイルス感染症対応地方創生臨時交付金内で行うこと、財政調整基金を取崩さず財政運営を行ったことなどから、昨年に引き続き、実質収支は黒字となった。また、実質単年度収支についても前年度と比較して</a:t>
          </a:r>
          <a:r>
            <a:rPr kumimoji="1" lang="en-US" altLang="ja-JP" sz="1200">
              <a:latin typeface="ＭＳ ゴシック" pitchFamily="49" charset="-128"/>
              <a:ea typeface="ＭＳ ゴシック" pitchFamily="49" charset="-128"/>
            </a:rPr>
            <a:t>2.52</a:t>
          </a:r>
          <a:r>
            <a:rPr kumimoji="1" lang="ja-JP" altLang="en-US" sz="1200">
              <a:latin typeface="ＭＳ ゴシック" pitchFamily="49" charset="-128"/>
              <a:ea typeface="ＭＳ ゴシック" pitchFamily="49" charset="-128"/>
            </a:rPr>
            <a:t>ポイント改善した。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国民健康保険病院事業会計：新型コロナウイルス感染症の影響により医業収益が減少する一方、それに関連する国庫補助金等の交付により経営状況が改善している。今後も病床利用率の向上による入院収益の確保及び経費削減に努め、健全経営に向けた収支の改善に努める。</a:t>
          </a:r>
        </a:p>
        <a:p>
          <a:r>
            <a:rPr kumimoji="1" lang="ja-JP" altLang="en-US" sz="1100">
              <a:latin typeface="ＭＳ ゴシック" pitchFamily="49" charset="-128"/>
              <a:ea typeface="ＭＳ ゴシック" pitchFamily="49" charset="-128"/>
            </a:rPr>
            <a:t>・水道事業会計：福島県沖地震発生時の町内全域断水を受けて、水道料金半額減免措置を実施したことから収益は減少し、物価高騰の影響により費用は増加したが、約</a:t>
          </a:r>
          <a:r>
            <a:rPr kumimoji="1" lang="en-US" altLang="ja-JP" sz="1100">
              <a:latin typeface="ＭＳ ゴシック" pitchFamily="49" charset="-128"/>
              <a:ea typeface="ＭＳ ゴシック" pitchFamily="49" charset="-128"/>
            </a:rPr>
            <a:t>2,916</a:t>
          </a:r>
          <a:r>
            <a:rPr kumimoji="1" lang="ja-JP" altLang="en-US" sz="1100">
              <a:latin typeface="ＭＳ ゴシック" pitchFamily="49" charset="-128"/>
              <a:ea typeface="ＭＳ ゴシック" pitchFamily="49" charset="-128"/>
            </a:rPr>
            <a:t>万円の純利益となった。今後も安定的な水道事業運営を図る。</a:t>
          </a:r>
        </a:p>
        <a:p>
          <a:r>
            <a:rPr kumimoji="1" lang="ja-JP" altLang="en-US" sz="1100">
              <a:latin typeface="ＭＳ ゴシック" pitchFamily="49" charset="-128"/>
              <a:ea typeface="ＭＳ ゴシック" pitchFamily="49" charset="-128"/>
            </a:rPr>
            <a:t>・下水道事業会計：使用料の減収や一般会計繰入金の減少があったものの、進出企業の下水道接続に伴う下水道事業協力金の受け入れがあったことから、約</a:t>
          </a:r>
          <a:r>
            <a:rPr kumimoji="1" lang="en-US" altLang="ja-JP" sz="1100">
              <a:latin typeface="ＭＳ ゴシック" pitchFamily="49" charset="-128"/>
              <a:ea typeface="ＭＳ ゴシック" pitchFamily="49" charset="-128"/>
            </a:rPr>
            <a:t>529</a:t>
          </a:r>
          <a:r>
            <a:rPr kumimoji="1" lang="ja-JP" altLang="en-US" sz="1100">
              <a:latin typeface="ＭＳ ゴシック" pitchFamily="49" charset="-128"/>
              <a:ea typeface="ＭＳ ゴシック" pitchFamily="49" charset="-128"/>
            </a:rPr>
            <a:t>万円の純利益となった。施設の老朽化対策が必要となる一方で、水需要の減少が見込まれ、下水道事業の経営環境はさらに厳しくなっていくと予想される。</a:t>
          </a:r>
        </a:p>
        <a:p>
          <a:r>
            <a:rPr kumimoji="1" lang="ja-JP" altLang="en-US" sz="1100">
              <a:latin typeface="ＭＳ ゴシック" pitchFamily="49" charset="-128"/>
              <a:ea typeface="ＭＳ ゴシック" pitchFamily="49" charset="-128"/>
            </a:rPr>
            <a:t>・介護保険事業勘定特別会計：被保険者数の増に伴い、介護保険料の増加となったが、施設サービス利用者数の減などにより保険給付費が減少し、国、県交付金が減少となったことが影響している。</a:t>
          </a:r>
        </a:p>
        <a:p>
          <a:r>
            <a:rPr kumimoji="1" lang="ja-JP" altLang="en-US" sz="1100">
              <a:latin typeface="ＭＳ ゴシック" pitchFamily="49" charset="-128"/>
              <a:ea typeface="ＭＳ ゴシック" pitchFamily="49" charset="-128"/>
            </a:rPr>
            <a:t>・訪問看護ステーション事業会計：利用者の減による事業収益の減、職員数の増加による給与費の増、委託料の増、新型コロナウイルス感染症の影響による看護材料費の増等により</a:t>
          </a:r>
          <a:r>
            <a:rPr kumimoji="1" lang="en-US" altLang="ja-JP" sz="1100">
              <a:latin typeface="ＭＳ ゴシック" pitchFamily="49" charset="-128"/>
              <a:ea typeface="ＭＳ ゴシック" pitchFamily="49" charset="-128"/>
            </a:rPr>
            <a:t>0.35</a:t>
          </a:r>
          <a:r>
            <a:rPr kumimoji="1" lang="ja-JP" altLang="en-US" sz="1100">
              <a:latin typeface="ＭＳ ゴシック" pitchFamily="49" charset="-128"/>
              <a:ea typeface="ＭＳ ゴシック" pitchFamily="49" charset="-128"/>
            </a:rPr>
            <a:t>ポイント減少している。老人保健施設会計への出資金が経営負担となっている。</a:t>
          </a:r>
        </a:p>
        <a:p>
          <a:r>
            <a:rPr kumimoji="1" lang="ja-JP" altLang="en-US" sz="1100">
              <a:latin typeface="ＭＳ ゴシック" pitchFamily="49" charset="-128"/>
              <a:ea typeface="ＭＳ ゴシック" pitchFamily="49" charset="-128"/>
            </a:rPr>
            <a:t>・老人保健施設事業会計：新型コロナウイルス感染症の影響を受け、利用者減による収益収入の減、介護材料費の増、燃料費の増等により、</a:t>
          </a:r>
          <a:r>
            <a:rPr kumimoji="1" lang="en-US" altLang="ja-JP" sz="1100">
              <a:latin typeface="ＭＳ ゴシック" pitchFamily="49" charset="-128"/>
              <a:ea typeface="ＭＳ ゴシック" pitchFamily="49" charset="-128"/>
            </a:rPr>
            <a:t>0.72</a:t>
          </a:r>
          <a:r>
            <a:rPr kumimoji="1" lang="ja-JP" altLang="en-US" sz="1100">
              <a:latin typeface="ＭＳ ゴシック" pitchFamily="49" charset="-128"/>
              <a:ea typeface="ＭＳ ゴシック" pitchFamily="49" charset="-128"/>
            </a:rPr>
            <a:t>ポイント減少している。一般会計及び訪問看護ステーション会計からの出資金もあるが、経営状態の改善が必要となっている。</a:t>
          </a:r>
        </a:p>
        <a:p>
          <a:r>
            <a:rPr kumimoji="1" lang="ja-JP" altLang="en-US" sz="1100">
              <a:latin typeface="ＭＳ ゴシック" pitchFamily="49" charset="-128"/>
              <a:ea typeface="ＭＳ ゴシック" pitchFamily="49" charset="-128"/>
            </a:rPr>
            <a:t>・国民健康保険事業勘定特別会計：被保険者数の減に伴い、国民健康保険税の収入減少となったが、国保事業等の支援に係る国、県交付金の増加により改善に繋がった。</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数値と前年度数値と比較すると、元利償還金等については、学校教育施設等整備事業債や防災対策事業債の元利償還金の増があるものの、病院事業会計の建設改良に対する負担金の減少に伴い、公営企業債の元利償還金に他する繰入金が減少した。しかし、これに対する算入公債費等における、事業費補正により基準財政需要額に算入された公債費が減少したことにより、分子総体では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万円の増加となった。</a:t>
          </a:r>
        </a:p>
        <a:p>
          <a:r>
            <a:rPr kumimoji="1" lang="ja-JP" altLang="en-US" sz="1400">
              <a:latin typeface="ＭＳ ゴシック" pitchFamily="49" charset="-128"/>
              <a:ea typeface="ＭＳ ゴシック" pitchFamily="49" charset="-128"/>
            </a:rPr>
            <a:t>今後も借入と償還の調整を適切に行い、公債費の抑制に努める。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年度に借入した宮城県工場立地基板整備貸付金の返済に充当するため、償還準備金の積み立てを行い、令和３年度に償還が完了した。</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再建計画を開始した令和元年度より、分子は年々減少している。令和４年度において、前年度と比較すると、「債務負担行為に基づく支出予定額」が追加され、「退職手当負担見込額」が増額となったが、「地方債の現在高」、「公営企業債等繰入見込額」、「組合負担等見込額」が減額したことで、「将来負担額」が減額した。中でも、「公営企業債等繰入見込額」による減額が大きく、要因としては、病院事業会計及び下水道事業会計の企業債残高が減額したためと考えられる。加えて、財政調整基金の増額や、ふるさと涌谷創生基金の増額、国保会計財政調整基金の増額が主な要因となり、「充当可能基金」が増額したことで「充当可能財源」が増額したため、分子総体では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1,100</a:t>
          </a:r>
          <a:r>
            <a:rPr kumimoji="1" lang="ja-JP" altLang="en-US" sz="1300">
              <a:latin typeface="ＭＳ ゴシック" pitchFamily="49" charset="-128"/>
              <a:ea typeface="ＭＳ ゴシック" pitchFamily="49" charset="-128"/>
            </a:rPr>
            <a:t>万円減少した。</a:t>
          </a:r>
        </a:p>
        <a:p>
          <a:r>
            <a:rPr kumimoji="1" lang="ja-JP" altLang="en-US" sz="1300">
              <a:latin typeface="ＭＳ ゴシック" pitchFamily="49" charset="-128"/>
              <a:ea typeface="ＭＳ ゴシック" pitchFamily="49" charset="-128"/>
            </a:rPr>
            <a:t>財政再建計画が令和５年度で満了するが、計画終了後も健全な財政運営に努め、将来負担に注視していかなければならない。</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５年度にかけ、涌谷町財政再建計画を推進している。計画に基づき、財政調整基金を取り崩さず、必要最低限の経費で財政運営を行うこととしているため、令和２年度から令和４年度にかけて基金残高の増加が続いている。令和４年度に関しても、財政調整基金を第一として、今後償還が増加すると見込まれる地方債の元利償還金による負担を軽減するための減債基金や、ふるさと創生事業に充てるための財源として設置しているふるさと涌谷創生基金を中心に積み立てている。計画推進中のために実施事業を絞っていることに加えて税収等の当初予算に対する上振れ分を積立てたほか、過疎対策事業債等新たな財源の確保によ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引続き、基金の計画的な積立てを行い、自然災害や公共施設の老朽化等による突発的な経費に対応するための財源確保に取組んでいく。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ふるさと涌谷創生基金：地域創生事業に充当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公営住宅用地取得基金：公営住宅建設用地取得及び建設事業に充当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新型コロナウイルス感染症対策中小企業等支援基金：新型コロナウイルス感染症対策に係る中小企業等支援経費に充当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ふるさと水と土保全基金：集落共同活動事業に充当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積立額が最も多い基金はふるさと涌谷創生基金である。当該基金は充当する事業が多いことに加えて、今後予定される圃場整備の非適債事業や誘致企業の周辺整備などの歳出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万円増額した。震災復興基金については、中小企業振興資金利子助成事業、内水ハザードマップ作成事業等へ充当するため約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万円取崩したことにより減額した。新型コロナウイルス感染症対策中小企業等支援基金については、中小企業振興資金利子補給事業等に充当するため、約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積立金総額は増額となったが、今後の事業経費と各基金残高や使途を十分に精査し、財政調整基金や減債基金とのバランスも考慮しながら、計画的な積立て、取崩しを行っていく。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前年度に引続き、財政再建計画に基づき、財政調整基金を取り崩さず、財源確保と歳出の抑制に取り組んだ。加えて、固定資産税の償却資産が大幅増となったため、当初予算に対する税収の上振れ分が発生した。また、令和４年度より過疎地域として指定されたことにより、過疎対策事業債の発行も可能となったことから、新たな財源の確保も基金残高増額の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一般的な財調基金残高の目安とされる標準財政規模比の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％に加え、病院会計へ一時貸付している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億円を加算した金額を目標金額と設定している。今後は減債基金や特目基金とのバランスに考慮した積立てを行っていく。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誘致企業の周辺環境整備に充てた地方債の後年度償還金と、後年度負担の増加に備え増額した。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企業誘致に係るインフラ整備事業等が見込まれることに加え、災害復旧に係る地方債や新たに活用可能となった過疎対策事業債の発行も見込み、計画的な積立てを行っていく。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a:t>
          </a:r>
          <a:r>
            <a:rPr kumimoji="1" lang="ja-JP" altLang="en-US" sz="1100">
              <a:latin typeface="ＭＳ ゴシック" panose="020B0609070205080204" pitchFamily="49" charset="-128"/>
              <a:ea typeface="ＭＳ ゴシック" panose="020B0609070205080204" pitchFamily="49" charset="-128"/>
            </a:rPr>
            <a:t>、年々上昇しており、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上昇している。</a:t>
          </a:r>
          <a:r>
            <a:rPr kumimoji="1" lang="ja-JP" altLang="en-US" sz="1100">
              <a:latin typeface="ＭＳ Ｐゴシック" panose="020B0600070205080204" pitchFamily="50" charset="-128"/>
              <a:ea typeface="ＭＳ Ｐゴシック" panose="020B0600070205080204" pitchFamily="50" charset="-128"/>
            </a:rPr>
            <a:t>類似団体平均値と比較すると、差が</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ポイントと大幅に上回っている状況である。庁舎をはじめ、小中学校校舎等、公共施設の老朽化が進んでいるため、公共施設管理計画に基づき、更新や大規模改修等、早急な対応が必要であるが、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a:t>
          </a:r>
          <a:r>
            <a:rPr kumimoji="1" lang="ja-JP" altLang="en-US" sz="1100">
              <a:latin typeface="ＭＳ Ｐゴシック" panose="020B0600070205080204" pitchFamily="50" charset="-128"/>
              <a:ea typeface="ＭＳ Ｐゴシック" panose="020B0600070205080204" pitchFamily="50" charset="-128"/>
            </a:rPr>
            <a:t>が大きな課題となっている。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38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19050</xdr:rowOff>
    </xdr:from>
    <xdr:to>
      <xdr:col>23</xdr:col>
      <xdr:colOff>136525</xdr:colOff>
      <xdr:row>35</xdr:row>
      <xdr:rowOff>120650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105427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70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136525</xdr:rowOff>
    </xdr:from>
    <xdr:to>
      <xdr:col>19</xdr:col>
      <xdr:colOff>187325</xdr:colOff>
      <xdr:row>35</xdr:row>
      <xdr:rowOff>66675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15875</xdr:rowOff>
    </xdr:from>
    <xdr:to>
      <xdr:col>23</xdr:col>
      <xdr:colOff>85725</xdr:colOff>
      <xdr:row>35</xdr:row>
      <xdr:rowOff>69850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78815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86148</xdr:rowOff>
    </xdr:from>
    <xdr:to>
      <xdr:col>15</xdr:col>
      <xdr:colOff>187325</xdr:colOff>
      <xdr:row>35</xdr:row>
      <xdr:rowOff>16298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136948</xdr:rowOff>
    </xdr:from>
    <xdr:to>
      <xdr:col>19</xdr:col>
      <xdr:colOff>136525</xdr:colOff>
      <xdr:row>35</xdr:row>
      <xdr:rowOff>15875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7377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28575</xdr:rowOff>
    </xdr:from>
    <xdr:to>
      <xdr:col>11</xdr:col>
      <xdr:colOff>187325</xdr:colOff>
      <xdr:row>34</xdr:row>
      <xdr:rowOff>130175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79375</xdr:rowOff>
    </xdr:from>
    <xdr:to>
      <xdr:col>15</xdr:col>
      <xdr:colOff>136525</xdr:colOff>
      <xdr:row>34</xdr:row>
      <xdr:rowOff>136948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6802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110067</xdr:rowOff>
    </xdr:from>
    <xdr:to>
      <xdr:col>7</xdr:col>
      <xdr:colOff>187325</xdr:colOff>
      <xdr:row>34</xdr:row>
      <xdr:rowOff>40217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160867</xdr:rowOff>
    </xdr:from>
    <xdr:to>
      <xdr:col>11</xdr:col>
      <xdr:colOff>136525</xdr:colOff>
      <xdr:row>34</xdr:row>
      <xdr:rowOff>79375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590242"/>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32614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57802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7425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121302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31344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6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比率は、前年度比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19.3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ポイント減少し、類似団体平均値と比較しても</a:t>
          </a:r>
          <a:r>
            <a:rPr kumimoji="1" lang="en-US" altLang="ja-JP" sz="1100">
              <a:solidFill>
                <a:schemeClr val="tx1"/>
              </a:solidFill>
              <a:latin typeface="ＭＳ Ｐゴシック" panose="020B0600070205080204" pitchFamily="50" charset="-128"/>
              <a:ea typeface="ＭＳ Ｐゴシック" panose="020B0600070205080204" pitchFamily="50" charset="-128"/>
            </a:rPr>
            <a:t>26.1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ポイント低値となった。将来負担額へ充当可能な基金が増加したことに加えて、公営企業債等に対する繰入見込額</a:t>
          </a:r>
          <a:r>
            <a:rPr kumimoji="1" lang="ja-JP" altLang="en-US" sz="1100">
              <a:latin typeface="ＭＳ Ｐゴシック" panose="020B0600070205080204" pitchFamily="50" charset="-128"/>
              <a:ea typeface="ＭＳ Ｐゴシック" panose="020B0600070205080204" pitchFamily="50" charset="-128"/>
            </a:rPr>
            <a:t>や地方債現在高が減少したことが、比率減少の要因となった。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今後も継続して財源確保に取組み、地方債残高等の将来負担額の抑制に努めていく。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159159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02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133773</xdr:rowOff>
    </xdr:from>
    <xdr:to>
      <xdr:col>76</xdr:col>
      <xdr:colOff>73025</xdr:colOff>
      <xdr:row>30</xdr:row>
      <xdr:rowOff>63923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156650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168497</xdr:rowOff>
    </xdr:from>
    <xdr:to>
      <xdr:col>72</xdr:col>
      <xdr:colOff>123825</xdr:colOff>
      <xdr:row>30</xdr:row>
      <xdr:rowOff>98647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13123</xdr:rowOff>
    </xdr:from>
    <xdr:to>
      <xdr:col>76</xdr:col>
      <xdr:colOff>22225</xdr:colOff>
      <xdr:row>30</xdr:row>
      <xdr:rowOff>47847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28148"/>
          <a:ext cx="7112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153046</xdr:rowOff>
    </xdr:from>
    <xdr:to>
      <xdr:col>68</xdr:col>
      <xdr:colOff>123825</xdr:colOff>
      <xdr:row>32</xdr:row>
      <xdr:rowOff>83196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47847</xdr:rowOff>
    </xdr:from>
    <xdr:to>
      <xdr:col>72</xdr:col>
      <xdr:colOff>73025</xdr:colOff>
      <xdr:row>32</xdr:row>
      <xdr:rowOff>32396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62872"/>
          <a:ext cx="762000" cy="3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152157</xdr:rowOff>
    </xdr:from>
    <xdr:to>
      <xdr:col>64</xdr:col>
      <xdr:colOff>123825</xdr:colOff>
      <xdr:row>33</xdr:row>
      <xdr:rowOff>82307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32396</xdr:rowOff>
    </xdr:from>
    <xdr:to>
      <xdr:col>68</xdr:col>
      <xdr:colOff>73025</xdr:colOff>
      <xdr:row>33</xdr:row>
      <xdr:rowOff>31507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90321"/>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42778</xdr:rowOff>
    </xdr:from>
    <xdr:to>
      <xdr:col>60</xdr:col>
      <xdr:colOff>123825</xdr:colOff>
      <xdr:row>33</xdr:row>
      <xdr:rowOff>144378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31507</xdr:rowOff>
    </xdr:from>
    <xdr:to>
      <xdr:col>64</xdr:col>
      <xdr:colOff>73025</xdr:colOff>
      <xdr:row>33</xdr:row>
      <xdr:rowOff>93578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460882"/>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89774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0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74323</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73434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5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135505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5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53975</xdr:rowOff>
    </xdr:from>
    <xdr:to>
      <xdr:col>24</xdr:col>
      <xdr:colOff>114300</xdr:colOff>
      <xdr:row>40</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934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168275</xdr:rowOff>
    </xdr:from>
    <xdr:to>
      <xdr:col>15</xdr:col>
      <xdr:colOff>101600</xdr:colOff>
      <xdr:row>40</xdr:row>
      <xdr:rowOff>98425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47625</xdr:rowOff>
    </xdr:from>
    <xdr:to>
      <xdr:col>19</xdr:col>
      <xdr:colOff>177800</xdr:colOff>
      <xdr:row>40</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90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xdr:rowOff>
    </xdr:from>
    <xdr:to>
      <xdr:col>15</xdr:col>
      <xdr:colOff>50800</xdr:colOff>
      <xdr:row>40</xdr:row>
      <xdr:rowOff>47625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73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97790</xdr:rowOff>
    </xdr:from>
    <xdr:to>
      <xdr:col>6</xdr:col>
      <xdr:colOff>38100</xdr:colOff>
      <xdr:row>40</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148590</xdr:rowOff>
    </xdr:from>
    <xdr:to>
      <xdr:col>10</xdr:col>
      <xdr:colOff>114300</xdr:colOff>
      <xdr:row>40</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35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170197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89552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7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92646</xdr:rowOff>
    </xdr:from>
    <xdr:to>
      <xdr:col>55</xdr:col>
      <xdr:colOff>50800</xdr:colOff>
      <xdr:row>40</xdr:row>
      <xdr:rowOff>22796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71073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99238</xdr:rowOff>
    </xdr:from>
    <xdr:to>
      <xdr:col>50</xdr:col>
      <xdr:colOff>165100</xdr:colOff>
      <xdr:row>40</xdr:row>
      <xdr:rowOff>29388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143446</xdr:rowOff>
    </xdr:from>
    <xdr:to>
      <xdr:col>55</xdr:col>
      <xdr:colOff>0</xdr:colOff>
      <xdr:row>39</xdr:row>
      <xdr:rowOff>150038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29996"/>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102591</xdr:rowOff>
    </xdr:from>
    <xdr:to>
      <xdr:col>46</xdr:col>
      <xdr:colOff>38100</xdr:colOff>
      <xdr:row>40</xdr:row>
      <xdr:rowOff>32741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150038</xdr:rowOff>
    </xdr:from>
    <xdr:to>
      <xdr:col>50</xdr:col>
      <xdr:colOff>114300</xdr:colOff>
      <xdr:row>39</xdr:row>
      <xdr:rowOff>153391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3658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108706</xdr:rowOff>
    </xdr:from>
    <xdr:to>
      <xdr:col>41</xdr:col>
      <xdr:colOff>101600</xdr:colOff>
      <xdr:row>40</xdr:row>
      <xdr:rowOff>38856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153391</xdr:rowOff>
    </xdr:from>
    <xdr:to>
      <xdr:col>45</xdr:col>
      <xdr:colOff>177800</xdr:colOff>
      <xdr:row>39</xdr:row>
      <xdr:rowOff>159506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39941"/>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111734</xdr:rowOff>
    </xdr:from>
    <xdr:to>
      <xdr:col>36</xdr:col>
      <xdr:colOff>165100</xdr:colOff>
      <xdr:row>40</xdr:row>
      <xdr:rowOff>41884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159506</xdr:rowOff>
    </xdr:from>
    <xdr:to>
      <xdr:col>41</xdr:col>
      <xdr:colOff>50800</xdr:colOff>
      <xdr:row>39</xdr:row>
      <xdr:rowOff>162534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46056"/>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20515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23868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29983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33011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24493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176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164919</xdr:rowOff>
    </xdr:from>
    <xdr:to>
      <xdr:col>19</xdr:col>
      <xdr:colOff>177800</xdr:colOff>
      <xdr:row>63</xdr:row>
      <xdr:rowOff>16328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948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164919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6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66947</xdr:rowOff>
    </xdr:from>
    <xdr:to>
      <xdr:col>10</xdr:col>
      <xdr:colOff>114300</xdr:colOff>
      <xdr:row>62</xdr:row>
      <xdr:rowOff>137160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9684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106351</xdr:rowOff>
    </xdr:from>
    <xdr:to>
      <xdr:col>55</xdr:col>
      <xdr:colOff>50800</xdr:colOff>
      <xdr:row>60</xdr:row>
      <xdr:rowOff>36501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129228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128247</xdr:rowOff>
    </xdr:from>
    <xdr:to>
      <xdr:col>50</xdr:col>
      <xdr:colOff>165100</xdr:colOff>
      <xdr:row>60</xdr:row>
      <xdr:rowOff>58397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2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157151</xdr:rowOff>
    </xdr:from>
    <xdr:to>
      <xdr:col>55</xdr:col>
      <xdr:colOff>0</xdr:colOff>
      <xdr:row>60</xdr:row>
      <xdr:rowOff>7597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72701"/>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147987</xdr:rowOff>
    </xdr:from>
    <xdr:to>
      <xdr:col>46</xdr:col>
      <xdr:colOff>38100</xdr:colOff>
      <xdr:row>60</xdr:row>
      <xdr:rowOff>78137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2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7597</xdr:rowOff>
    </xdr:from>
    <xdr:to>
      <xdr:col>50</xdr:col>
      <xdr:colOff>114300</xdr:colOff>
      <xdr:row>60</xdr:row>
      <xdr:rowOff>27337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94597"/>
          <a:ext cx="889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164702</xdr:rowOff>
    </xdr:from>
    <xdr:to>
      <xdr:col>41</xdr:col>
      <xdr:colOff>101600</xdr:colOff>
      <xdr:row>60</xdr:row>
      <xdr:rowOff>94852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2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27337</xdr:rowOff>
    </xdr:from>
    <xdr:to>
      <xdr:col>45</xdr:col>
      <xdr:colOff>177800</xdr:colOff>
      <xdr:row>60</xdr:row>
      <xdr:rowOff>44052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314337"/>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143902</xdr:rowOff>
    </xdr:from>
    <xdr:to>
      <xdr:col>36</xdr:col>
      <xdr:colOff>165100</xdr:colOff>
      <xdr:row>60</xdr:row>
      <xdr:rowOff>74052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2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23252</xdr:rowOff>
    </xdr:from>
    <xdr:to>
      <xdr:col>41</xdr:col>
      <xdr:colOff>50800</xdr:colOff>
      <xdr:row>60</xdr:row>
      <xdr:rowOff>44052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310252"/>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140665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9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74924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0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94664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0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111379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90579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03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146686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1693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110489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331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74295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9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38100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65596</xdr:rowOff>
    </xdr:from>
    <xdr:to>
      <xdr:col>55</xdr:col>
      <xdr:colOff>50800</xdr:colOff>
      <xdr:row>81</xdr:row>
      <xdr:rowOff>167196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39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88473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38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76454</xdr:rowOff>
    </xdr:from>
    <xdr:to>
      <xdr:col>50</xdr:col>
      <xdr:colOff>165100</xdr:colOff>
      <xdr:row>82</xdr:row>
      <xdr:rowOff>6604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116396</xdr:rowOff>
    </xdr:from>
    <xdr:to>
      <xdr:col>55</xdr:col>
      <xdr:colOff>0</xdr:colOff>
      <xdr:row>81</xdr:row>
      <xdr:rowOff>127254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00384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91884</xdr:rowOff>
    </xdr:from>
    <xdr:to>
      <xdr:col>46</xdr:col>
      <xdr:colOff>38100</xdr:colOff>
      <xdr:row>82</xdr:row>
      <xdr:rowOff>22034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3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127254</xdr:rowOff>
    </xdr:from>
    <xdr:to>
      <xdr:col>50</xdr:col>
      <xdr:colOff>114300</xdr:colOff>
      <xdr:row>81</xdr:row>
      <xdr:rowOff>142684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01470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106744</xdr:rowOff>
    </xdr:from>
    <xdr:to>
      <xdr:col>41</xdr:col>
      <xdr:colOff>101600</xdr:colOff>
      <xdr:row>82</xdr:row>
      <xdr:rowOff>36894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142684</xdr:rowOff>
    </xdr:from>
    <xdr:to>
      <xdr:col>45</xdr:col>
      <xdr:colOff>177800</xdr:colOff>
      <xdr:row>81</xdr:row>
      <xdr:rowOff>157544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03013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147892</xdr:rowOff>
    </xdr:from>
    <xdr:to>
      <xdr:col>36</xdr:col>
      <xdr:colOff>165100</xdr:colOff>
      <xdr:row>82</xdr:row>
      <xdr:rowOff>78042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157544</xdr:rowOff>
    </xdr:from>
    <xdr:to>
      <xdr:col>41</xdr:col>
      <xdr:colOff>50800</xdr:colOff>
      <xdr:row>82</xdr:row>
      <xdr:rowOff>27242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044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19448</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37165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23131</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38561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7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53421</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7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94569</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8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137414</xdr:rowOff>
    </xdr:from>
    <xdr:to>
      <xdr:col>85</xdr:col>
      <xdr:colOff>177800</xdr:colOff>
      <xdr:row>40</xdr:row>
      <xdr:rowOff>67564</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115841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16764</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6842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156210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681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133350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155702</xdr:rowOff>
    </xdr:from>
    <xdr:to>
      <xdr:col>67</xdr:col>
      <xdr:colOff>101600</xdr:colOff>
      <xdr:row>39</xdr:row>
      <xdr:rowOff>85852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35052</xdr:rowOff>
    </xdr:from>
    <xdr:to>
      <xdr:col>71</xdr:col>
      <xdr:colOff>177800</xdr:colOff>
      <xdr:row>39</xdr:row>
      <xdr:rowOff>99060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14300" y="672160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76979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10704</xdr:rowOff>
    </xdr:from>
    <xdr:to>
      <xdr:col>116</xdr:col>
      <xdr:colOff>114300</xdr:colOff>
      <xdr:row>35</xdr:row>
      <xdr:rowOff>112304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33581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8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33564</xdr:rowOff>
    </xdr:from>
    <xdr:to>
      <xdr:col>112</xdr:col>
      <xdr:colOff>38100</xdr:colOff>
      <xdr:row>35</xdr:row>
      <xdr:rowOff>135164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35</xdr:row>
      <xdr:rowOff>84364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60622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84364</xdr:rowOff>
    </xdr:from>
    <xdr:to>
      <xdr:col>111</xdr:col>
      <xdr:colOff>177800</xdr:colOff>
      <xdr:row>35</xdr:row>
      <xdr:rowOff>110490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0851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89081</xdr:rowOff>
    </xdr:from>
    <xdr:to>
      <xdr:col>102</xdr:col>
      <xdr:colOff>165100</xdr:colOff>
      <xdr:row>36</xdr:row>
      <xdr:rowOff>19231</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139881</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1112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115207</xdr:rowOff>
    </xdr:from>
    <xdr:to>
      <xdr:col>98</xdr:col>
      <xdr:colOff>38100</xdr:colOff>
      <xdr:row>36</xdr:row>
      <xdr:rowOff>45357</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139881</xdr:rowOff>
    </xdr:from>
    <xdr:to>
      <xdr:col>102</xdr:col>
      <xdr:colOff>114300</xdr:colOff>
      <xdr:row>35</xdr:row>
      <xdr:rowOff>166007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140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151691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35758</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8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61884</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8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40822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8127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63</xdr:row>
      <xdr:rowOff>11430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77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140426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7539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114119</xdr:rowOff>
    </xdr:from>
    <xdr:to>
      <xdr:col>67</xdr:col>
      <xdr:colOff>101600</xdr:colOff>
      <xdr:row>62</xdr:row>
      <xdr:rowOff>44269</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164919</xdr:rowOff>
    </xdr:from>
    <xdr:to>
      <xdr:col>71</xdr:col>
      <xdr:colOff>177800</xdr:colOff>
      <xdr:row>62</xdr:row>
      <xdr:rowOff>124097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233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35396</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167742</xdr:rowOff>
    </xdr:from>
    <xdr:to>
      <xdr:col>116</xdr:col>
      <xdr:colOff>114300</xdr:colOff>
      <xdr:row>62</xdr:row>
      <xdr:rowOff>97892</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82669</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54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47092</xdr:rowOff>
    </xdr:from>
    <xdr:to>
      <xdr:col>116</xdr:col>
      <xdr:colOff>63500</xdr:colOff>
      <xdr:row>62</xdr:row>
      <xdr:rowOff>59436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676992"/>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80010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6893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45669</xdr:rowOff>
    </xdr:from>
    <xdr:to>
      <xdr:col>102</xdr:col>
      <xdr:colOff>165100</xdr:colOff>
      <xdr:row>62</xdr:row>
      <xdr:rowOff>147269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96469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70991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96469</xdr:rowOff>
    </xdr:from>
    <xdr:to>
      <xdr:col>102</xdr:col>
      <xdr:colOff>114300</xdr:colOff>
      <xdr:row>62</xdr:row>
      <xdr:rowOff>109728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72636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138396</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1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100-000085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100-000087020000}"/>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100-000089020000}"/>
            </a:ext>
          </a:extLst>
        </xdr:cNvPr>
        <xdr:cNvSpPr txBox="1"/>
      </xdr:nvSpPr>
      <xdr:spPr>
        <a:xfrm>
          <a:off x="16357600" y="1399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763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78739</xdr:rowOff>
    </xdr:from>
    <xdr:to>
      <xdr:col>67</xdr:col>
      <xdr:colOff>101600</xdr:colOff>
      <xdr:row>85</xdr:row>
      <xdr:rowOff>8889</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4842</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100-000095020000}"/>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100-000098020000}"/>
            </a:ext>
          </a:extLst>
        </xdr:cNvPr>
        <xdr:cNvSpPr txBox="1"/>
      </xdr:nvSpPr>
      <xdr:spPr>
        <a:xfrm>
          <a:off x="12611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665" name="n_4mainValue【児童館】&#10;有形固定資産減価償却率">
          <a:extLst>
            <a:ext uri="{FF2B5EF4-FFF2-40B4-BE49-F238E27FC236}">
              <a16:creationId xmlns:a16="http://schemas.microsoft.com/office/drawing/2014/main" id="{00000000-0008-0000-0100-000099020000}"/>
            </a:ext>
          </a:extLst>
        </xdr:cNvPr>
        <xdr:cNvSpPr txBox="1"/>
      </xdr:nvSpPr>
      <xdr:spPr>
        <a:xfrm>
          <a:off x="12611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a:extLst>
            <a:ext uri="{FF2B5EF4-FFF2-40B4-BE49-F238E27FC236}">
              <a16:creationId xmlns:a16="http://schemas.microsoft.com/office/drawing/2014/main" id="{00000000-0008-0000-0100-0000A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8" name="【児童館】&#10;一人当たり面積最小値テキスト">
          <a:extLst>
            <a:ext uri="{FF2B5EF4-FFF2-40B4-BE49-F238E27FC236}">
              <a16:creationId xmlns:a16="http://schemas.microsoft.com/office/drawing/2014/main" id="{00000000-0008-0000-0100-0000B0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90" name="【児童館】&#10;一人当たり面積最大値テキスト">
          <a:extLst>
            <a:ext uri="{FF2B5EF4-FFF2-40B4-BE49-F238E27FC236}">
              <a16:creationId xmlns:a16="http://schemas.microsoft.com/office/drawing/2014/main" id="{00000000-0008-0000-0100-0000B202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692" name="【児童館】&#10;一人当たり面積平均値テキスト">
          <a:extLst>
            <a:ext uri="{FF2B5EF4-FFF2-40B4-BE49-F238E27FC236}">
              <a16:creationId xmlns:a16="http://schemas.microsoft.com/office/drawing/2014/main" id="{00000000-0008-0000-0100-0000B4020000}"/>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39878</xdr:rowOff>
    </xdr:from>
    <xdr:to>
      <xdr:col>98</xdr:col>
      <xdr:colOff>38100</xdr:colOff>
      <xdr:row>85</xdr:row>
      <xdr:rowOff>141478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126001</xdr:rowOff>
    </xdr:from>
    <xdr:ext cx="469744" cy="259045"/>
    <xdr:sp macro="" textlink="">
      <xdr:nvSpPr>
        <xdr:cNvPr id="704" name="n_1aveValue【児童館】&#10;一人当たり面積">
          <a:extLst>
            <a:ext uri="{FF2B5EF4-FFF2-40B4-BE49-F238E27FC236}">
              <a16:creationId xmlns:a16="http://schemas.microsoft.com/office/drawing/2014/main" id="{00000000-0008-0000-0100-0000C0020000}"/>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5" name="n_2aveValue【児童館】&#10;一人当たり面積">
          <a:extLst>
            <a:ext uri="{FF2B5EF4-FFF2-40B4-BE49-F238E27FC236}">
              <a16:creationId xmlns:a16="http://schemas.microsoft.com/office/drawing/2014/main" id="{00000000-0008-0000-0100-0000C1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6" name="n_3aveValue【児童館】&#10;一人当たり面積">
          <a:extLst>
            <a:ext uri="{FF2B5EF4-FFF2-40B4-BE49-F238E27FC236}">
              <a16:creationId xmlns:a16="http://schemas.microsoft.com/office/drawing/2014/main" id="{00000000-0008-0000-0100-0000C2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07" name="n_4aveValue【児童館】&#10;一人当たり面積">
          <a:extLst>
            <a:ext uri="{FF2B5EF4-FFF2-40B4-BE49-F238E27FC236}">
              <a16:creationId xmlns:a16="http://schemas.microsoft.com/office/drawing/2014/main" id="{00000000-0008-0000-0100-0000C3020000}"/>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08" name="n_4mainValue【児童館】&#10;一人当たり面積">
          <a:extLst>
            <a:ext uri="{FF2B5EF4-FFF2-40B4-BE49-F238E27FC236}">
              <a16:creationId xmlns:a16="http://schemas.microsoft.com/office/drawing/2014/main" id="{00000000-0008-0000-0100-0000C4020000}"/>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00000000-0008-0000-0100-0000D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4" name="【公民館】&#10;有形固定資産減価償却率最小値テキスト">
          <a:extLst>
            <a:ext uri="{FF2B5EF4-FFF2-40B4-BE49-F238E27FC236}">
              <a16:creationId xmlns:a16="http://schemas.microsoft.com/office/drawing/2014/main" id="{00000000-0008-0000-0100-0000D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36" name="【公民館】&#10;有形固定資産減価償却率最大値テキスト">
          <a:extLst>
            <a:ext uri="{FF2B5EF4-FFF2-40B4-BE49-F238E27FC236}">
              <a16:creationId xmlns:a16="http://schemas.microsoft.com/office/drawing/2014/main" id="{00000000-0008-0000-0100-0000E0020000}"/>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38" name="【公民館】&#10;有形固定資産減価償却率平均値テキスト">
          <a:extLst>
            <a:ext uri="{FF2B5EF4-FFF2-40B4-BE49-F238E27FC236}">
              <a16:creationId xmlns:a16="http://schemas.microsoft.com/office/drawing/2014/main" id="{00000000-0008-0000-0100-0000E202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750" name="【公民館】&#10;有形固定資産減価償却率該当値テキスト">
          <a:extLst>
            <a:ext uri="{FF2B5EF4-FFF2-40B4-BE49-F238E27FC236}">
              <a16:creationId xmlns:a16="http://schemas.microsoft.com/office/drawing/2014/main" id="{00000000-0008-0000-0100-0000EE020000}"/>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26670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5481300" y="17830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104</xdr:row>
      <xdr:rowOff>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4592300" y="1775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164464</xdr:rowOff>
    </xdr:from>
    <xdr:to>
      <xdr:col>72</xdr:col>
      <xdr:colOff>38100</xdr:colOff>
      <xdr:row>103</xdr:row>
      <xdr:rowOff>94614</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3652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43814</xdr:rowOff>
    </xdr:from>
    <xdr:to>
      <xdr:col>76</xdr:col>
      <xdr:colOff>114300</xdr:colOff>
      <xdr:row>103</xdr:row>
      <xdr:rowOff>95250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3703300" y="177031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43814</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814300" y="17655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59" name="n_1aveValue【公民館】&#10;有形固定資産減価償却率">
          <a:extLst>
            <a:ext uri="{FF2B5EF4-FFF2-40B4-BE49-F238E27FC236}">
              <a16:creationId xmlns:a16="http://schemas.microsoft.com/office/drawing/2014/main" id="{00000000-0008-0000-0100-0000F702000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60" name="n_2aveValue【公民館】&#10;有形固定資産減価償却率">
          <a:extLst>
            <a:ext uri="{FF2B5EF4-FFF2-40B4-BE49-F238E27FC236}">
              <a16:creationId xmlns:a16="http://schemas.microsoft.com/office/drawing/2014/main" id="{00000000-0008-0000-0100-0000F8020000}"/>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61" name="n_3aveValue【公民館】&#10;有形固定資産減価償却率">
          <a:extLst>
            <a:ext uri="{FF2B5EF4-FFF2-40B4-BE49-F238E27FC236}">
              <a16:creationId xmlns:a16="http://schemas.microsoft.com/office/drawing/2014/main" id="{00000000-0008-0000-0100-0000F9020000}"/>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62" name="n_4aveValue【公民館】&#10;有形固定資産減価償却率">
          <a:extLst>
            <a:ext uri="{FF2B5EF4-FFF2-40B4-BE49-F238E27FC236}">
              <a16:creationId xmlns:a16="http://schemas.microsoft.com/office/drawing/2014/main" id="{00000000-0008-0000-0100-0000FA020000}"/>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63" name="n_1mainValue【公民館】&#10;有形固定資産減価償却率">
          <a:extLst>
            <a:ext uri="{FF2B5EF4-FFF2-40B4-BE49-F238E27FC236}">
              <a16:creationId xmlns:a16="http://schemas.microsoft.com/office/drawing/2014/main" id="{00000000-0008-0000-0100-0000FB020000}"/>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764" name="n_2mainValue【公民館】&#10;有形固定資産減価償却率">
          <a:extLst>
            <a:ext uri="{FF2B5EF4-FFF2-40B4-BE49-F238E27FC236}">
              <a16:creationId xmlns:a16="http://schemas.microsoft.com/office/drawing/2014/main" id="{00000000-0008-0000-0100-0000FC020000}"/>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111141</xdr:rowOff>
    </xdr:from>
    <xdr:ext cx="405111" cy="259045"/>
    <xdr:sp macro="" textlink="">
      <xdr:nvSpPr>
        <xdr:cNvPr id="765" name="n_3mainValue【公民館】&#10;有形固定資産減価償却率">
          <a:extLst>
            <a:ext uri="{FF2B5EF4-FFF2-40B4-BE49-F238E27FC236}">
              <a16:creationId xmlns:a16="http://schemas.microsoft.com/office/drawing/2014/main" id="{00000000-0008-0000-0100-0000FD020000}"/>
            </a:ext>
          </a:extLst>
        </xdr:cNvPr>
        <xdr:cNvSpPr txBox="1"/>
      </xdr:nvSpPr>
      <xdr:spPr>
        <a:xfrm>
          <a:off x="13500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66" name="n_4mainValue【公民館】&#10;有形固定資産減価償却率">
          <a:extLst>
            <a:ext uri="{FF2B5EF4-FFF2-40B4-BE49-F238E27FC236}">
              <a16:creationId xmlns:a16="http://schemas.microsoft.com/office/drawing/2014/main" id="{00000000-0008-0000-0100-0000FE020000}"/>
            </a:ext>
          </a:extLst>
        </xdr:cNvPr>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3" name="【公民館】&#10;一人当たり面積最小値テキスト">
          <a:extLst>
            <a:ext uri="{FF2B5EF4-FFF2-40B4-BE49-F238E27FC236}">
              <a16:creationId xmlns:a16="http://schemas.microsoft.com/office/drawing/2014/main" id="{00000000-0008-0000-0100-00001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95" name="【公民館】&#10;一人当たり面積最大値テキスト">
          <a:extLst>
            <a:ext uri="{FF2B5EF4-FFF2-40B4-BE49-F238E27FC236}">
              <a16:creationId xmlns:a16="http://schemas.microsoft.com/office/drawing/2014/main" id="{00000000-0008-0000-0100-00001B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797" name="【公民館】&#10;一人当たり面積平均値テキスト">
          <a:extLst>
            <a:ext uri="{FF2B5EF4-FFF2-40B4-BE49-F238E27FC236}">
              <a16:creationId xmlns:a16="http://schemas.microsoft.com/office/drawing/2014/main" id="{00000000-0008-0000-0100-00001D030000}"/>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125005</xdr:rowOff>
    </xdr:from>
    <xdr:to>
      <xdr:col>116</xdr:col>
      <xdr:colOff>114300</xdr:colOff>
      <xdr:row>105</xdr:row>
      <xdr:rowOff>55155</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22110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147882</xdr:rowOff>
    </xdr:from>
    <xdr:ext cx="469744" cy="259045"/>
    <xdr:sp macro="" textlink="">
      <xdr:nvSpPr>
        <xdr:cNvPr id="809" name="【公民館】&#10;一人当たり面積該当値テキスト">
          <a:extLst>
            <a:ext uri="{FF2B5EF4-FFF2-40B4-BE49-F238E27FC236}">
              <a16:creationId xmlns:a16="http://schemas.microsoft.com/office/drawing/2014/main" id="{00000000-0008-0000-0100-000029030000}"/>
            </a:ext>
          </a:extLst>
        </xdr:cNvPr>
        <xdr:cNvSpPr txBox="1"/>
      </xdr:nvSpPr>
      <xdr:spPr>
        <a:xfrm>
          <a:off x="22199600" y="178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4355</xdr:rowOff>
    </xdr:from>
    <xdr:to>
      <xdr:col>116</xdr:col>
      <xdr:colOff>63500</xdr:colOff>
      <xdr:row>105</xdr:row>
      <xdr:rowOff>15784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21323300" y="180066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154395</xdr:rowOff>
    </xdr:from>
    <xdr:to>
      <xdr:col>107</xdr:col>
      <xdr:colOff>101600</xdr:colOff>
      <xdr:row>105</xdr:row>
      <xdr:rowOff>84545</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038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33745</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20434300" y="180180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33745</xdr:rowOff>
    </xdr:from>
    <xdr:to>
      <xdr:col>107</xdr:col>
      <xdr:colOff>50800</xdr:colOff>
      <xdr:row>105</xdr:row>
      <xdr:rowOff>48442</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19545300" y="180359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107</xdr:row>
      <xdr:rowOff>85998</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8656300" y="18050692"/>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18" name="n_1aveValue【公民館】&#10;一人当たり面積">
          <a:extLst>
            <a:ext uri="{FF2B5EF4-FFF2-40B4-BE49-F238E27FC236}">
              <a16:creationId xmlns:a16="http://schemas.microsoft.com/office/drawing/2014/main" id="{00000000-0008-0000-0100-000032030000}"/>
            </a:ext>
          </a:extLst>
        </xdr:cNvPr>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19" name="n_2aveValue【公民館】&#10;一人当たり面積">
          <a:extLst>
            <a:ext uri="{FF2B5EF4-FFF2-40B4-BE49-F238E27FC236}">
              <a16:creationId xmlns:a16="http://schemas.microsoft.com/office/drawing/2014/main" id="{00000000-0008-0000-0100-000033030000}"/>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20" name="n_3aveValue【公民館】&#10;一人当たり面積">
          <a:extLst>
            <a:ext uri="{FF2B5EF4-FFF2-40B4-BE49-F238E27FC236}">
              <a16:creationId xmlns:a16="http://schemas.microsoft.com/office/drawing/2014/main" id="{00000000-0008-0000-0100-000034030000}"/>
            </a:ext>
          </a:extLst>
        </xdr:cNvPr>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821" name="n_4aveValue【公民館】&#10;一人当たり面積">
          <a:extLst>
            <a:ext uri="{FF2B5EF4-FFF2-40B4-BE49-F238E27FC236}">
              <a16:creationId xmlns:a16="http://schemas.microsoft.com/office/drawing/2014/main" id="{00000000-0008-0000-0100-000035030000}"/>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822" name="n_1mainValue【公民館】&#10;一人当たり面積">
          <a:extLst>
            <a:ext uri="{FF2B5EF4-FFF2-40B4-BE49-F238E27FC236}">
              <a16:creationId xmlns:a16="http://schemas.microsoft.com/office/drawing/2014/main" id="{00000000-0008-0000-0100-000036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101072</xdr:rowOff>
    </xdr:from>
    <xdr:ext cx="469744" cy="259045"/>
    <xdr:sp macro="" textlink="">
      <xdr:nvSpPr>
        <xdr:cNvPr id="823" name="n_2mainValue【公民館】&#10;一人当たり面積">
          <a:extLst>
            <a:ext uri="{FF2B5EF4-FFF2-40B4-BE49-F238E27FC236}">
              <a16:creationId xmlns:a16="http://schemas.microsoft.com/office/drawing/2014/main" id="{00000000-0008-0000-0100-000037030000}"/>
            </a:ext>
          </a:extLst>
        </xdr:cNvPr>
        <xdr:cNvSpPr txBox="1"/>
      </xdr:nvSpPr>
      <xdr:spPr>
        <a:xfrm>
          <a:off x="20199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824" name="n_3mainValue【公民館】&#10;一人当たり面積">
          <a:extLst>
            <a:ext uri="{FF2B5EF4-FFF2-40B4-BE49-F238E27FC236}">
              <a16:creationId xmlns:a16="http://schemas.microsoft.com/office/drawing/2014/main" id="{00000000-0008-0000-0100-000038030000}"/>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25" name="n_4mainValue【公民館】&#10;一人当たり面積">
          <a:extLst>
            <a:ext uri="{FF2B5EF4-FFF2-40B4-BE49-F238E27FC236}">
              <a16:creationId xmlns:a16="http://schemas.microsoft.com/office/drawing/2014/main" id="{00000000-0008-0000-0100-000039030000}"/>
            </a:ext>
          </a:extLst>
        </xdr:cNvPr>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当町の有形固定資産減価償却率は、類似団体と比較すると全体的に高い数値となっている。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要因としては、庁舎・学校・保育所等の事業用資産や、道路・橋りょう等のインフラ資産の老朽化によるもので、築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年程度経過している施設が多くなって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いる。加えて、財政再建計画中であるため、公共施設の更新や大規模改修を見送っている現状である。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記の項目のうち、「道路」、「橋りょう・トンネル」、「認定こども園・幼稚園・保育所」、「学校施設」、「体育館・プール」、「消防施設」、「庁舎」が類似団体平均値を大きく上回る数値となっている。いずれも国庫補助金、地方債、基金等を活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ながら基本的に現状を維持しているため、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公共施設等総合管理計画に基づいた個別施設計画を推進し、改善を図っていく。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26670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82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114935</xdr:rowOff>
    </xdr:from>
    <xdr:to>
      <xdr:col>15</xdr:col>
      <xdr:colOff>101600</xdr:colOff>
      <xdr:row>63</xdr:row>
      <xdr:rowOff>45085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165735</xdr:rowOff>
    </xdr:from>
    <xdr:to>
      <xdr:col>19</xdr:col>
      <xdr:colOff>177800</xdr:colOff>
      <xdr:row>63</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956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62</xdr:row>
      <xdr:rowOff>165735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72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148590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77277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144780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595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104140</xdr:rowOff>
    </xdr:from>
    <xdr:to>
      <xdr:col>46</xdr:col>
      <xdr:colOff>38100</xdr:colOff>
      <xdr:row>62</xdr:row>
      <xdr:rowOff>34290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154940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6032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114300</xdr:rowOff>
    </xdr:from>
    <xdr:to>
      <xdr:col>41</xdr:col>
      <xdr:colOff>101600</xdr:colOff>
      <xdr:row>62</xdr:row>
      <xdr:rowOff>44450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61</xdr:row>
      <xdr:rowOff>165100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6133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165100</xdr:rowOff>
    </xdr:from>
    <xdr:to>
      <xdr:col>41</xdr:col>
      <xdr:colOff>50800</xdr:colOff>
      <xdr:row>62</xdr:row>
      <xdr:rowOff>125730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62355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25417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35577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140463</xdr:rowOff>
    </xdr:from>
    <xdr:to>
      <xdr:col>20</xdr:col>
      <xdr:colOff>38100</xdr:colOff>
      <xdr:row>79</xdr:row>
      <xdr:rowOff>70613</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19813</xdr:rowOff>
    </xdr:from>
    <xdr:to>
      <xdr:col>24</xdr:col>
      <xdr:colOff>63500</xdr:colOff>
      <xdr:row>79</xdr:row>
      <xdr:rowOff>106680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56436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115315</xdr:rowOff>
    </xdr:from>
    <xdr:to>
      <xdr:col>15</xdr:col>
      <xdr:colOff>101600</xdr:colOff>
      <xdr:row>79</xdr:row>
      <xdr:rowOff>45465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166115</xdr:rowOff>
    </xdr:from>
    <xdr:to>
      <xdr:col>19</xdr:col>
      <xdr:colOff>177800</xdr:colOff>
      <xdr:row>79</xdr:row>
      <xdr:rowOff>19813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53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53594</xdr:rowOff>
    </xdr:from>
    <xdr:to>
      <xdr:col>10</xdr:col>
      <xdr:colOff>165100</xdr:colOff>
      <xdr:row>78</xdr:row>
      <xdr:rowOff>155194</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104394</xdr:rowOff>
    </xdr:from>
    <xdr:to>
      <xdr:col>15</xdr:col>
      <xdr:colOff>50800</xdr:colOff>
      <xdr:row>78</xdr:row>
      <xdr:rowOff>166115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47749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151892</xdr:rowOff>
    </xdr:from>
    <xdr:to>
      <xdr:col>6</xdr:col>
      <xdr:colOff>38100</xdr:colOff>
      <xdr:row>78</xdr:row>
      <xdr:rowOff>82042</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31242</xdr:rowOff>
    </xdr:from>
    <xdr:to>
      <xdr:col>10</xdr:col>
      <xdr:colOff>114300</xdr:colOff>
      <xdr:row>78</xdr:row>
      <xdr:rowOff>104394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4043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87140</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61992</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271</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98569</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5262</xdr:rowOff>
    </xdr:from>
    <xdr:to>
      <xdr:col>55</xdr:col>
      <xdr:colOff>50800</xdr:colOff>
      <xdr:row>81</xdr:row>
      <xdr:rowOff>106862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28139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374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56062</xdr:rowOff>
    </xdr:from>
    <xdr:to>
      <xdr:col>55</xdr:col>
      <xdr:colOff>0</xdr:colOff>
      <xdr:row>81</xdr:row>
      <xdr:rowOff>72389</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39435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3959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64044</xdr:rowOff>
    </xdr:from>
    <xdr:to>
      <xdr:col>41</xdr:col>
      <xdr:colOff>101600</xdr:colOff>
      <xdr:row>81</xdr:row>
      <xdr:rowOff>165644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114844</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83638</xdr:rowOff>
    </xdr:from>
    <xdr:to>
      <xdr:col>36</xdr:col>
      <xdr:colOff>165100</xdr:colOff>
      <xdr:row>82</xdr:row>
      <xdr:rowOff>13788</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114844</xdr:rowOff>
    </xdr:from>
    <xdr:to>
      <xdr:col>41</xdr:col>
      <xdr:colOff>50800</xdr:colOff>
      <xdr:row>81</xdr:row>
      <xdr:rowOff>134438</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002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65332</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42471</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27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10721</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30315</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00000000-0008-0000-0200-00005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00000000-0008-0000-0200-00006001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00000000-0008-0000-0200-00006201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00000000-0008-0000-0200-000064010000}"/>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130827</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00000000-0008-0000-0200-000070010000}"/>
            </a:ext>
          </a:extLst>
        </xdr:cNvPr>
        <xdr:cNvSpPr txBox="1"/>
      </xdr:nvSpPr>
      <xdr:spPr>
        <a:xfrm>
          <a:off x="163576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95250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5481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31114</xdr:rowOff>
    </xdr:from>
    <xdr:to>
      <xdr:col>76</xdr:col>
      <xdr:colOff>165100</xdr:colOff>
      <xdr:row>85</xdr:row>
      <xdr:rowOff>132714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4541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85</xdr:row>
      <xdr:rowOff>95250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4592300" y="146551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50164</xdr:rowOff>
    </xdr:from>
    <xdr:to>
      <xdr:col>72</xdr:col>
      <xdr:colOff>38100</xdr:colOff>
      <xdr:row>86</xdr:row>
      <xdr:rowOff>151764</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3652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81914</xdr:rowOff>
    </xdr:from>
    <xdr:to>
      <xdr:col>76</xdr:col>
      <xdr:colOff>114300</xdr:colOff>
      <xdr:row>86</xdr:row>
      <xdr:rowOff>100964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13703300" y="14655164"/>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12064</xdr:rowOff>
    </xdr:from>
    <xdr:to>
      <xdr:col>67</xdr:col>
      <xdr:colOff>101600</xdr:colOff>
      <xdr:row>85</xdr:row>
      <xdr:rowOff>113664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2763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62864</xdr:rowOff>
    </xdr:from>
    <xdr:to>
      <xdr:col>71</xdr:col>
      <xdr:colOff>177800</xdr:colOff>
      <xdr:row>86</xdr:row>
      <xdr:rowOff>100964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814300" y="1463611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377" name="n_1aveValue【消防施設】&#10;有形固定資産減価償却率">
          <a:extLst>
            <a:ext uri="{FF2B5EF4-FFF2-40B4-BE49-F238E27FC236}">
              <a16:creationId xmlns:a16="http://schemas.microsoft.com/office/drawing/2014/main" id="{00000000-0008-0000-0200-00007901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378" name="n_2aveValue【消防施設】&#10;有形固定資産減価償却率">
          <a:extLst>
            <a:ext uri="{FF2B5EF4-FFF2-40B4-BE49-F238E27FC236}">
              <a16:creationId xmlns:a16="http://schemas.microsoft.com/office/drawing/2014/main" id="{00000000-0008-0000-0200-00007A010000}"/>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379" name="n_3aveValue【消防施設】&#10;有形固定資産減価償却率">
          <a:extLst>
            <a:ext uri="{FF2B5EF4-FFF2-40B4-BE49-F238E27FC236}">
              <a16:creationId xmlns:a16="http://schemas.microsoft.com/office/drawing/2014/main" id="{00000000-0008-0000-0200-00007B010000}"/>
            </a:ext>
          </a:extLst>
        </xdr:cNvPr>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380" name="n_4aveValue【消防施設】&#10;有形固定資産減価償却率">
          <a:extLst>
            <a:ext uri="{FF2B5EF4-FFF2-40B4-BE49-F238E27FC236}">
              <a16:creationId xmlns:a16="http://schemas.microsoft.com/office/drawing/2014/main" id="{00000000-0008-0000-0200-00007C010000}"/>
            </a:ext>
          </a:extLst>
        </xdr:cNvPr>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381" name="n_1mainValue【消防施設】&#10;有形固定資産減価償却率">
          <a:extLst>
            <a:ext uri="{FF2B5EF4-FFF2-40B4-BE49-F238E27FC236}">
              <a16:creationId xmlns:a16="http://schemas.microsoft.com/office/drawing/2014/main" id="{00000000-0008-0000-0200-00007D010000}"/>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123841</xdr:rowOff>
    </xdr:from>
    <xdr:ext cx="405111" cy="259045"/>
    <xdr:sp macro="" textlink="">
      <xdr:nvSpPr>
        <xdr:cNvPr id="382" name="n_2mainValue【消防施設】&#10;有形固定資産減価償却率">
          <a:extLst>
            <a:ext uri="{FF2B5EF4-FFF2-40B4-BE49-F238E27FC236}">
              <a16:creationId xmlns:a16="http://schemas.microsoft.com/office/drawing/2014/main" id="{00000000-0008-0000-0200-00007E010000}"/>
            </a:ext>
          </a:extLst>
        </xdr:cNvPr>
        <xdr:cNvSpPr txBox="1"/>
      </xdr:nvSpPr>
      <xdr:spPr>
        <a:xfrm>
          <a:off x="14389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142891</xdr:rowOff>
    </xdr:from>
    <xdr:ext cx="405111" cy="259045"/>
    <xdr:sp macro="" textlink="">
      <xdr:nvSpPr>
        <xdr:cNvPr id="383" name="n_3mainValue【消防施設】&#10;有形固定資産減価償却率">
          <a:extLst>
            <a:ext uri="{FF2B5EF4-FFF2-40B4-BE49-F238E27FC236}">
              <a16:creationId xmlns:a16="http://schemas.microsoft.com/office/drawing/2014/main" id="{00000000-0008-0000-0200-00007F010000}"/>
            </a:ext>
          </a:extLst>
        </xdr:cNvPr>
        <xdr:cNvSpPr txBox="1"/>
      </xdr:nvSpPr>
      <xdr:spPr>
        <a:xfrm>
          <a:off x="13500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104791</xdr:rowOff>
    </xdr:from>
    <xdr:ext cx="405111" cy="259045"/>
    <xdr:sp macro="" textlink="">
      <xdr:nvSpPr>
        <xdr:cNvPr id="384" name="n_4mainValue【消防施設】&#10;有形固定資産減価償却率">
          <a:extLst>
            <a:ext uri="{FF2B5EF4-FFF2-40B4-BE49-F238E27FC236}">
              <a16:creationId xmlns:a16="http://schemas.microsoft.com/office/drawing/2014/main" id="{00000000-0008-0000-0200-000080010000}"/>
            </a:ext>
          </a:extLst>
        </xdr:cNvPr>
        <xdr:cNvSpPr txBox="1"/>
      </xdr:nvSpPr>
      <xdr:spPr>
        <a:xfrm>
          <a:off x="12611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00000000-0008-0000-0200-00009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09" name="【消防施設】&#10;一人当たり面積最小値テキスト">
          <a:extLst>
            <a:ext uri="{FF2B5EF4-FFF2-40B4-BE49-F238E27FC236}">
              <a16:creationId xmlns:a16="http://schemas.microsoft.com/office/drawing/2014/main" id="{00000000-0008-0000-0200-00009901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411" name="【消防施設】&#10;一人当たり面積最大値テキスト">
          <a:extLst>
            <a:ext uri="{FF2B5EF4-FFF2-40B4-BE49-F238E27FC236}">
              <a16:creationId xmlns:a16="http://schemas.microsoft.com/office/drawing/2014/main" id="{00000000-0008-0000-0200-00009B010000}"/>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413" name="【消防施設】&#10;一人当たり面積平均値テキスト">
          <a:extLst>
            <a:ext uri="{FF2B5EF4-FFF2-40B4-BE49-F238E27FC236}">
              <a16:creationId xmlns:a16="http://schemas.microsoft.com/office/drawing/2014/main" id="{00000000-0008-0000-0200-00009D010000}"/>
            </a:ext>
          </a:extLst>
        </xdr:cNvPr>
        <xdr:cNvSpPr txBox="1"/>
      </xdr:nvSpPr>
      <xdr:spPr>
        <a:xfrm>
          <a:off x="221996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31750</xdr:rowOff>
    </xdr:from>
    <xdr:to>
      <xdr:col>116</xdr:col>
      <xdr:colOff>114300</xdr:colOff>
      <xdr:row>82</xdr:row>
      <xdr:rowOff>133350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2110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54627</xdr:rowOff>
    </xdr:from>
    <xdr:ext cx="469744" cy="259045"/>
    <xdr:sp macro="" textlink="">
      <xdr:nvSpPr>
        <xdr:cNvPr id="425" name="【消防施設】&#10;一人当たり面積該当値テキスト">
          <a:extLst>
            <a:ext uri="{FF2B5EF4-FFF2-40B4-BE49-F238E27FC236}">
              <a16:creationId xmlns:a16="http://schemas.microsoft.com/office/drawing/2014/main" id="{00000000-0008-0000-0200-0000A9010000}"/>
            </a:ext>
          </a:extLst>
        </xdr:cNvPr>
        <xdr:cNvSpPr txBox="1"/>
      </xdr:nvSpPr>
      <xdr:spPr>
        <a:xfrm>
          <a:off x="2219960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43180</xdr:rowOff>
    </xdr:from>
    <xdr:to>
      <xdr:col>112</xdr:col>
      <xdr:colOff>38100</xdr:colOff>
      <xdr:row>82</xdr:row>
      <xdr:rowOff>144780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1272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82550</xdr:rowOff>
    </xdr:from>
    <xdr:to>
      <xdr:col>116</xdr:col>
      <xdr:colOff>63500</xdr:colOff>
      <xdr:row>82</xdr:row>
      <xdr:rowOff>93980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1323300" y="1414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93980</xdr:rowOff>
    </xdr:from>
    <xdr:to>
      <xdr:col>111</xdr:col>
      <xdr:colOff>177800</xdr:colOff>
      <xdr:row>82</xdr:row>
      <xdr:rowOff>110489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0434300" y="141528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110489</xdr:rowOff>
    </xdr:from>
    <xdr:to>
      <xdr:col>107</xdr:col>
      <xdr:colOff>50800</xdr:colOff>
      <xdr:row>82</xdr:row>
      <xdr:rowOff>127000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9545300" y="141693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123189</xdr:rowOff>
    </xdr:from>
    <xdr:to>
      <xdr:col>98</xdr:col>
      <xdr:colOff>38100</xdr:colOff>
      <xdr:row>83</xdr:row>
      <xdr:rowOff>53339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8605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83</xdr:row>
      <xdr:rowOff>2539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8656300" y="14185900"/>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434" name="n_1aveValue【消防施設】&#10;一人当たり面積">
          <a:extLst>
            <a:ext uri="{FF2B5EF4-FFF2-40B4-BE49-F238E27FC236}">
              <a16:creationId xmlns:a16="http://schemas.microsoft.com/office/drawing/2014/main" id="{00000000-0008-0000-0200-0000B2010000}"/>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92727</xdr:rowOff>
    </xdr:from>
    <xdr:ext cx="469744" cy="259045"/>
    <xdr:sp macro="" textlink="">
      <xdr:nvSpPr>
        <xdr:cNvPr id="435" name="n_2aveValue【消防施設】&#10;一人当たり面積">
          <a:extLst>
            <a:ext uri="{FF2B5EF4-FFF2-40B4-BE49-F238E27FC236}">
              <a16:creationId xmlns:a16="http://schemas.microsoft.com/office/drawing/2014/main" id="{00000000-0008-0000-0200-0000B3010000}"/>
            </a:ext>
          </a:extLst>
        </xdr:cNvPr>
        <xdr:cNvSpPr txBox="1"/>
      </xdr:nvSpPr>
      <xdr:spPr>
        <a:xfrm>
          <a:off x="20199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436" name="n_3aveValue【消防施設】&#10;一人当たり面積">
          <a:extLst>
            <a:ext uri="{FF2B5EF4-FFF2-40B4-BE49-F238E27FC236}">
              <a16:creationId xmlns:a16="http://schemas.microsoft.com/office/drawing/2014/main" id="{00000000-0008-0000-0200-0000B4010000}"/>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437" name="n_4aveValue【消防施設】&#10;一人当たり面積">
          <a:extLst>
            <a:ext uri="{FF2B5EF4-FFF2-40B4-BE49-F238E27FC236}">
              <a16:creationId xmlns:a16="http://schemas.microsoft.com/office/drawing/2014/main" id="{00000000-0008-0000-0200-0000B5010000}"/>
            </a:ext>
          </a:extLst>
        </xdr:cNvPr>
        <xdr:cNvSpPr txBox="1"/>
      </xdr:nvSpPr>
      <xdr:spPr>
        <a:xfrm>
          <a:off x="18421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161307</xdr:rowOff>
    </xdr:from>
    <xdr:ext cx="469744" cy="259045"/>
    <xdr:sp macro="" textlink="">
      <xdr:nvSpPr>
        <xdr:cNvPr id="438" name="n_1mainValue【消防施設】&#10;一人当たり面積">
          <a:extLst>
            <a:ext uri="{FF2B5EF4-FFF2-40B4-BE49-F238E27FC236}">
              <a16:creationId xmlns:a16="http://schemas.microsoft.com/office/drawing/2014/main" id="{00000000-0008-0000-0200-0000B6010000}"/>
            </a:ext>
          </a:extLst>
        </xdr:cNvPr>
        <xdr:cNvSpPr txBox="1"/>
      </xdr:nvSpPr>
      <xdr:spPr>
        <a:xfrm>
          <a:off x="210757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439" name="n_2mainValue【消防施設】&#10;一人当たり面積">
          <a:extLst>
            <a:ext uri="{FF2B5EF4-FFF2-40B4-BE49-F238E27FC236}">
              <a16:creationId xmlns:a16="http://schemas.microsoft.com/office/drawing/2014/main" id="{00000000-0008-0000-0200-0000B7010000}"/>
            </a:ext>
          </a:extLst>
        </xdr:cNvPr>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440" name="n_3mainValue【消防施設】&#10;一人当たり面積">
          <a:extLst>
            <a:ext uri="{FF2B5EF4-FFF2-40B4-BE49-F238E27FC236}">
              <a16:creationId xmlns:a16="http://schemas.microsoft.com/office/drawing/2014/main" id="{00000000-0008-0000-0200-0000B8010000}"/>
            </a:ext>
          </a:extLst>
        </xdr:cNvPr>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69866</xdr:rowOff>
    </xdr:from>
    <xdr:ext cx="469744" cy="259045"/>
    <xdr:sp macro="" textlink="">
      <xdr:nvSpPr>
        <xdr:cNvPr id="441" name="n_4mainValue【消防施設】&#10;一人当たり面積">
          <a:extLst>
            <a:ext uri="{FF2B5EF4-FFF2-40B4-BE49-F238E27FC236}">
              <a16:creationId xmlns:a16="http://schemas.microsoft.com/office/drawing/2014/main" id="{00000000-0008-0000-0200-0000B9010000}"/>
            </a:ext>
          </a:extLst>
        </xdr:cNvPr>
        <xdr:cNvSpPr txBox="1"/>
      </xdr:nvSpPr>
      <xdr:spPr>
        <a:xfrm>
          <a:off x="18421427" y="139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2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468" name="【庁舎】&#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470" name="【庁舎】&#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472" name="【庁舎】&#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484" name="【庁舎】&#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12519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5481300" y="183348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161108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592300" y="183103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136616</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3703300" y="1828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113756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814300" y="1825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493" name="n_1aveValue【庁舎】&#10;有形固定資産減価償却率">
          <a:extLst>
            <a:ext uri="{FF2B5EF4-FFF2-40B4-BE49-F238E27FC236}">
              <a16:creationId xmlns:a16="http://schemas.microsoft.com/office/drawing/2014/main" id="{00000000-0008-0000-0200-0000ED010000}"/>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200-0000EE01000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495" name="n_3aveValue【庁舎】&#10;有形固定資産減価償却率">
          <a:extLst>
            <a:ext uri="{FF2B5EF4-FFF2-40B4-BE49-F238E27FC236}">
              <a16:creationId xmlns:a16="http://schemas.microsoft.com/office/drawing/2014/main" id="{00000000-0008-0000-0200-0000EF01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496" name="n_4aveValue【庁舎】&#10;有形固定資産減価償却率">
          <a:extLst>
            <a:ext uri="{FF2B5EF4-FFF2-40B4-BE49-F238E27FC236}">
              <a16:creationId xmlns:a16="http://schemas.microsoft.com/office/drawing/2014/main" id="{00000000-0008-0000-0200-0000F001000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200-0000F1010000}"/>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498" name="n_2mainValue【庁舎】&#10;有形固定資産減価償却率">
          <a:extLst>
            <a:ext uri="{FF2B5EF4-FFF2-40B4-BE49-F238E27FC236}">
              <a16:creationId xmlns:a16="http://schemas.microsoft.com/office/drawing/2014/main" id="{00000000-0008-0000-0200-0000F201000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499" name="n_3mainValue【庁舎】&#10;有形固定資産減価償却率">
          <a:extLst>
            <a:ext uri="{FF2B5EF4-FFF2-40B4-BE49-F238E27FC236}">
              <a16:creationId xmlns:a16="http://schemas.microsoft.com/office/drawing/2014/main" id="{00000000-0008-0000-0200-0000F3010000}"/>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500" name="n_4mainValue【庁舎】&#10;有形固定資産減価償却率">
          <a:extLst>
            <a:ext uri="{FF2B5EF4-FFF2-40B4-BE49-F238E27FC236}">
              <a16:creationId xmlns:a16="http://schemas.microsoft.com/office/drawing/2014/main" id="{00000000-0008-0000-0200-0000F4010000}"/>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24" name="【庁舎】&#10;一人当たり面積最小値テキスト">
          <a:extLst>
            <a:ext uri="{FF2B5EF4-FFF2-40B4-BE49-F238E27FC236}">
              <a16:creationId xmlns:a16="http://schemas.microsoft.com/office/drawing/2014/main" id="{00000000-0008-0000-0200-00000C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26" name="【庁舎】&#10;一人当たり面積最大値テキスト">
          <a:extLst>
            <a:ext uri="{FF2B5EF4-FFF2-40B4-BE49-F238E27FC236}">
              <a16:creationId xmlns:a16="http://schemas.microsoft.com/office/drawing/2014/main" id="{00000000-0008-0000-0200-00000E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528" name="【庁舎】&#10;一人当たり面積平均値テキスト">
          <a:extLst>
            <a:ext uri="{FF2B5EF4-FFF2-40B4-BE49-F238E27FC236}">
              <a16:creationId xmlns:a16="http://schemas.microsoft.com/office/drawing/2014/main" id="{00000000-0008-0000-0200-000010020000}"/>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540" name="【庁舎】&#10;一人当たり面積該当値テキスト">
          <a:extLst>
            <a:ext uri="{FF2B5EF4-FFF2-40B4-BE49-F238E27FC236}">
              <a16:creationId xmlns:a16="http://schemas.microsoft.com/office/drawing/2014/main" id="{00000000-0008-0000-0200-00001C020000}"/>
            </a:ext>
          </a:extLst>
        </xdr:cNvPr>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110489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1323300" y="180738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80263</xdr:rowOff>
    </xdr:from>
    <xdr:to>
      <xdr:col>107</xdr:col>
      <xdr:colOff>101600</xdr:colOff>
      <xdr:row>106</xdr:row>
      <xdr:rowOff>10413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0383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131063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0434300" y="181127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103124</xdr:rowOff>
    </xdr:from>
    <xdr:to>
      <xdr:col>102</xdr:col>
      <xdr:colOff>165100</xdr:colOff>
      <xdr:row>106</xdr:row>
      <xdr:rowOff>33274</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9494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131063</xdr:rowOff>
    </xdr:from>
    <xdr:to>
      <xdr:col>107</xdr:col>
      <xdr:colOff>50800</xdr:colOff>
      <xdr:row>105</xdr:row>
      <xdr:rowOff>153924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9545300" y="181333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153924</xdr:rowOff>
    </xdr:from>
    <xdr:to>
      <xdr:col>102</xdr:col>
      <xdr:colOff>114300</xdr:colOff>
      <xdr:row>106</xdr:row>
      <xdr:rowOff>3048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8656300" y="181561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549" name="n_1aveValue【庁舎】&#10;一人当たり面積">
          <a:extLst>
            <a:ext uri="{FF2B5EF4-FFF2-40B4-BE49-F238E27FC236}">
              <a16:creationId xmlns:a16="http://schemas.microsoft.com/office/drawing/2014/main" id="{00000000-0008-0000-0200-000025020000}"/>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550" name="n_2aveValue【庁舎】&#10;一人当たり面積">
          <a:extLst>
            <a:ext uri="{FF2B5EF4-FFF2-40B4-BE49-F238E27FC236}">
              <a16:creationId xmlns:a16="http://schemas.microsoft.com/office/drawing/2014/main" id="{00000000-0008-0000-0200-000026020000}"/>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551" name="n_3aveValue【庁舎】&#10;一人当たり面積">
          <a:extLst>
            <a:ext uri="{FF2B5EF4-FFF2-40B4-BE49-F238E27FC236}">
              <a16:creationId xmlns:a16="http://schemas.microsoft.com/office/drawing/2014/main" id="{00000000-0008-0000-0200-000027020000}"/>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552" name="n_4aveValue【庁舎】&#10;一人当たり面積">
          <a:extLst>
            <a:ext uri="{FF2B5EF4-FFF2-40B4-BE49-F238E27FC236}">
              <a16:creationId xmlns:a16="http://schemas.microsoft.com/office/drawing/2014/main" id="{00000000-0008-0000-0200-000028020000}"/>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553" name="n_1mainValue【庁舎】&#10;一人当たり面積">
          <a:extLst>
            <a:ext uri="{FF2B5EF4-FFF2-40B4-BE49-F238E27FC236}">
              <a16:creationId xmlns:a16="http://schemas.microsoft.com/office/drawing/2014/main" id="{00000000-0008-0000-0200-00002902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26940</xdr:rowOff>
    </xdr:from>
    <xdr:ext cx="469744" cy="259045"/>
    <xdr:sp macro="" textlink="">
      <xdr:nvSpPr>
        <xdr:cNvPr id="554" name="n_2mainValue【庁舎】&#10;一人当たり面積">
          <a:extLst>
            <a:ext uri="{FF2B5EF4-FFF2-40B4-BE49-F238E27FC236}">
              <a16:creationId xmlns:a16="http://schemas.microsoft.com/office/drawing/2014/main" id="{00000000-0008-0000-0200-00002A020000}"/>
            </a:ext>
          </a:extLst>
        </xdr:cNvPr>
        <xdr:cNvSpPr txBox="1"/>
      </xdr:nvSpPr>
      <xdr:spPr>
        <a:xfrm>
          <a:off x="201994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49801</xdr:rowOff>
    </xdr:from>
    <xdr:ext cx="469744" cy="259045"/>
    <xdr:sp macro="" textlink="">
      <xdr:nvSpPr>
        <xdr:cNvPr id="555" name="n_3mainValue【庁舎】&#10;一人当たり面積">
          <a:extLst>
            <a:ext uri="{FF2B5EF4-FFF2-40B4-BE49-F238E27FC236}">
              <a16:creationId xmlns:a16="http://schemas.microsoft.com/office/drawing/2014/main" id="{00000000-0008-0000-0200-00002B020000}"/>
            </a:ext>
          </a:extLst>
        </xdr:cNvPr>
        <xdr:cNvSpPr txBox="1"/>
      </xdr:nvSpPr>
      <xdr:spPr>
        <a:xfrm>
          <a:off x="19310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556" name="n_4mainValue【庁舎】&#10;一人当たり面積">
          <a:extLst>
            <a:ext uri="{FF2B5EF4-FFF2-40B4-BE49-F238E27FC236}">
              <a16:creationId xmlns:a16="http://schemas.microsoft.com/office/drawing/2014/main" id="{00000000-0008-0000-0200-00002C020000}"/>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前ページ記載のとおり。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8458515</v>
      </c>
      <c r="BO4" s="384"/>
      <c r="BP4" s="384"/>
      <c r="BQ4" s="384"/>
      <c r="BR4" s="384"/>
      <c r="BS4" s="384"/>
      <c r="BT4" s="384"/>
      <c r="BU4" s="385"/>
      <c r="BV4" s="383">
        <v>8468073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2.8</v>
      </c>
      <c r="CU4" s="390"/>
      <c r="CV4" s="390"/>
      <c r="CW4" s="390"/>
      <c r="CX4" s="390"/>
      <c r="CY4" s="390"/>
      <c r="CZ4" s="390"/>
      <c r="DA4" s="391"/>
      <c r="DB4" s="389">
        <v>1.9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8172311</v>
      </c>
      <c r="BO5" s="421"/>
      <c r="BP5" s="421"/>
      <c r="BQ5" s="421"/>
      <c r="BR5" s="421"/>
      <c r="BS5" s="421"/>
      <c r="BT5" s="421"/>
      <c r="BU5" s="422"/>
      <c r="BV5" s="420">
        <v>8343388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81.900000000000006</v>
      </c>
      <c r="CU5" s="418"/>
      <c r="CV5" s="418"/>
      <c r="CW5" s="418"/>
      <c r="CX5" s="418"/>
      <c r="CY5" s="418"/>
      <c r="CZ5" s="418"/>
      <c r="DA5" s="419"/>
      <c r="DB5" s="417">
        <v>78.599999999999994</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286204</v>
      </c>
      <c r="BO6" s="421"/>
      <c r="BP6" s="421"/>
      <c r="BQ6" s="421"/>
      <c r="BR6" s="421"/>
      <c r="BS6" s="421"/>
      <c r="BT6" s="421"/>
      <c r="BU6" s="422"/>
      <c r="BV6" s="420">
        <v>124685</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82.9</v>
      </c>
      <c r="CU6" s="458"/>
      <c r="CV6" s="458"/>
      <c r="CW6" s="458"/>
      <c r="CX6" s="458"/>
      <c r="CY6" s="458"/>
      <c r="CZ6" s="458"/>
      <c r="DA6" s="459"/>
      <c r="DB6" s="457">
        <v>82.3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146778</v>
      </c>
      <c r="BO7" s="421"/>
      <c r="BP7" s="421"/>
      <c r="BQ7" s="421"/>
      <c r="BR7" s="421"/>
      <c r="BS7" s="421"/>
      <c r="BT7" s="421"/>
      <c r="BU7" s="422"/>
      <c r="BV7" s="420">
        <v>25811</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5063160</v>
      </c>
      <c r="CU7" s="421"/>
      <c r="CV7" s="421"/>
      <c r="CW7" s="421"/>
      <c r="CX7" s="421"/>
      <c r="CY7" s="421"/>
      <c r="CZ7" s="421"/>
      <c r="DA7" s="422"/>
      <c r="DB7" s="420">
        <v>5096986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139426</v>
      </c>
      <c r="BO8" s="421"/>
      <c r="BP8" s="421"/>
      <c r="BQ8" s="421"/>
      <c r="BR8" s="421"/>
      <c r="BS8" s="421"/>
      <c r="BT8" s="421"/>
      <c r="BU8" s="422"/>
      <c r="BV8" s="420">
        <v>98874</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0.38</v>
      </c>
      <c r="CU8" s="461"/>
      <c r="CV8" s="461"/>
      <c r="CW8" s="461"/>
      <c r="CX8" s="461"/>
      <c r="CY8" s="461"/>
      <c r="CZ8" s="461"/>
      <c r="DA8" s="462"/>
      <c r="DB8" s="460">
        <v>0.38</v>
      </c>
      <c r="DC8" s="461"/>
      <c r="DD8" s="461"/>
      <c r="DE8" s="461"/>
      <c r="DF8" s="461"/>
      <c r="DG8" s="461"/>
      <c r="DH8" s="461"/>
      <c r="DI8" s="462"/>
    </row>
    <row r="9" spans="1:119" ht="18.75" customHeight="1" thickBot="1" x14ac:dyDescent="0.2">
      <c r="A9" s="175"/>
      <c r="B9" s="414" t="s">
        <v>115</v>
      </c>
      <c r="C9" s="415"/>
      <c r="D9" s="415"/>
      <c r="E9" s="415"/>
      <c r="F9" s="415"/>
      <c r="G9" s="415"/>
      <c r="H9" s="415"/>
      <c r="I9" s="415"/>
      <c r="J9" s="415"/>
      <c r="K9" s="463"/>
      <c r="L9" s="464" t="s">
        <v>116</v>
      </c>
      <c r="M9" s="465"/>
      <c r="N9" s="465"/>
      <c r="O9" s="465"/>
      <c r="P9" s="465"/>
      <c r="Q9" s="466"/>
      <c r="R9" s="467">
        <v>15388</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40552</v>
      </c>
      <c r="BO9" s="421"/>
      <c r="BP9" s="421"/>
      <c r="BQ9" s="421"/>
      <c r="BR9" s="421"/>
      <c r="BS9" s="421"/>
      <c r="BT9" s="421"/>
      <c r="BU9" s="422"/>
      <c r="BV9" s="420">
        <v>-75456</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8.6</v>
      </c>
      <c r="CU9" s="418"/>
      <c r="CV9" s="418"/>
      <c r="CW9" s="418"/>
      <c r="CX9" s="418"/>
      <c r="CY9" s="418"/>
      <c r="CZ9" s="418"/>
      <c r="DA9" s="419"/>
      <c r="DB9" s="417">
        <v>8.1999999999999993</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122</v>
      </c>
      <c r="M10" s="450"/>
      <c r="N10" s="450"/>
      <c r="O10" s="450"/>
      <c r="P10" s="450"/>
      <c r="Q10" s="451"/>
      <c r="R10" s="471">
        <v>16701</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124</v>
      </c>
      <c r="AV10" s="453"/>
      <c r="AW10" s="453"/>
      <c r="AX10" s="453"/>
      <c r="AY10" s="454" t="s">
        <v>125</v>
      </c>
      <c r="AZ10" s="455"/>
      <c r="BA10" s="455"/>
      <c r="BB10" s="455"/>
      <c r="BC10" s="455"/>
      <c r="BD10" s="455"/>
      <c r="BE10" s="455"/>
      <c r="BF10" s="455"/>
      <c r="BG10" s="455"/>
      <c r="BH10" s="455"/>
      <c r="BI10" s="455"/>
      <c r="BJ10" s="455"/>
      <c r="BK10" s="455"/>
      <c r="BL10" s="455"/>
      <c r="BM10" s="456"/>
      <c r="BN10" s="420">
        <v>386112</v>
      </c>
      <c r="BO10" s="421"/>
      <c r="BP10" s="421"/>
      <c r="BQ10" s="421"/>
      <c r="BR10" s="421"/>
      <c r="BS10" s="421"/>
      <c r="BT10" s="421"/>
      <c r="BU10" s="422"/>
      <c r="BV10" s="420">
        <v>376840</v>
      </c>
      <c r="BW10" s="421"/>
      <c r="BX10" s="421"/>
      <c r="BY10" s="421"/>
      <c r="BZ10" s="421"/>
      <c r="CA10" s="421"/>
      <c r="CB10" s="421"/>
      <c r="CC10" s="422"/>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112</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14930</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119</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132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141</v>
      </c>
      <c r="N13" s="512"/>
      <c r="O13" s="512"/>
      <c r="P13" s="512"/>
      <c r="Q13" s="513"/>
      <c r="R13" s="504">
        <v>14878</v>
      </c>
      <c r="S13" s="505"/>
      <c r="T13" s="505"/>
      <c r="U13" s="505"/>
      <c r="V13" s="506"/>
      <c r="W13" s="436" t="s">
        <v>142</v>
      </c>
      <c r="X13" s="437"/>
      <c r="Y13" s="437"/>
      <c r="Z13" s="437"/>
      <c r="AA13" s="437"/>
      <c r="AB13" s="427"/>
      <c r="AC13" s="471">
        <v>1084</v>
      </c>
      <c r="AD13" s="472"/>
      <c r="AE13" s="472"/>
      <c r="AF13" s="472"/>
      <c r="AG13" s="514"/>
      <c r="AH13" s="471">
        <v>1121</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426664</v>
      </c>
      <c r="BO13" s="421"/>
      <c r="BP13" s="421"/>
      <c r="BQ13" s="421"/>
      <c r="BR13" s="421"/>
      <c r="BS13" s="421"/>
      <c r="BT13" s="421"/>
      <c r="BU13" s="422"/>
      <c r="BV13" s="420">
        <v>301384</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6.6</v>
      </c>
      <c r="CU13" s="418"/>
      <c r="CV13" s="418"/>
      <c r="CW13" s="418"/>
      <c r="CX13" s="418"/>
      <c r="CY13" s="418"/>
      <c r="CZ13" s="418"/>
      <c r="DA13" s="419"/>
      <c r="DB13" s="417">
        <v>7.4</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15182</v>
      </c>
      <c r="S14" s="505"/>
      <c r="T14" s="505"/>
      <c r="U14" s="505"/>
      <c r="V14" s="506"/>
      <c r="W14" s="410"/>
      <c r="X14" s="411"/>
      <c r="Y14" s="411"/>
      <c r="Z14" s="411"/>
      <c r="AA14" s="411"/>
      <c r="AB14" s="400"/>
      <c r="AC14" s="507">
        <v>14.1</v>
      </c>
      <c r="AD14" s="508"/>
      <c r="AE14" s="508"/>
      <c r="AF14" s="508"/>
      <c r="AG14" s="509"/>
      <c r="AH14" s="507">
        <v>13.7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2.2999999999999998</v>
      </c>
      <c r="CU14" s="519"/>
      <c r="CV14" s="519"/>
      <c r="CW14" s="519"/>
      <c r="CX14" s="519"/>
      <c r="CY14" s="519"/>
      <c r="CZ14" s="519"/>
      <c r="DA14" s="520"/>
      <c r="DB14" s="518">
        <v>20.399999999999999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149</v>
      </c>
      <c r="N15" s="512"/>
      <c r="O15" s="512"/>
      <c r="P15" s="512"/>
      <c r="Q15" s="513"/>
      <c r="R15" s="504">
        <v>15131</v>
      </c>
      <c r="S15" s="505"/>
      <c r="T15" s="505"/>
      <c r="U15" s="505"/>
      <c r="V15" s="506"/>
      <c r="W15" s="436" t="s">
        <v>150</v>
      </c>
      <c r="X15" s="437"/>
      <c r="Y15" s="437"/>
      <c r="Z15" s="437"/>
      <c r="AA15" s="437"/>
      <c r="AB15" s="427"/>
      <c r="AC15" s="471">
        <v>2392</v>
      </c>
      <c r="AD15" s="472"/>
      <c r="AE15" s="472"/>
      <c r="AF15" s="472"/>
      <c r="AG15" s="514"/>
      <c r="AH15" s="471">
        <v>2570</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1735466</v>
      </c>
      <c r="BO15" s="384"/>
      <c r="BP15" s="384"/>
      <c r="BQ15" s="384"/>
      <c r="BR15" s="384"/>
      <c r="BS15" s="384"/>
      <c r="BT15" s="384"/>
      <c r="BU15" s="385"/>
      <c r="BV15" s="383">
        <v>1625437</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31.1</v>
      </c>
      <c r="AD16" s="508"/>
      <c r="AE16" s="508"/>
      <c r="AF16" s="508"/>
      <c r="AG16" s="509"/>
      <c r="AH16" s="507">
        <v>31.5</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4573936</v>
      </c>
      <c r="BO16" s="421"/>
      <c r="BP16" s="421"/>
      <c r="BQ16" s="421"/>
      <c r="BR16" s="421"/>
      <c r="BS16" s="421"/>
      <c r="BT16" s="421"/>
      <c r="BU16" s="422"/>
      <c r="BV16" s="420">
        <v>4493113</v>
      </c>
      <c r="BW16" s="421"/>
      <c r="BX16" s="421"/>
      <c r="BY16" s="421"/>
      <c r="BZ16" s="421"/>
      <c r="CA16" s="421"/>
      <c r="CB16" s="421"/>
      <c r="CC16" s="422"/>
      <c r="CD16" s="184"/>
      <c r="CE16" s="534" t="s">
        <v>156</v>
      </c>
      <c r="CF16" s="534"/>
      <c r="CG16" s="534"/>
      <c r="CH16" s="534"/>
      <c r="CI16" s="534"/>
      <c r="CJ16" s="534"/>
      <c r="CK16" s="534"/>
      <c r="CL16" s="534"/>
      <c r="CM16" s="534"/>
      <c r="CN16" s="534"/>
      <c r="CO16" s="534"/>
      <c r="CP16" s="534"/>
      <c r="CQ16" s="534"/>
      <c r="CR16" s="534"/>
      <c r="CS16" s="535"/>
      <c r="CT16" s="417">
        <v>6.8</v>
      </c>
      <c r="CU16" s="418"/>
      <c r="CV16" s="418"/>
      <c r="CW16" s="418"/>
      <c r="CX16" s="418"/>
      <c r="CY16" s="418"/>
      <c r="CZ16" s="418"/>
      <c r="DA16" s="419"/>
      <c r="DB16" s="417">
        <v>11</v>
      </c>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157</v>
      </c>
      <c r="N17" s="532"/>
      <c r="O17" s="532"/>
      <c r="P17" s="532"/>
      <c r="Q17" s="533"/>
      <c r="R17" s="526" t="s">
        <v>158</v>
      </c>
      <c r="S17" s="527"/>
      <c r="T17" s="527"/>
      <c r="U17" s="527"/>
      <c r="V17" s="528"/>
      <c r="W17" s="436" t="s">
        <v>159</v>
      </c>
      <c r="X17" s="437"/>
      <c r="Y17" s="437"/>
      <c r="Z17" s="437"/>
      <c r="AA17" s="437"/>
      <c r="AB17" s="427"/>
      <c r="AC17" s="471">
        <v>4207</v>
      </c>
      <c r="AD17" s="472"/>
      <c r="AE17" s="472"/>
      <c r="AF17" s="472"/>
      <c r="AG17" s="514"/>
      <c r="AH17" s="471">
        <v>4464</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2160983</v>
      </c>
      <c r="BO17" s="421"/>
      <c r="BP17" s="421"/>
      <c r="BQ17" s="421"/>
      <c r="BR17" s="421"/>
      <c r="BS17" s="421"/>
      <c r="BT17" s="421"/>
      <c r="BU17" s="422"/>
      <c r="BV17" s="420">
        <v>2014541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161</v>
      </c>
      <c r="C18" s="463"/>
      <c r="D18" s="463"/>
      <c r="E18" s="543"/>
      <c r="F18" s="543"/>
      <c r="G18" s="543"/>
      <c r="H18" s="543"/>
      <c r="I18" s="543"/>
      <c r="J18" s="543"/>
      <c r="K18" s="543"/>
      <c r="L18" s="544">
        <v>82.16</v>
      </c>
      <c r="M18" s="544"/>
      <c r="N18" s="544"/>
      <c r="O18" s="544"/>
      <c r="P18" s="544"/>
      <c r="Q18" s="544"/>
      <c r="R18" s="545"/>
      <c r="S18" s="545"/>
      <c r="T18" s="545"/>
      <c r="U18" s="545"/>
      <c r="V18" s="546"/>
      <c r="W18" s="438"/>
      <c r="X18" s="439"/>
      <c r="Y18" s="439"/>
      <c r="Z18" s="439"/>
      <c r="AA18" s="439"/>
      <c r="AB18" s="430"/>
      <c r="AC18" s="547">
        <v>54.8</v>
      </c>
      <c r="AD18" s="548"/>
      <c r="AE18" s="548"/>
      <c r="AF18" s="548"/>
      <c r="AG18" s="549"/>
      <c r="AH18" s="547">
        <v>54.7</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4166058</v>
      </c>
      <c r="BO18" s="421"/>
      <c r="BP18" s="421"/>
      <c r="BQ18" s="421"/>
      <c r="BR18" s="421"/>
      <c r="BS18" s="421"/>
      <c r="BT18" s="421"/>
      <c r="BU18" s="422"/>
      <c r="BV18" s="420">
        <v>4079234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163</v>
      </c>
      <c r="C19" s="463"/>
      <c r="D19" s="463"/>
      <c r="E19" s="543"/>
      <c r="F19" s="543"/>
      <c r="G19" s="543"/>
      <c r="H19" s="543"/>
      <c r="I19" s="543"/>
      <c r="J19" s="543"/>
      <c r="K19" s="543"/>
      <c r="L19" s="551">
        <v>187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6041869</v>
      </c>
      <c r="BO19" s="421"/>
      <c r="BP19" s="421"/>
      <c r="BQ19" s="421"/>
      <c r="BR19" s="421"/>
      <c r="BS19" s="421"/>
      <c r="BT19" s="421"/>
      <c r="BU19" s="422"/>
      <c r="BV19" s="420">
        <v>6190721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165</v>
      </c>
      <c r="C20" s="463"/>
      <c r="D20" s="463"/>
      <c r="E20" s="543"/>
      <c r="F20" s="543"/>
      <c r="G20" s="543"/>
      <c r="H20" s="543"/>
      <c r="I20" s="543"/>
      <c r="J20" s="543"/>
      <c r="K20" s="543"/>
      <c r="L20" s="551">
        <v>5452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6318495</v>
      </c>
      <c r="BO22" s="384"/>
      <c r="BP22" s="384"/>
      <c r="BQ22" s="384"/>
      <c r="BR22" s="384"/>
      <c r="BS22" s="384"/>
      <c r="BT22" s="384"/>
      <c r="BU22" s="385"/>
      <c r="BV22" s="383">
        <v>6357145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5273308</v>
      </c>
      <c r="BO23" s="421"/>
      <c r="BP23" s="421"/>
      <c r="BQ23" s="421"/>
      <c r="BR23" s="421"/>
      <c r="BS23" s="421"/>
      <c r="BT23" s="421"/>
      <c r="BU23" s="422"/>
      <c r="BV23" s="420">
        <v>5228421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175</v>
      </c>
      <c r="F24" s="450"/>
      <c r="G24" s="450"/>
      <c r="H24" s="450"/>
      <c r="I24" s="450"/>
      <c r="J24" s="450"/>
      <c r="K24" s="451"/>
      <c r="L24" s="471">
        <v>1</v>
      </c>
      <c r="M24" s="472"/>
      <c r="N24" s="472"/>
      <c r="O24" s="472"/>
      <c r="P24" s="514"/>
      <c r="Q24" s="471">
        <v>5952</v>
      </c>
      <c r="R24" s="472"/>
      <c r="S24" s="472"/>
      <c r="T24" s="472"/>
      <c r="U24" s="472"/>
      <c r="V24" s="514"/>
      <c r="W24" s="566"/>
      <c r="X24" s="567"/>
      <c r="Y24" s="568"/>
      <c r="Z24" s="470" t="s">
        <v>176</v>
      </c>
      <c r="AA24" s="450"/>
      <c r="AB24" s="450"/>
      <c r="AC24" s="450"/>
      <c r="AD24" s="450"/>
      <c r="AE24" s="450"/>
      <c r="AF24" s="450"/>
      <c r="AG24" s="451"/>
      <c r="AH24" s="471">
        <v>136</v>
      </c>
      <c r="AI24" s="472"/>
      <c r="AJ24" s="472"/>
      <c r="AK24" s="472"/>
      <c r="AL24" s="514"/>
      <c r="AM24" s="471">
        <v>385560</v>
      </c>
      <c r="AN24" s="472"/>
      <c r="AO24" s="472"/>
      <c r="AP24" s="472"/>
      <c r="AQ24" s="472"/>
      <c r="AR24" s="514"/>
      <c r="AS24" s="471">
        <v>2835</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3539648</v>
      </c>
      <c r="BO24" s="421"/>
      <c r="BP24" s="421"/>
      <c r="BQ24" s="421"/>
      <c r="BR24" s="421"/>
      <c r="BS24" s="421"/>
      <c r="BT24" s="421"/>
      <c r="BU24" s="422"/>
      <c r="BV24" s="420">
        <v>3360318</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178</v>
      </c>
      <c r="F25" s="450"/>
      <c r="G25" s="450"/>
      <c r="H25" s="450"/>
      <c r="I25" s="450"/>
      <c r="J25" s="450"/>
      <c r="K25" s="451"/>
      <c r="L25" s="471">
        <v>1</v>
      </c>
      <c r="M25" s="472"/>
      <c r="N25" s="472"/>
      <c r="O25" s="472"/>
      <c r="P25" s="514"/>
      <c r="Q25" s="471">
        <v>5670</v>
      </c>
      <c r="R25" s="472"/>
      <c r="S25" s="472"/>
      <c r="T25" s="472"/>
      <c r="U25" s="472"/>
      <c r="V25" s="514"/>
      <c r="W25" s="566"/>
      <c r="X25" s="567"/>
      <c r="Y25" s="568"/>
      <c r="Z25" s="470" t="s">
        <v>179</v>
      </c>
      <c r="AA25" s="450"/>
      <c r="AB25" s="450"/>
      <c r="AC25" s="450"/>
      <c r="AD25" s="450"/>
      <c r="AE25" s="450"/>
      <c r="AF25" s="450"/>
      <c r="AG25" s="451"/>
      <c r="AH25" s="471" t="s">
        <v>140</v>
      </c>
      <c r="AI25" s="472"/>
      <c r="AJ25" s="472"/>
      <c r="AK25" s="472"/>
      <c r="AL25" s="514"/>
      <c r="AM25" s="471" t="s">
        <v>180</v>
      </c>
      <c r="AN25" s="472"/>
      <c r="AO25" s="472"/>
      <c r="AP25" s="472"/>
      <c r="AQ25" s="472"/>
      <c r="AR25" s="514"/>
      <c r="AS25" s="471" t="s">
        <v>180</v>
      </c>
      <c r="AT25" s="472"/>
      <c r="AU25" s="472"/>
      <c r="AV25" s="472"/>
      <c r="AW25" s="472"/>
      <c r="AX25" s="473"/>
      <c r="AY25" s="380" t="s">
        <v>181</v>
      </c>
      <c r="AZ25" s="381"/>
      <c r="BA25" s="381"/>
      <c r="BB25" s="381"/>
      <c r="BC25" s="381"/>
      <c r="BD25" s="381"/>
      <c r="BE25" s="381"/>
      <c r="BF25" s="381"/>
      <c r="BG25" s="381"/>
      <c r="BH25" s="381"/>
      <c r="BI25" s="381"/>
      <c r="BJ25" s="381"/>
      <c r="BK25" s="381"/>
      <c r="BL25" s="381"/>
      <c r="BM25" s="382"/>
      <c r="BN25" s="383">
        <v>781920</v>
      </c>
      <c r="BO25" s="384"/>
      <c r="BP25" s="384"/>
      <c r="BQ25" s="384"/>
      <c r="BR25" s="384"/>
      <c r="BS25" s="384"/>
      <c r="BT25" s="384"/>
      <c r="BU25" s="385"/>
      <c r="BV25" s="383">
        <v>735269</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182</v>
      </c>
      <c r="F26" s="450"/>
      <c r="G26" s="450"/>
      <c r="H26" s="450"/>
      <c r="I26" s="450"/>
      <c r="J26" s="450"/>
      <c r="K26" s="451"/>
      <c r="L26" s="471">
        <v>1</v>
      </c>
      <c r="M26" s="472"/>
      <c r="N26" s="472"/>
      <c r="O26" s="472"/>
      <c r="P26" s="514"/>
      <c r="Q26" s="471">
        <v>4969</v>
      </c>
      <c r="R26" s="472"/>
      <c r="S26" s="472"/>
      <c r="T26" s="472"/>
      <c r="U26" s="472"/>
      <c r="V26" s="514"/>
      <c r="W26" s="566"/>
      <c r="X26" s="567"/>
      <c r="Y26" s="568"/>
      <c r="Z26" s="470" t="s">
        <v>183</v>
      </c>
      <c r="AA26" s="572"/>
      <c r="AB26" s="572"/>
      <c r="AC26" s="572"/>
      <c r="AD26" s="572"/>
      <c r="AE26" s="572"/>
      <c r="AF26" s="572"/>
      <c r="AG26" s="573"/>
      <c r="AH26" s="471">
        <v>8</v>
      </c>
      <c r="AI26" s="472"/>
      <c r="AJ26" s="472"/>
      <c r="AK26" s="472"/>
      <c r="AL26" s="514"/>
      <c r="AM26" s="471">
        <v>22448</v>
      </c>
      <c r="AN26" s="472"/>
      <c r="AO26" s="472"/>
      <c r="AP26" s="472"/>
      <c r="AQ26" s="472"/>
      <c r="AR26" s="514"/>
      <c r="AS26" s="471">
        <v>2806</v>
      </c>
      <c r="AT26" s="472"/>
      <c r="AU26" s="472"/>
      <c r="AV26" s="472"/>
      <c r="AW26" s="472"/>
      <c r="AX26" s="473"/>
      <c r="AY26" s="423" t="s">
        <v>184</v>
      </c>
      <c r="AZ26" s="424"/>
      <c r="BA26" s="424"/>
      <c r="BB26" s="424"/>
      <c r="BC26" s="424"/>
      <c r="BD26" s="424"/>
      <c r="BE26" s="424"/>
      <c r="BF26" s="424"/>
      <c r="BG26" s="424"/>
      <c r="BH26" s="424"/>
      <c r="BI26" s="424"/>
      <c r="BJ26" s="424"/>
      <c r="BK26" s="424"/>
      <c r="BL26" s="424"/>
      <c r="BM26" s="425"/>
      <c r="BN26" s="420" t="s">
        <v>140</v>
      </c>
      <c r="BO26" s="421"/>
      <c r="BP26" s="421"/>
      <c r="BQ26" s="421"/>
      <c r="BR26" s="421"/>
      <c r="BS26" s="421"/>
      <c r="BT26" s="421"/>
      <c r="BU26" s="422"/>
      <c r="BV26" s="420" t="s">
        <v>140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185</v>
      </c>
      <c r="F27" s="450"/>
      <c r="G27" s="450"/>
      <c r="H27" s="450"/>
      <c r="I27" s="450"/>
      <c r="J27" s="450"/>
      <c r="K27" s="451"/>
      <c r="L27" s="471">
        <v>1</v>
      </c>
      <c r="M27" s="472"/>
      <c r="N27" s="472"/>
      <c r="O27" s="472"/>
      <c r="P27" s="514"/>
      <c r="Q27" s="471">
        <v>3088</v>
      </c>
      <c r="R27" s="472"/>
      <c r="S27" s="472"/>
      <c r="T27" s="472"/>
      <c r="U27" s="472"/>
      <c r="V27" s="514"/>
      <c r="W27" s="566"/>
      <c r="X27" s="567"/>
      <c r="Y27" s="568"/>
      <c r="Z27" s="470" t="s">
        <v>186</v>
      </c>
      <c r="AA27" s="450"/>
      <c r="AB27" s="450"/>
      <c r="AC27" s="450"/>
      <c r="AD27" s="450"/>
      <c r="AE27" s="450"/>
      <c r="AF27" s="450"/>
      <c r="AG27" s="451"/>
      <c r="AH27" s="471">
        <v>20</v>
      </c>
      <c r="AI27" s="472"/>
      <c r="AJ27" s="472"/>
      <c r="AK27" s="472"/>
      <c r="AL27" s="514"/>
      <c r="AM27" s="471">
        <v>50900</v>
      </c>
      <c r="AN27" s="472"/>
      <c r="AO27" s="472"/>
      <c r="AP27" s="472"/>
      <c r="AQ27" s="472"/>
      <c r="AR27" s="514"/>
      <c r="AS27" s="471">
        <v>2545</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v>100014</v>
      </c>
      <c r="BO27" s="540"/>
      <c r="BP27" s="540"/>
      <c r="BQ27" s="540"/>
      <c r="BR27" s="540"/>
      <c r="BS27" s="540"/>
      <c r="BT27" s="540"/>
      <c r="BU27" s="541"/>
      <c r="BV27" s="539">
        <v>100013</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188</v>
      </c>
      <c r="F28" s="450"/>
      <c r="G28" s="450"/>
      <c r="H28" s="450"/>
      <c r="I28" s="450"/>
      <c r="J28" s="450"/>
      <c r="K28" s="451"/>
      <c r="L28" s="471">
        <v>1</v>
      </c>
      <c r="M28" s="472"/>
      <c r="N28" s="472"/>
      <c r="O28" s="472"/>
      <c r="P28" s="514"/>
      <c r="Q28" s="471">
        <v>2413</v>
      </c>
      <c r="R28" s="472"/>
      <c r="S28" s="472"/>
      <c r="T28" s="472"/>
      <c r="U28" s="472"/>
      <c r="V28" s="514"/>
      <c r="W28" s="566"/>
      <c r="X28" s="567"/>
      <c r="Y28" s="568"/>
      <c r="Z28" s="470" t="s">
        <v>189</v>
      </c>
      <c r="AA28" s="450"/>
      <c r="AB28" s="450"/>
      <c r="AC28" s="450"/>
      <c r="AD28" s="450"/>
      <c r="AE28" s="450"/>
      <c r="AF28" s="450"/>
      <c r="AG28" s="451"/>
      <c r="AH28" s="471" t="s">
        <v>140</v>
      </c>
      <c r="AI28" s="472"/>
      <c r="AJ28" s="472"/>
      <c r="AK28" s="472"/>
      <c r="AL28" s="514"/>
      <c r="AM28" s="471" t="s">
        <v>140</v>
      </c>
      <c r="AN28" s="472"/>
      <c r="AO28" s="472"/>
      <c r="AP28" s="472"/>
      <c r="AQ28" s="472"/>
      <c r="AR28" s="514"/>
      <c r="AS28" s="471" t="s">
        <v>132</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1443267</v>
      </c>
      <c r="BO28" s="384"/>
      <c r="BP28" s="384"/>
      <c r="BQ28" s="384"/>
      <c r="BR28" s="384"/>
      <c r="BS28" s="384"/>
      <c r="BT28" s="384"/>
      <c r="BU28" s="385"/>
      <c r="BV28" s="383">
        <v>1057155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191</v>
      </c>
      <c r="F29" s="450"/>
      <c r="G29" s="450"/>
      <c r="H29" s="450"/>
      <c r="I29" s="450"/>
      <c r="J29" s="450"/>
      <c r="K29" s="451"/>
      <c r="L29" s="471">
        <v>11</v>
      </c>
      <c r="M29" s="472"/>
      <c r="N29" s="472"/>
      <c r="O29" s="472"/>
      <c r="P29" s="514"/>
      <c r="Q29" s="471">
        <v>2252</v>
      </c>
      <c r="R29" s="472"/>
      <c r="S29" s="472"/>
      <c r="T29" s="472"/>
      <c r="U29" s="472"/>
      <c r="V29" s="514"/>
      <c r="W29" s="569"/>
      <c r="X29" s="570"/>
      <c r="Y29" s="571"/>
      <c r="Z29" s="470" t="s">
        <v>192</v>
      </c>
      <c r="AA29" s="450"/>
      <c r="AB29" s="450"/>
      <c r="AC29" s="450"/>
      <c r="AD29" s="450"/>
      <c r="AE29" s="450"/>
      <c r="AF29" s="450"/>
      <c r="AG29" s="451"/>
      <c r="AH29" s="471">
        <v>156</v>
      </c>
      <c r="AI29" s="472"/>
      <c r="AJ29" s="472"/>
      <c r="AK29" s="472"/>
      <c r="AL29" s="514"/>
      <c r="AM29" s="471">
        <v>436460</v>
      </c>
      <c r="AN29" s="472"/>
      <c r="AO29" s="472"/>
      <c r="AP29" s="472"/>
      <c r="AQ29" s="472"/>
      <c r="AR29" s="514"/>
      <c r="AS29" s="471">
        <v>2798</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667758</v>
      </c>
      <c r="BO29" s="421"/>
      <c r="BP29" s="421"/>
      <c r="BQ29" s="421"/>
      <c r="BR29" s="421"/>
      <c r="BS29" s="421"/>
      <c r="BT29" s="421"/>
      <c r="BU29" s="422"/>
      <c r="BV29" s="420">
        <v>606944</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92.6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731656</v>
      </c>
      <c r="BO30" s="540"/>
      <c r="BP30" s="540"/>
      <c r="BQ30" s="540"/>
      <c r="BR30" s="540"/>
      <c r="BS30" s="540"/>
      <c r="BT30" s="540"/>
      <c r="BU30" s="541"/>
      <c r="BV30" s="539">
        <v>664946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201</v>
      </c>
      <c r="D33" s="444"/>
      <c r="E33" s="409" t="s">
        <v>202</v>
      </c>
      <c r="F33" s="409"/>
      <c r="G33" s="409"/>
      <c r="H33" s="409"/>
      <c r="I33" s="409"/>
      <c r="J33" s="409"/>
      <c r="K33" s="409"/>
      <c r="L33" s="409"/>
      <c r="M33" s="409"/>
      <c r="N33" s="409"/>
      <c r="O33" s="409"/>
      <c r="P33" s="409"/>
      <c r="Q33" s="409"/>
      <c r="R33" s="409"/>
      <c r="S33" s="409"/>
      <c r="T33" s="179"/>
      <c r="U33" s="444" t="s">
        <v>203</v>
      </c>
      <c r="V33" s="444"/>
      <c r="W33" s="409" t="s">
        <v>204</v>
      </c>
      <c r="X33" s="409"/>
      <c r="Y33" s="409"/>
      <c r="Z33" s="409"/>
      <c r="AA33" s="409"/>
      <c r="AB33" s="409"/>
      <c r="AC33" s="409"/>
      <c r="AD33" s="409"/>
      <c r="AE33" s="409"/>
      <c r="AF33" s="409"/>
      <c r="AG33" s="409"/>
      <c r="AH33" s="409"/>
      <c r="AI33" s="409"/>
      <c r="AJ33" s="409"/>
      <c r="AK33" s="409"/>
      <c r="AL33" s="179"/>
      <c r="AM33" s="444" t="s">
        <v>205</v>
      </c>
      <c r="AN33" s="444"/>
      <c r="AO33" s="409" t="s">
        <v>204</v>
      </c>
      <c r="AP33" s="409"/>
      <c r="AQ33" s="409"/>
      <c r="AR33" s="409"/>
      <c r="AS33" s="409"/>
      <c r="AT33" s="409"/>
      <c r="AU33" s="409"/>
      <c r="AV33" s="409"/>
      <c r="AW33" s="409"/>
      <c r="AX33" s="409"/>
      <c r="AY33" s="409"/>
      <c r="AZ33" s="409"/>
      <c r="BA33" s="409"/>
      <c r="BB33" s="409"/>
      <c r="BC33" s="409"/>
      <c r="BD33" s="185"/>
      <c r="BE33" s="409" t="s">
        <v>206</v>
      </c>
      <c r="BF33" s="409"/>
      <c r="BG33" s="409" t="s">
        <v>207</v>
      </c>
      <c r="BH33" s="409"/>
      <c r="BI33" s="409"/>
      <c r="BJ33" s="409"/>
      <c r="BK33" s="409"/>
      <c r="BL33" s="409"/>
      <c r="BM33" s="409"/>
      <c r="BN33" s="409"/>
      <c r="BO33" s="409"/>
      <c r="BP33" s="409"/>
      <c r="BQ33" s="409"/>
      <c r="BR33" s="409"/>
      <c r="BS33" s="409"/>
      <c r="BT33" s="409"/>
      <c r="BU33" s="409"/>
      <c r="BV33" s="185"/>
      <c r="BW33" s="444" t="s">
        <v>206</v>
      </c>
      <c r="BX33" s="444"/>
      <c r="BY33" s="409" t="s">
        <v>208</v>
      </c>
      <c r="BZ33" s="409"/>
      <c r="CA33" s="409"/>
      <c r="CB33" s="409"/>
      <c r="CC33" s="409"/>
      <c r="CD33" s="409"/>
      <c r="CE33" s="409"/>
      <c r="CF33" s="409"/>
      <c r="CG33" s="409"/>
      <c r="CH33" s="409"/>
      <c r="CI33" s="409"/>
      <c r="CJ33" s="409"/>
      <c r="CK33" s="409"/>
      <c r="CL33" s="409"/>
      <c r="CM33" s="409"/>
      <c r="CN33" s="179"/>
      <c r="CO33" s="444" t="s">
        <v>209</v>
      </c>
      <c r="CP33" s="444"/>
      <c r="CQ33" s="409" t="s">
        <v>210</v>
      </c>
      <c r="CR33" s="409"/>
      <c r="CS33" s="409"/>
      <c r="CT33" s="409"/>
      <c r="CU33" s="409"/>
      <c r="CV33" s="409"/>
      <c r="CW33" s="409"/>
      <c r="CX33" s="409"/>
      <c r="CY33" s="409"/>
      <c r="CZ33" s="409"/>
      <c r="DA33" s="409"/>
      <c r="DB33" s="409"/>
      <c r="DC33" s="409"/>
      <c r="DD33" s="409"/>
      <c r="DE33" s="409"/>
      <c r="DF33" s="179"/>
      <c r="DG33" s="609" t="s">
        <v>211</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涌谷町一般会計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涌谷町国民健康保険事業勘定特別会計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涌谷町国民健康保険病院事業会計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宮城県市町村職員退職手当組合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涌谷町介護保険事業勘定特別会計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涌谷町老人保健施設事業会計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宮城県市町村非常勤消防団員補償報償組合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涌谷町後期高齢者医療保険事業勘定特別会計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涌谷町訪問看護ステーション事業会計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大崎地域広域行政事務組合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f t="shared" si="0"/>
        <v>8</v>
      </c>
      <c r="AN37" s="610"/>
      <c r="AO37" s="611" t="str">
        <f>IF('各会計、関係団体の財政状況及び健全化判断比率'!B34="","",'各会計、関係団体の財政状況及び健全化判断比率'!B34)</f>
        <v>涌谷町水道事業会計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宮城県市町村自治振興センター</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f t="shared" si="0"/>
        <v>9</v>
      </c>
      <c r="AN38" s="610"/>
      <c r="AO38" s="611" t="str">
        <f>IF('各会計、関係団体の財政状況及び健全化判断比率'!B35="","",'各会計、関係団体の財政状況及び健全化判断比率'!B35)</f>
        <v>涌谷町下水道事業会計</v>
      </c>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宮城県後期高齢者医療広域連合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613" t="s">
        <v>213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220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GekmqSi4KTeJ5v9HmTX1FnmyVOnwSOc8TEtlNcoS2sLi62gNnjCNGnavyYk3FUGaSlnugn1kdjIufXbKNXpBAA==" saltValue="+D4uQwoQtpEvz7A9EqQM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221</v>
      </c>
      <c r="DI1" s="616"/>
      <c r="DJ1" s="616"/>
      <c r="DK1" s="616"/>
      <c r="DL1" s="616"/>
      <c r="DM1" s="616"/>
      <c r="DN1" s="617"/>
      <c r="DO1" s="208"/>
      <c r="DP1" s="615" t="s">
        <v>222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227</v>
      </c>
      <c r="S4" s="619"/>
      <c r="T4" s="619"/>
      <c r="U4" s="619"/>
      <c r="V4" s="619"/>
      <c r="W4" s="619"/>
      <c r="X4" s="619"/>
      <c r="Y4" s="620"/>
      <c r="Z4" s="618" t="s">
        <v>228</v>
      </c>
      <c r="AA4" s="619"/>
      <c r="AB4" s="619"/>
      <c r="AC4" s="620"/>
      <c r="AD4" s="618" t="s">
        <v>229</v>
      </c>
      <c r="AE4" s="619"/>
      <c r="AF4" s="619"/>
      <c r="AG4" s="619"/>
      <c r="AH4" s="619"/>
      <c r="AI4" s="619"/>
      <c r="AJ4" s="619"/>
      <c r="AK4" s="620"/>
      <c r="AL4" s="618" t="s">
        <v>228</v>
      </c>
      <c r="AM4" s="619"/>
      <c r="AN4" s="619"/>
      <c r="AO4" s="620"/>
      <c r="AP4" s="621" t="s">
        <v>230</v>
      </c>
      <c r="AQ4" s="621"/>
      <c r="AR4" s="621"/>
      <c r="AS4" s="621"/>
      <c r="AT4" s="621"/>
      <c r="AU4" s="621"/>
      <c r="AV4" s="621"/>
      <c r="AW4" s="621"/>
      <c r="AX4" s="621"/>
      <c r="AY4" s="621"/>
      <c r="AZ4" s="621"/>
      <c r="BA4" s="621"/>
      <c r="BB4" s="621"/>
      <c r="BC4" s="621"/>
      <c r="BD4" s="621"/>
      <c r="BE4" s="621"/>
      <c r="BF4" s="621"/>
      <c r="BG4" s="621" t="s">
        <v>231</v>
      </c>
      <c r="BH4" s="621"/>
      <c r="BI4" s="621"/>
      <c r="BJ4" s="621"/>
      <c r="BK4" s="621"/>
      <c r="BL4" s="621"/>
      <c r="BM4" s="621"/>
      <c r="BN4" s="621"/>
      <c r="BO4" s="621" t="s">
        <v>228</v>
      </c>
      <c r="BP4" s="621"/>
      <c r="BQ4" s="621"/>
      <c r="BR4" s="621"/>
      <c r="BS4" s="621" t="s">
        <v>232</v>
      </c>
      <c r="BT4" s="621"/>
      <c r="BU4" s="621"/>
      <c r="BV4" s="621"/>
      <c r="BW4" s="621"/>
      <c r="BX4" s="621"/>
      <c r="BY4" s="621"/>
      <c r="BZ4" s="621"/>
      <c r="CA4" s="621"/>
      <c r="CB4" s="621"/>
      <c r="CD4" s="618" t="s">
        <v>233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234</v>
      </c>
      <c r="C5" s="623"/>
      <c r="D5" s="623"/>
      <c r="E5" s="623"/>
      <c r="F5" s="623"/>
      <c r="G5" s="623"/>
      <c r="H5" s="623"/>
      <c r="I5" s="623"/>
      <c r="J5" s="623"/>
      <c r="K5" s="623"/>
      <c r="L5" s="623"/>
      <c r="M5" s="623"/>
      <c r="N5" s="623"/>
      <c r="O5" s="623"/>
      <c r="P5" s="623"/>
      <c r="Q5" s="624"/>
      <c r="R5" s="625">
        <v>1623582</v>
      </c>
      <c r="S5" s="626"/>
      <c r="T5" s="626"/>
      <c r="U5" s="626"/>
      <c r="V5" s="626"/>
      <c r="W5" s="626"/>
      <c r="X5" s="626"/>
      <c r="Y5" s="627"/>
      <c r="Z5" s="628">
        <v>19.2</v>
      </c>
      <c r="AA5" s="628"/>
      <c r="AB5" s="628"/>
      <c r="AC5" s="628"/>
      <c r="AD5" s="629">
        <v>1623582</v>
      </c>
      <c r="AE5" s="629"/>
      <c r="AF5" s="629"/>
      <c r="AG5" s="629"/>
      <c r="AH5" s="629"/>
      <c r="AI5" s="629"/>
      <c r="AJ5" s="629"/>
      <c r="AK5" s="629"/>
      <c r="AL5" s="630">
        <v>32.299999999999997</v>
      </c>
      <c r="AM5" s="631"/>
      <c r="AN5" s="631"/>
      <c r="AO5" s="632"/>
      <c r="AP5" s="622" t="s">
        <v>235</v>
      </c>
      <c r="AQ5" s="623"/>
      <c r="AR5" s="623"/>
      <c r="AS5" s="623"/>
      <c r="AT5" s="623"/>
      <c r="AU5" s="623"/>
      <c r="AV5" s="623"/>
      <c r="AW5" s="623"/>
      <c r="AX5" s="623"/>
      <c r="AY5" s="623"/>
      <c r="AZ5" s="623"/>
      <c r="BA5" s="623"/>
      <c r="BB5" s="623"/>
      <c r="BC5" s="623"/>
      <c r="BD5" s="623"/>
      <c r="BE5" s="623"/>
      <c r="BF5" s="624"/>
      <c r="BG5" s="636">
        <v>1623582</v>
      </c>
      <c r="BH5" s="637"/>
      <c r="BI5" s="637"/>
      <c r="BJ5" s="637"/>
      <c r="BK5" s="637"/>
      <c r="BL5" s="637"/>
      <c r="BM5" s="637"/>
      <c r="BN5" s="638"/>
      <c r="BO5" s="639">
        <v>100</v>
      </c>
      <c r="BP5" s="639"/>
      <c r="BQ5" s="639"/>
      <c r="BR5" s="639"/>
      <c r="BS5" s="640" t="s">
        <v>132</v>
      </c>
      <c r="BT5" s="640"/>
      <c r="BU5" s="640"/>
      <c r="BV5" s="640"/>
      <c r="BW5" s="640"/>
      <c r="BX5" s="640"/>
      <c r="BY5" s="640"/>
      <c r="BZ5" s="640"/>
      <c r="CA5" s="640"/>
      <c r="CB5" s="644"/>
      <c r="CD5" s="618" t="s">
        <v>230</v>
      </c>
      <c r="CE5" s="619"/>
      <c r="CF5" s="619"/>
      <c r="CG5" s="619"/>
      <c r="CH5" s="619"/>
      <c r="CI5" s="619"/>
      <c r="CJ5" s="619"/>
      <c r="CK5" s="619"/>
      <c r="CL5" s="619"/>
      <c r="CM5" s="619"/>
      <c r="CN5" s="619"/>
      <c r="CO5" s="619"/>
      <c r="CP5" s="619"/>
      <c r="CQ5" s="620"/>
      <c r="CR5" s="618" t="s">
        <v>236</v>
      </c>
      <c r="CS5" s="619"/>
      <c r="CT5" s="619"/>
      <c r="CU5" s="619"/>
      <c r="CV5" s="619"/>
      <c r="CW5" s="619"/>
      <c r="CX5" s="619"/>
      <c r="CY5" s="620"/>
      <c r="CZ5" s="618" t="s">
        <v>228</v>
      </c>
      <c r="DA5" s="619"/>
      <c r="DB5" s="619"/>
      <c r="DC5" s="620"/>
      <c r="DD5" s="618" t="s">
        <v>237</v>
      </c>
      <c r="DE5" s="619"/>
      <c r="DF5" s="619"/>
      <c r="DG5" s="619"/>
      <c r="DH5" s="619"/>
      <c r="DI5" s="619"/>
      <c r="DJ5" s="619"/>
      <c r="DK5" s="619"/>
      <c r="DL5" s="619"/>
      <c r="DM5" s="619"/>
      <c r="DN5" s="619"/>
      <c r="DO5" s="619"/>
      <c r="DP5" s="620"/>
      <c r="DQ5" s="618" t="s">
        <v>238</v>
      </c>
      <c r="DR5" s="619"/>
      <c r="DS5" s="619"/>
      <c r="DT5" s="619"/>
      <c r="DU5" s="619"/>
      <c r="DV5" s="619"/>
      <c r="DW5" s="619"/>
      <c r="DX5" s="619"/>
      <c r="DY5" s="619"/>
      <c r="DZ5" s="619"/>
      <c r="EA5" s="619"/>
      <c r="EB5" s="619"/>
      <c r="EC5" s="620"/>
    </row>
    <row r="6" spans="2:143" ht="11.25" customHeight="1" x14ac:dyDescent="0.15">
      <c r="B6" s="633" t="s">
        <v>239</v>
      </c>
      <c r="C6" s="634"/>
      <c r="D6" s="634"/>
      <c r="E6" s="634"/>
      <c r="F6" s="634"/>
      <c r="G6" s="634"/>
      <c r="H6" s="634"/>
      <c r="I6" s="634"/>
      <c r="J6" s="634"/>
      <c r="K6" s="634"/>
      <c r="L6" s="634"/>
      <c r="M6" s="634"/>
      <c r="N6" s="634"/>
      <c r="O6" s="634"/>
      <c r="P6" s="634"/>
      <c r="Q6" s="635"/>
      <c r="R6" s="636">
        <v>86312</v>
      </c>
      <c r="S6" s="637"/>
      <c r="T6" s="637"/>
      <c r="U6" s="637"/>
      <c r="V6" s="637"/>
      <c r="W6" s="637"/>
      <c r="X6" s="637"/>
      <c r="Y6" s="638"/>
      <c r="Z6" s="639">
        <v>1</v>
      </c>
      <c r="AA6" s="639"/>
      <c r="AB6" s="639"/>
      <c r="AC6" s="639"/>
      <c r="AD6" s="640">
        <v>86312</v>
      </c>
      <c r="AE6" s="640"/>
      <c r="AF6" s="640"/>
      <c r="AG6" s="640"/>
      <c r="AH6" s="640"/>
      <c r="AI6" s="640"/>
      <c r="AJ6" s="640"/>
      <c r="AK6" s="640"/>
      <c r="AL6" s="641">
        <v>1.7</v>
      </c>
      <c r="AM6" s="642"/>
      <c r="AN6" s="642"/>
      <c r="AO6" s="643"/>
      <c r="AP6" s="633" t="s">
        <v>240</v>
      </c>
      <c r="AQ6" s="634"/>
      <c r="AR6" s="634"/>
      <c r="AS6" s="634"/>
      <c r="AT6" s="634"/>
      <c r="AU6" s="634"/>
      <c r="AV6" s="634"/>
      <c r="AW6" s="634"/>
      <c r="AX6" s="634"/>
      <c r="AY6" s="634"/>
      <c r="AZ6" s="634"/>
      <c r="BA6" s="634"/>
      <c r="BB6" s="634"/>
      <c r="BC6" s="634"/>
      <c r="BD6" s="634"/>
      <c r="BE6" s="634"/>
      <c r="BF6" s="635"/>
      <c r="BG6" s="636">
        <v>1623582</v>
      </c>
      <c r="BH6" s="637"/>
      <c r="BI6" s="637"/>
      <c r="BJ6" s="637"/>
      <c r="BK6" s="637"/>
      <c r="BL6" s="637"/>
      <c r="BM6" s="637"/>
      <c r="BN6" s="638"/>
      <c r="BO6" s="639">
        <v>100</v>
      </c>
      <c r="BP6" s="639"/>
      <c r="BQ6" s="639"/>
      <c r="BR6" s="639"/>
      <c r="BS6" s="640" t="s">
        <v>241</v>
      </c>
      <c r="BT6" s="640"/>
      <c r="BU6" s="640"/>
      <c r="BV6" s="640"/>
      <c r="BW6" s="640"/>
      <c r="BX6" s="640"/>
      <c r="BY6" s="640"/>
      <c r="BZ6" s="640"/>
      <c r="CA6" s="640"/>
      <c r="CB6" s="644"/>
      <c r="CD6" s="622" t="s">
        <v>242</v>
      </c>
      <c r="CE6" s="623"/>
      <c r="CF6" s="623"/>
      <c r="CG6" s="623"/>
      <c r="CH6" s="623"/>
      <c r="CI6" s="623"/>
      <c r="CJ6" s="623"/>
      <c r="CK6" s="623"/>
      <c r="CL6" s="623"/>
      <c r="CM6" s="623"/>
      <c r="CN6" s="623"/>
      <c r="CO6" s="623"/>
      <c r="CP6" s="623"/>
      <c r="CQ6" s="624"/>
      <c r="CR6" s="636">
        <v>86976</v>
      </c>
      <c r="CS6" s="637"/>
      <c r="CT6" s="637"/>
      <c r="CU6" s="637"/>
      <c r="CV6" s="637"/>
      <c r="CW6" s="637"/>
      <c r="CX6" s="637"/>
      <c r="CY6" s="638"/>
      <c r="CZ6" s="630">
        <v>1.1000000000000001</v>
      </c>
      <c r="DA6" s="631"/>
      <c r="DB6" s="631"/>
      <c r="DC6" s="647"/>
      <c r="DD6" s="645" t="s">
        <v>241</v>
      </c>
      <c r="DE6" s="637"/>
      <c r="DF6" s="637"/>
      <c r="DG6" s="637"/>
      <c r="DH6" s="637"/>
      <c r="DI6" s="637"/>
      <c r="DJ6" s="637"/>
      <c r="DK6" s="637"/>
      <c r="DL6" s="637"/>
      <c r="DM6" s="637"/>
      <c r="DN6" s="637"/>
      <c r="DO6" s="637"/>
      <c r="DP6" s="638"/>
      <c r="DQ6" s="645">
        <v>86976</v>
      </c>
      <c r="DR6" s="637"/>
      <c r="DS6" s="637"/>
      <c r="DT6" s="637"/>
      <c r="DU6" s="637"/>
      <c r="DV6" s="637"/>
      <c r="DW6" s="637"/>
      <c r="DX6" s="637"/>
      <c r="DY6" s="637"/>
      <c r="DZ6" s="637"/>
      <c r="EA6" s="637"/>
      <c r="EB6" s="637"/>
      <c r="EC6" s="646"/>
    </row>
    <row r="7" spans="2:143" ht="11.25" customHeight="1" x14ac:dyDescent="0.15">
      <c r="B7" s="633" t="s">
        <v>243</v>
      </c>
      <c r="C7" s="634"/>
      <c r="D7" s="634"/>
      <c r="E7" s="634"/>
      <c r="F7" s="634"/>
      <c r="G7" s="634"/>
      <c r="H7" s="634"/>
      <c r="I7" s="634"/>
      <c r="J7" s="634"/>
      <c r="K7" s="634"/>
      <c r="L7" s="634"/>
      <c r="M7" s="634"/>
      <c r="N7" s="634"/>
      <c r="O7" s="634"/>
      <c r="P7" s="634"/>
      <c r="Q7" s="635"/>
      <c r="R7" s="636">
        <v>363</v>
      </c>
      <c r="S7" s="637"/>
      <c r="T7" s="637"/>
      <c r="U7" s="637"/>
      <c r="V7" s="637"/>
      <c r="W7" s="637"/>
      <c r="X7" s="637"/>
      <c r="Y7" s="638"/>
      <c r="Z7" s="639">
        <v>0</v>
      </c>
      <c r="AA7" s="639"/>
      <c r="AB7" s="639"/>
      <c r="AC7" s="639"/>
      <c r="AD7" s="640">
        <v>363</v>
      </c>
      <c r="AE7" s="640"/>
      <c r="AF7" s="640"/>
      <c r="AG7" s="640"/>
      <c r="AH7" s="640"/>
      <c r="AI7" s="640"/>
      <c r="AJ7" s="640"/>
      <c r="AK7" s="640"/>
      <c r="AL7" s="641">
        <v>0</v>
      </c>
      <c r="AM7" s="642"/>
      <c r="AN7" s="642"/>
      <c r="AO7" s="643"/>
      <c r="AP7" s="633" t="s">
        <v>244</v>
      </c>
      <c r="AQ7" s="634"/>
      <c r="AR7" s="634"/>
      <c r="AS7" s="634"/>
      <c r="AT7" s="634"/>
      <c r="AU7" s="634"/>
      <c r="AV7" s="634"/>
      <c r="AW7" s="634"/>
      <c r="AX7" s="634"/>
      <c r="AY7" s="634"/>
      <c r="AZ7" s="634"/>
      <c r="BA7" s="634"/>
      <c r="BB7" s="634"/>
      <c r="BC7" s="634"/>
      <c r="BD7" s="634"/>
      <c r="BE7" s="634"/>
      <c r="BF7" s="635"/>
      <c r="BG7" s="636">
        <v>559193</v>
      </c>
      <c r="BH7" s="637"/>
      <c r="BI7" s="637"/>
      <c r="BJ7" s="637"/>
      <c r="BK7" s="637"/>
      <c r="BL7" s="637"/>
      <c r="BM7" s="637"/>
      <c r="BN7" s="638"/>
      <c r="BO7" s="639">
        <v>34.4</v>
      </c>
      <c r="BP7" s="639"/>
      <c r="BQ7" s="639"/>
      <c r="BR7" s="639"/>
      <c r="BS7" s="640" t="s">
        <v>245</v>
      </c>
      <c r="BT7" s="640"/>
      <c r="BU7" s="640"/>
      <c r="BV7" s="640"/>
      <c r="BW7" s="640"/>
      <c r="BX7" s="640"/>
      <c r="BY7" s="640"/>
      <c r="BZ7" s="640"/>
      <c r="CA7" s="640"/>
      <c r="CB7" s="644"/>
      <c r="CD7" s="633" t="s">
        <v>246</v>
      </c>
      <c r="CE7" s="634"/>
      <c r="CF7" s="634"/>
      <c r="CG7" s="634"/>
      <c r="CH7" s="634"/>
      <c r="CI7" s="634"/>
      <c r="CJ7" s="634"/>
      <c r="CK7" s="634"/>
      <c r="CL7" s="634"/>
      <c r="CM7" s="634"/>
      <c r="CN7" s="634"/>
      <c r="CO7" s="634"/>
      <c r="CP7" s="634"/>
      <c r="CQ7" s="635"/>
      <c r="CR7" s="636">
        <v>1574615</v>
      </c>
      <c r="CS7" s="637"/>
      <c r="CT7" s="637"/>
      <c r="CU7" s="637"/>
      <c r="CV7" s="637"/>
      <c r="CW7" s="637"/>
      <c r="CX7" s="637"/>
      <c r="CY7" s="638"/>
      <c r="CZ7" s="639">
        <v>19.3</v>
      </c>
      <c r="DA7" s="639"/>
      <c r="DB7" s="639"/>
      <c r="DC7" s="639"/>
      <c r="DD7" s="645">
        <v>10320</v>
      </c>
      <c r="DE7" s="637"/>
      <c r="DF7" s="637"/>
      <c r="DG7" s="637"/>
      <c r="DH7" s="637"/>
      <c r="DI7" s="637"/>
      <c r="DJ7" s="637"/>
      <c r="DK7" s="637"/>
      <c r="DL7" s="637"/>
      <c r="DM7" s="637"/>
      <c r="DN7" s="637"/>
      <c r="DO7" s="637"/>
      <c r="DP7" s="638"/>
      <c r="DQ7" s="645">
        <v>1462983</v>
      </c>
      <c r="DR7" s="637"/>
      <c r="DS7" s="637"/>
      <c r="DT7" s="637"/>
      <c r="DU7" s="637"/>
      <c r="DV7" s="637"/>
      <c r="DW7" s="637"/>
      <c r="DX7" s="637"/>
      <c r="DY7" s="637"/>
      <c r="DZ7" s="637"/>
      <c r="EA7" s="637"/>
      <c r="EB7" s="637"/>
      <c r="EC7" s="646"/>
    </row>
    <row r="8" spans="2:143" ht="11.25" customHeight="1" x14ac:dyDescent="0.15">
      <c r="B8" s="633" t="s">
        <v>247</v>
      </c>
      <c r="C8" s="634"/>
      <c r="D8" s="634"/>
      <c r="E8" s="634"/>
      <c r="F8" s="634"/>
      <c r="G8" s="634"/>
      <c r="H8" s="634"/>
      <c r="I8" s="634"/>
      <c r="J8" s="634"/>
      <c r="K8" s="634"/>
      <c r="L8" s="634"/>
      <c r="M8" s="634"/>
      <c r="N8" s="634"/>
      <c r="O8" s="634"/>
      <c r="P8" s="634"/>
      <c r="Q8" s="635"/>
      <c r="R8" s="636">
        <v>4404</v>
      </c>
      <c r="S8" s="637"/>
      <c r="T8" s="637"/>
      <c r="U8" s="637"/>
      <c r="V8" s="637"/>
      <c r="W8" s="637"/>
      <c r="X8" s="637"/>
      <c r="Y8" s="638"/>
      <c r="Z8" s="639">
        <v>0.1</v>
      </c>
      <c r="AA8" s="639"/>
      <c r="AB8" s="639"/>
      <c r="AC8" s="639"/>
      <c r="AD8" s="640">
        <v>4404</v>
      </c>
      <c r="AE8" s="640"/>
      <c r="AF8" s="640"/>
      <c r="AG8" s="640"/>
      <c r="AH8" s="640"/>
      <c r="AI8" s="640"/>
      <c r="AJ8" s="640"/>
      <c r="AK8" s="640"/>
      <c r="AL8" s="641">
        <v>0.1</v>
      </c>
      <c r="AM8" s="642"/>
      <c r="AN8" s="642"/>
      <c r="AO8" s="643"/>
      <c r="AP8" s="633" t="s">
        <v>248</v>
      </c>
      <c r="AQ8" s="634"/>
      <c r="AR8" s="634"/>
      <c r="AS8" s="634"/>
      <c r="AT8" s="634"/>
      <c r="AU8" s="634"/>
      <c r="AV8" s="634"/>
      <c r="AW8" s="634"/>
      <c r="AX8" s="634"/>
      <c r="AY8" s="634"/>
      <c r="AZ8" s="634"/>
      <c r="BA8" s="634"/>
      <c r="BB8" s="634"/>
      <c r="BC8" s="634"/>
      <c r="BD8" s="634"/>
      <c r="BE8" s="634"/>
      <c r="BF8" s="635"/>
      <c r="BG8" s="636">
        <v>25653</v>
      </c>
      <c r="BH8" s="637"/>
      <c r="BI8" s="637"/>
      <c r="BJ8" s="637"/>
      <c r="BK8" s="637"/>
      <c r="BL8" s="637"/>
      <c r="BM8" s="637"/>
      <c r="BN8" s="638"/>
      <c r="BO8" s="639">
        <v>1.6</v>
      </c>
      <c r="BP8" s="639"/>
      <c r="BQ8" s="639"/>
      <c r="BR8" s="639"/>
      <c r="BS8" s="640" t="s">
        <v>241</v>
      </c>
      <c r="BT8" s="640"/>
      <c r="BU8" s="640"/>
      <c r="BV8" s="640"/>
      <c r="BW8" s="640"/>
      <c r="BX8" s="640"/>
      <c r="BY8" s="640"/>
      <c r="BZ8" s="640"/>
      <c r="CA8" s="640"/>
      <c r="CB8" s="644"/>
      <c r="CD8" s="633" t="s">
        <v>249</v>
      </c>
      <c r="CE8" s="634"/>
      <c r="CF8" s="634"/>
      <c r="CG8" s="634"/>
      <c r="CH8" s="634"/>
      <c r="CI8" s="634"/>
      <c r="CJ8" s="634"/>
      <c r="CK8" s="634"/>
      <c r="CL8" s="634"/>
      <c r="CM8" s="634"/>
      <c r="CN8" s="634"/>
      <c r="CO8" s="634"/>
      <c r="CP8" s="634"/>
      <c r="CQ8" s="635"/>
      <c r="CR8" s="636">
        <v>2320948</v>
      </c>
      <c r="CS8" s="637"/>
      <c r="CT8" s="637"/>
      <c r="CU8" s="637"/>
      <c r="CV8" s="637"/>
      <c r="CW8" s="637"/>
      <c r="CX8" s="637"/>
      <c r="CY8" s="638"/>
      <c r="CZ8" s="639">
        <v>28.4</v>
      </c>
      <c r="DA8" s="639"/>
      <c r="DB8" s="639"/>
      <c r="DC8" s="639"/>
      <c r="DD8" s="645">
        <v>211787</v>
      </c>
      <c r="DE8" s="637"/>
      <c r="DF8" s="637"/>
      <c r="DG8" s="637"/>
      <c r="DH8" s="637"/>
      <c r="DI8" s="637"/>
      <c r="DJ8" s="637"/>
      <c r="DK8" s="637"/>
      <c r="DL8" s="637"/>
      <c r="DM8" s="637"/>
      <c r="DN8" s="637"/>
      <c r="DO8" s="637"/>
      <c r="DP8" s="638"/>
      <c r="DQ8" s="645">
        <v>1124728</v>
      </c>
      <c r="DR8" s="637"/>
      <c r="DS8" s="637"/>
      <c r="DT8" s="637"/>
      <c r="DU8" s="637"/>
      <c r="DV8" s="637"/>
      <c r="DW8" s="637"/>
      <c r="DX8" s="637"/>
      <c r="DY8" s="637"/>
      <c r="DZ8" s="637"/>
      <c r="EA8" s="637"/>
      <c r="EB8" s="637"/>
      <c r="EC8" s="646"/>
    </row>
    <row r="9" spans="2:143" ht="11.25" customHeight="1" x14ac:dyDescent="0.15">
      <c r="B9" s="633" t="s">
        <v>250</v>
      </c>
      <c r="C9" s="634"/>
      <c r="D9" s="634"/>
      <c r="E9" s="634"/>
      <c r="F9" s="634"/>
      <c r="G9" s="634"/>
      <c r="H9" s="634"/>
      <c r="I9" s="634"/>
      <c r="J9" s="634"/>
      <c r="K9" s="634"/>
      <c r="L9" s="634"/>
      <c r="M9" s="634"/>
      <c r="N9" s="634"/>
      <c r="O9" s="634"/>
      <c r="P9" s="634"/>
      <c r="Q9" s="635"/>
      <c r="R9" s="636">
        <v>3446</v>
      </c>
      <c r="S9" s="637"/>
      <c r="T9" s="637"/>
      <c r="U9" s="637"/>
      <c r="V9" s="637"/>
      <c r="W9" s="637"/>
      <c r="X9" s="637"/>
      <c r="Y9" s="638"/>
      <c r="Z9" s="639">
        <v>0</v>
      </c>
      <c r="AA9" s="639"/>
      <c r="AB9" s="639"/>
      <c r="AC9" s="639"/>
      <c r="AD9" s="640">
        <v>3446</v>
      </c>
      <c r="AE9" s="640"/>
      <c r="AF9" s="640"/>
      <c r="AG9" s="640"/>
      <c r="AH9" s="640"/>
      <c r="AI9" s="640"/>
      <c r="AJ9" s="640"/>
      <c r="AK9" s="640"/>
      <c r="AL9" s="641">
        <v>0.1</v>
      </c>
      <c r="AM9" s="642"/>
      <c r="AN9" s="642"/>
      <c r="AO9" s="643"/>
      <c r="AP9" s="633" t="s">
        <v>251</v>
      </c>
      <c r="AQ9" s="634"/>
      <c r="AR9" s="634"/>
      <c r="AS9" s="634"/>
      <c r="AT9" s="634"/>
      <c r="AU9" s="634"/>
      <c r="AV9" s="634"/>
      <c r="AW9" s="634"/>
      <c r="AX9" s="634"/>
      <c r="AY9" s="634"/>
      <c r="AZ9" s="634"/>
      <c r="BA9" s="634"/>
      <c r="BB9" s="634"/>
      <c r="BC9" s="634"/>
      <c r="BD9" s="634"/>
      <c r="BE9" s="634"/>
      <c r="BF9" s="635"/>
      <c r="BG9" s="636">
        <v>478280</v>
      </c>
      <c r="BH9" s="637"/>
      <c r="BI9" s="637"/>
      <c r="BJ9" s="637"/>
      <c r="BK9" s="637"/>
      <c r="BL9" s="637"/>
      <c r="BM9" s="637"/>
      <c r="BN9" s="638"/>
      <c r="BO9" s="639">
        <v>29.5</v>
      </c>
      <c r="BP9" s="639"/>
      <c r="BQ9" s="639"/>
      <c r="BR9" s="639"/>
      <c r="BS9" s="640" t="s">
        <v>132</v>
      </c>
      <c r="BT9" s="640"/>
      <c r="BU9" s="640"/>
      <c r="BV9" s="640"/>
      <c r="BW9" s="640"/>
      <c r="BX9" s="640"/>
      <c r="BY9" s="640"/>
      <c r="BZ9" s="640"/>
      <c r="CA9" s="640"/>
      <c r="CB9" s="644"/>
      <c r="CD9" s="633" t="s">
        <v>252</v>
      </c>
      <c r="CE9" s="634"/>
      <c r="CF9" s="634"/>
      <c r="CG9" s="634"/>
      <c r="CH9" s="634"/>
      <c r="CI9" s="634"/>
      <c r="CJ9" s="634"/>
      <c r="CK9" s="634"/>
      <c r="CL9" s="634"/>
      <c r="CM9" s="634"/>
      <c r="CN9" s="634"/>
      <c r="CO9" s="634"/>
      <c r="CP9" s="634"/>
      <c r="CQ9" s="635"/>
      <c r="CR9" s="636">
        <v>1026790</v>
      </c>
      <c r="CS9" s="637"/>
      <c r="CT9" s="637"/>
      <c r="CU9" s="637"/>
      <c r="CV9" s="637"/>
      <c r="CW9" s="637"/>
      <c r="CX9" s="637"/>
      <c r="CY9" s="638"/>
      <c r="CZ9" s="639">
        <v>12.6</v>
      </c>
      <c r="DA9" s="639"/>
      <c r="DB9" s="639"/>
      <c r="DC9" s="639"/>
      <c r="DD9" s="645">
        <v>3480</v>
      </c>
      <c r="DE9" s="637"/>
      <c r="DF9" s="637"/>
      <c r="DG9" s="637"/>
      <c r="DH9" s="637"/>
      <c r="DI9" s="637"/>
      <c r="DJ9" s="637"/>
      <c r="DK9" s="637"/>
      <c r="DL9" s="637"/>
      <c r="DM9" s="637"/>
      <c r="DN9" s="637"/>
      <c r="DO9" s="637"/>
      <c r="DP9" s="638"/>
      <c r="DQ9" s="645">
        <v>837464</v>
      </c>
      <c r="DR9" s="637"/>
      <c r="DS9" s="637"/>
      <c r="DT9" s="637"/>
      <c r="DU9" s="637"/>
      <c r="DV9" s="637"/>
      <c r="DW9" s="637"/>
      <c r="DX9" s="637"/>
      <c r="DY9" s="637"/>
      <c r="DZ9" s="637"/>
      <c r="EA9" s="637"/>
      <c r="EB9" s="637"/>
      <c r="EC9" s="646"/>
    </row>
    <row r="10" spans="2:143" ht="11.25" customHeight="1" x14ac:dyDescent="0.15">
      <c r="B10" s="633" t="s">
        <v>253</v>
      </c>
      <c r="C10" s="634"/>
      <c r="D10" s="634"/>
      <c r="E10" s="634"/>
      <c r="F10" s="634"/>
      <c r="G10" s="634"/>
      <c r="H10" s="634"/>
      <c r="I10" s="634"/>
      <c r="J10" s="634"/>
      <c r="K10" s="634"/>
      <c r="L10" s="634"/>
      <c r="M10" s="634"/>
      <c r="N10" s="634"/>
      <c r="O10" s="634"/>
      <c r="P10" s="634"/>
      <c r="Q10" s="635"/>
      <c r="R10" s="636" t="s">
        <v>245</v>
      </c>
      <c r="S10" s="637"/>
      <c r="T10" s="637"/>
      <c r="U10" s="637"/>
      <c r="V10" s="637"/>
      <c r="W10" s="637"/>
      <c r="X10" s="637"/>
      <c r="Y10" s="638"/>
      <c r="Z10" s="639" t="s">
        <v>241</v>
      </c>
      <c r="AA10" s="639"/>
      <c r="AB10" s="639"/>
      <c r="AC10" s="639"/>
      <c r="AD10" s="640" t="s">
        <v>245</v>
      </c>
      <c r="AE10" s="640"/>
      <c r="AF10" s="640"/>
      <c r="AG10" s="640"/>
      <c r="AH10" s="640"/>
      <c r="AI10" s="640"/>
      <c r="AJ10" s="640"/>
      <c r="AK10" s="640"/>
      <c r="AL10" s="641" t="s">
        <v>132</v>
      </c>
      <c r="AM10" s="642"/>
      <c r="AN10" s="642"/>
      <c r="AO10" s="643"/>
      <c r="AP10" s="633" t="s">
        <v>254</v>
      </c>
      <c r="AQ10" s="634"/>
      <c r="AR10" s="634"/>
      <c r="AS10" s="634"/>
      <c r="AT10" s="634"/>
      <c r="AU10" s="634"/>
      <c r="AV10" s="634"/>
      <c r="AW10" s="634"/>
      <c r="AX10" s="634"/>
      <c r="AY10" s="634"/>
      <c r="AZ10" s="634"/>
      <c r="BA10" s="634"/>
      <c r="BB10" s="634"/>
      <c r="BC10" s="634"/>
      <c r="BD10" s="634"/>
      <c r="BE10" s="634"/>
      <c r="BF10" s="635"/>
      <c r="BG10" s="636">
        <v>37901</v>
      </c>
      <c r="BH10" s="637"/>
      <c r="BI10" s="637"/>
      <c r="BJ10" s="637"/>
      <c r="BK10" s="637"/>
      <c r="BL10" s="637"/>
      <c r="BM10" s="637"/>
      <c r="BN10" s="638"/>
      <c r="BO10" s="639">
        <v>2.2999999999999998</v>
      </c>
      <c r="BP10" s="639"/>
      <c r="BQ10" s="639"/>
      <c r="BR10" s="639"/>
      <c r="BS10" s="640" t="s">
        <v>255</v>
      </c>
      <c r="BT10" s="640"/>
      <c r="BU10" s="640"/>
      <c r="BV10" s="640"/>
      <c r="BW10" s="640"/>
      <c r="BX10" s="640"/>
      <c r="BY10" s="640"/>
      <c r="BZ10" s="640"/>
      <c r="CA10" s="640"/>
      <c r="CB10" s="644"/>
      <c r="CD10" s="633" t="s">
        <v>256</v>
      </c>
      <c r="CE10" s="634"/>
      <c r="CF10" s="634"/>
      <c r="CG10" s="634"/>
      <c r="CH10" s="634"/>
      <c r="CI10" s="634"/>
      <c r="CJ10" s="634"/>
      <c r="CK10" s="634"/>
      <c r="CL10" s="634"/>
      <c r="CM10" s="634"/>
      <c r="CN10" s="634"/>
      <c r="CO10" s="634"/>
      <c r="CP10" s="634"/>
      <c r="CQ10" s="635"/>
      <c r="CR10" s="636">
        <v>8020</v>
      </c>
      <c r="CS10" s="637"/>
      <c r="CT10" s="637"/>
      <c r="CU10" s="637"/>
      <c r="CV10" s="637"/>
      <c r="CW10" s="637"/>
      <c r="CX10" s="637"/>
      <c r="CY10" s="638"/>
      <c r="CZ10" s="639">
        <v>0.1</v>
      </c>
      <c r="DA10" s="639"/>
      <c r="DB10" s="639"/>
      <c r="DC10" s="639"/>
      <c r="DD10" s="645" t="s">
        <v>241</v>
      </c>
      <c r="DE10" s="637"/>
      <c r="DF10" s="637"/>
      <c r="DG10" s="637"/>
      <c r="DH10" s="637"/>
      <c r="DI10" s="637"/>
      <c r="DJ10" s="637"/>
      <c r="DK10" s="637"/>
      <c r="DL10" s="637"/>
      <c r="DM10" s="637"/>
      <c r="DN10" s="637"/>
      <c r="DO10" s="637"/>
      <c r="DP10" s="638"/>
      <c r="DQ10" s="645">
        <v>8020</v>
      </c>
      <c r="DR10" s="637"/>
      <c r="DS10" s="637"/>
      <c r="DT10" s="637"/>
      <c r="DU10" s="637"/>
      <c r="DV10" s="637"/>
      <c r="DW10" s="637"/>
      <c r="DX10" s="637"/>
      <c r="DY10" s="637"/>
      <c r="DZ10" s="637"/>
      <c r="EA10" s="637"/>
      <c r="EB10" s="637"/>
      <c r="EC10" s="646"/>
    </row>
    <row r="11" spans="2:143" ht="11.25" customHeight="1" x14ac:dyDescent="0.15">
      <c r="B11" s="633" t="s">
        <v>257</v>
      </c>
      <c r="C11" s="634"/>
      <c r="D11" s="634"/>
      <c r="E11" s="634"/>
      <c r="F11" s="634"/>
      <c r="G11" s="634"/>
      <c r="H11" s="634"/>
      <c r="I11" s="634"/>
      <c r="J11" s="634"/>
      <c r="K11" s="634"/>
      <c r="L11" s="634"/>
      <c r="M11" s="634"/>
      <c r="N11" s="634"/>
      <c r="O11" s="634"/>
      <c r="P11" s="634"/>
      <c r="Q11" s="635"/>
      <c r="R11" s="636">
        <v>380610</v>
      </c>
      <c r="S11" s="637"/>
      <c r="T11" s="637"/>
      <c r="U11" s="637"/>
      <c r="V11" s="637"/>
      <c r="W11" s="637"/>
      <c r="X11" s="637"/>
      <c r="Y11" s="638"/>
      <c r="Z11" s="641">
        <v>4.5</v>
      </c>
      <c r="AA11" s="642"/>
      <c r="AB11" s="642"/>
      <c r="AC11" s="648"/>
      <c r="AD11" s="645">
        <v>380610</v>
      </c>
      <c r="AE11" s="637"/>
      <c r="AF11" s="637"/>
      <c r="AG11" s="637"/>
      <c r="AH11" s="637"/>
      <c r="AI11" s="637"/>
      <c r="AJ11" s="637"/>
      <c r="AK11" s="638"/>
      <c r="AL11" s="641">
        <v>7.6</v>
      </c>
      <c r="AM11" s="642"/>
      <c r="AN11" s="642"/>
      <c r="AO11" s="643"/>
      <c r="AP11" s="633" t="s">
        <v>258</v>
      </c>
      <c r="AQ11" s="634"/>
      <c r="AR11" s="634"/>
      <c r="AS11" s="634"/>
      <c r="AT11" s="634"/>
      <c r="AU11" s="634"/>
      <c r="AV11" s="634"/>
      <c r="AW11" s="634"/>
      <c r="AX11" s="634"/>
      <c r="AY11" s="634"/>
      <c r="AZ11" s="634"/>
      <c r="BA11" s="634"/>
      <c r="BB11" s="634"/>
      <c r="BC11" s="634"/>
      <c r="BD11" s="634"/>
      <c r="BE11" s="634"/>
      <c r="BF11" s="635"/>
      <c r="BG11" s="636">
        <v>17359</v>
      </c>
      <c r="BH11" s="637"/>
      <c r="BI11" s="637"/>
      <c r="BJ11" s="637"/>
      <c r="BK11" s="637"/>
      <c r="BL11" s="637"/>
      <c r="BM11" s="637"/>
      <c r="BN11" s="638"/>
      <c r="BO11" s="639">
        <v>1.1000000000000001</v>
      </c>
      <c r="BP11" s="639"/>
      <c r="BQ11" s="639"/>
      <c r="BR11" s="639"/>
      <c r="BS11" s="640" t="s">
        <v>255</v>
      </c>
      <c r="BT11" s="640"/>
      <c r="BU11" s="640"/>
      <c r="BV11" s="640"/>
      <c r="BW11" s="640"/>
      <c r="BX11" s="640"/>
      <c r="BY11" s="640"/>
      <c r="BZ11" s="640"/>
      <c r="CA11" s="640"/>
      <c r="CB11" s="644"/>
      <c r="CD11" s="633" t="s">
        <v>259</v>
      </c>
      <c r="CE11" s="634"/>
      <c r="CF11" s="634"/>
      <c r="CG11" s="634"/>
      <c r="CH11" s="634"/>
      <c r="CI11" s="634"/>
      <c r="CJ11" s="634"/>
      <c r="CK11" s="634"/>
      <c r="CL11" s="634"/>
      <c r="CM11" s="634"/>
      <c r="CN11" s="634"/>
      <c r="CO11" s="634"/>
      <c r="CP11" s="634"/>
      <c r="CQ11" s="635"/>
      <c r="CR11" s="636">
        <v>474088</v>
      </c>
      <c r="CS11" s="637"/>
      <c r="CT11" s="637"/>
      <c r="CU11" s="637"/>
      <c r="CV11" s="637"/>
      <c r="CW11" s="637"/>
      <c r="CX11" s="637"/>
      <c r="CY11" s="638"/>
      <c r="CZ11" s="639">
        <v>5.8</v>
      </c>
      <c r="DA11" s="639"/>
      <c r="DB11" s="639"/>
      <c r="DC11" s="639"/>
      <c r="DD11" s="645">
        <v>112172</v>
      </c>
      <c r="DE11" s="637"/>
      <c r="DF11" s="637"/>
      <c r="DG11" s="637"/>
      <c r="DH11" s="637"/>
      <c r="DI11" s="637"/>
      <c r="DJ11" s="637"/>
      <c r="DK11" s="637"/>
      <c r="DL11" s="637"/>
      <c r="DM11" s="637"/>
      <c r="DN11" s="637"/>
      <c r="DO11" s="637"/>
      <c r="DP11" s="638"/>
      <c r="DQ11" s="645">
        <v>293694</v>
      </c>
      <c r="DR11" s="637"/>
      <c r="DS11" s="637"/>
      <c r="DT11" s="637"/>
      <c r="DU11" s="637"/>
      <c r="DV11" s="637"/>
      <c r="DW11" s="637"/>
      <c r="DX11" s="637"/>
      <c r="DY11" s="637"/>
      <c r="DZ11" s="637"/>
      <c r="EA11" s="637"/>
      <c r="EB11" s="637"/>
      <c r="EC11" s="646"/>
    </row>
    <row r="12" spans="2:143" ht="11.25" customHeight="1" x14ac:dyDescent="0.15">
      <c r="B12" s="633" t="s">
        <v>260</v>
      </c>
      <c r="C12" s="634"/>
      <c r="D12" s="634"/>
      <c r="E12" s="634"/>
      <c r="F12" s="634"/>
      <c r="G12" s="634"/>
      <c r="H12" s="634"/>
      <c r="I12" s="634"/>
      <c r="J12" s="634"/>
      <c r="K12" s="634"/>
      <c r="L12" s="634"/>
      <c r="M12" s="634"/>
      <c r="N12" s="634"/>
      <c r="O12" s="634"/>
      <c r="P12" s="634"/>
      <c r="Q12" s="635"/>
      <c r="R12" s="636">
        <v>12652</v>
      </c>
      <c r="S12" s="637"/>
      <c r="T12" s="637"/>
      <c r="U12" s="637"/>
      <c r="V12" s="637"/>
      <c r="W12" s="637"/>
      <c r="X12" s="637"/>
      <c r="Y12" s="638"/>
      <c r="Z12" s="639">
        <v>0.1</v>
      </c>
      <c r="AA12" s="639"/>
      <c r="AB12" s="639"/>
      <c r="AC12" s="639"/>
      <c r="AD12" s="640">
        <v>12652</v>
      </c>
      <c r="AE12" s="640"/>
      <c r="AF12" s="640"/>
      <c r="AG12" s="640"/>
      <c r="AH12" s="640"/>
      <c r="AI12" s="640"/>
      <c r="AJ12" s="640"/>
      <c r="AK12" s="640"/>
      <c r="AL12" s="641">
        <v>0.3</v>
      </c>
      <c r="AM12" s="642"/>
      <c r="AN12" s="642"/>
      <c r="AO12" s="643"/>
      <c r="AP12" s="633" t="s">
        <v>261</v>
      </c>
      <c r="AQ12" s="634"/>
      <c r="AR12" s="634"/>
      <c r="AS12" s="634"/>
      <c r="AT12" s="634"/>
      <c r="AU12" s="634"/>
      <c r="AV12" s="634"/>
      <c r="AW12" s="634"/>
      <c r="AX12" s="634"/>
      <c r="AY12" s="634"/>
      <c r="AZ12" s="634"/>
      <c r="BA12" s="634"/>
      <c r="BB12" s="634"/>
      <c r="BC12" s="634"/>
      <c r="BD12" s="634"/>
      <c r="BE12" s="634"/>
      <c r="BF12" s="635"/>
      <c r="BG12" s="636">
        <v>856321</v>
      </c>
      <c r="BH12" s="637"/>
      <c r="BI12" s="637"/>
      <c r="BJ12" s="637"/>
      <c r="BK12" s="637"/>
      <c r="BL12" s="637"/>
      <c r="BM12" s="637"/>
      <c r="BN12" s="638"/>
      <c r="BO12" s="639">
        <v>52.7</v>
      </c>
      <c r="BP12" s="639"/>
      <c r="BQ12" s="639"/>
      <c r="BR12" s="639"/>
      <c r="BS12" s="640" t="s">
        <v>245</v>
      </c>
      <c r="BT12" s="640"/>
      <c r="BU12" s="640"/>
      <c r="BV12" s="640"/>
      <c r="BW12" s="640"/>
      <c r="BX12" s="640"/>
      <c r="BY12" s="640"/>
      <c r="BZ12" s="640"/>
      <c r="CA12" s="640"/>
      <c r="CB12" s="644"/>
      <c r="CD12" s="633" t="s">
        <v>262</v>
      </c>
      <c r="CE12" s="634"/>
      <c r="CF12" s="634"/>
      <c r="CG12" s="634"/>
      <c r="CH12" s="634"/>
      <c r="CI12" s="634"/>
      <c r="CJ12" s="634"/>
      <c r="CK12" s="634"/>
      <c r="CL12" s="634"/>
      <c r="CM12" s="634"/>
      <c r="CN12" s="634"/>
      <c r="CO12" s="634"/>
      <c r="CP12" s="634"/>
      <c r="CQ12" s="635"/>
      <c r="CR12" s="636">
        <v>170354</v>
      </c>
      <c r="CS12" s="637"/>
      <c r="CT12" s="637"/>
      <c r="CU12" s="637"/>
      <c r="CV12" s="637"/>
      <c r="CW12" s="637"/>
      <c r="CX12" s="637"/>
      <c r="CY12" s="638"/>
      <c r="CZ12" s="639">
        <v>2.1</v>
      </c>
      <c r="DA12" s="639"/>
      <c r="DB12" s="639"/>
      <c r="DC12" s="639"/>
      <c r="DD12" s="645">
        <v>138</v>
      </c>
      <c r="DE12" s="637"/>
      <c r="DF12" s="637"/>
      <c r="DG12" s="637"/>
      <c r="DH12" s="637"/>
      <c r="DI12" s="637"/>
      <c r="DJ12" s="637"/>
      <c r="DK12" s="637"/>
      <c r="DL12" s="637"/>
      <c r="DM12" s="637"/>
      <c r="DN12" s="637"/>
      <c r="DO12" s="637"/>
      <c r="DP12" s="638"/>
      <c r="DQ12" s="645">
        <v>77443</v>
      </c>
      <c r="DR12" s="637"/>
      <c r="DS12" s="637"/>
      <c r="DT12" s="637"/>
      <c r="DU12" s="637"/>
      <c r="DV12" s="637"/>
      <c r="DW12" s="637"/>
      <c r="DX12" s="637"/>
      <c r="DY12" s="637"/>
      <c r="DZ12" s="637"/>
      <c r="EA12" s="637"/>
      <c r="EB12" s="637"/>
      <c r="EC12" s="646"/>
    </row>
    <row r="13" spans="2:143" ht="11.25" customHeight="1" x14ac:dyDescent="0.15">
      <c r="B13" s="633" t="s">
        <v>263</v>
      </c>
      <c r="C13" s="634"/>
      <c r="D13" s="634"/>
      <c r="E13" s="634"/>
      <c r="F13" s="634"/>
      <c r="G13" s="634"/>
      <c r="H13" s="634"/>
      <c r="I13" s="634"/>
      <c r="J13" s="634"/>
      <c r="K13" s="634"/>
      <c r="L13" s="634"/>
      <c r="M13" s="634"/>
      <c r="N13" s="634"/>
      <c r="O13" s="634"/>
      <c r="P13" s="634"/>
      <c r="Q13" s="635"/>
      <c r="R13" s="636" t="s">
        <v>255</v>
      </c>
      <c r="S13" s="637"/>
      <c r="T13" s="637"/>
      <c r="U13" s="637"/>
      <c r="V13" s="637"/>
      <c r="W13" s="637"/>
      <c r="X13" s="637"/>
      <c r="Y13" s="638"/>
      <c r="Z13" s="639" t="s">
        <v>255</v>
      </c>
      <c r="AA13" s="639"/>
      <c r="AB13" s="639"/>
      <c r="AC13" s="639"/>
      <c r="AD13" s="640" t="s">
        <v>132</v>
      </c>
      <c r="AE13" s="640"/>
      <c r="AF13" s="640"/>
      <c r="AG13" s="640"/>
      <c r="AH13" s="640"/>
      <c r="AI13" s="640"/>
      <c r="AJ13" s="640"/>
      <c r="AK13" s="640"/>
      <c r="AL13" s="641" t="s">
        <v>245</v>
      </c>
      <c r="AM13" s="642"/>
      <c r="AN13" s="642"/>
      <c r="AO13" s="643"/>
      <c r="AP13" s="633" t="s">
        <v>264</v>
      </c>
      <c r="AQ13" s="634"/>
      <c r="AR13" s="634"/>
      <c r="AS13" s="634"/>
      <c r="AT13" s="634"/>
      <c r="AU13" s="634"/>
      <c r="AV13" s="634"/>
      <c r="AW13" s="634"/>
      <c r="AX13" s="634"/>
      <c r="AY13" s="634"/>
      <c r="AZ13" s="634"/>
      <c r="BA13" s="634"/>
      <c r="BB13" s="634"/>
      <c r="BC13" s="634"/>
      <c r="BD13" s="634"/>
      <c r="BE13" s="634"/>
      <c r="BF13" s="635"/>
      <c r="BG13" s="636">
        <v>855627</v>
      </c>
      <c r="BH13" s="637"/>
      <c r="BI13" s="637"/>
      <c r="BJ13" s="637"/>
      <c r="BK13" s="637"/>
      <c r="BL13" s="637"/>
      <c r="BM13" s="637"/>
      <c r="BN13" s="638"/>
      <c r="BO13" s="639">
        <v>52.7</v>
      </c>
      <c r="BP13" s="639"/>
      <c r="BQ13" s="639"/>
      <c r="BR13" s="639"/>
      <c r="BS13" s="640" t="s">
        <v>255</v>
      </c>
      <c r="BT13" s="640"/>
      <c r="BU13" s="640"/>
      <c r="BV13" s="640"/>
      <c r="BW13" s="640"/>
      <c r="BX13" s="640"/>
      <c r="BY13" s="640"/>
      <c r="BZ13" s="640"/>
      <c r="CA13" s="640"/>
      <c r="CB13" s="644"/>
      <c r="CD13" s="633" t="s">
        <v>265</v>
      </c>
      <c r="CE13" s="634"/>
      <c r="CF13" s="634"/>
      <c r="CG13" s="634"/>
      <c r="CH13" s="634"/>
      <c r="CI13" s="634"/>
      <c r="CJ13" s="634"/>
      <c r="CK13" s="634"/>
      <c r="CL13" s="634"/>
      <c r="CM13" s="634"/>
      <c r="CN13" s="634"/>
      <c r="CO13" s="634"/>
      <c r="CP13" s="634"/>
      <c r="CQ13" s="635"/>
      <c r="CR13" s="636">
        <v>722791</v>
      </c>
      <c r="CS13" s="637"/>
      <c r="CT13" s="637"/>
      <c r="CU13" s="637"/>
      <c r="CV13" s="637"/>
      <c r="CW13" s="637"/>
      <c r="CX13" s="637"/>
      <c r="CY13" s="638"/>
      <c r="CZ13" s="639">
        <v>8.8000000000000007</v>
      </c>
      <c r="DA13" s="639"/>
      <c r="DB13" s="639"/>
      <c r="DC13" s="639"/>
      <c r="DD13" s="645">
        <v>290592</v>
      </c>
      <c r="DE13" s="637"/>
      <c r="DF13" s="637"/>
      <c r="DG13" s="637"/>
      <c r="DH13" s="637"/>
      <c r="DI13" s="637"/>
      <c r="DJ13" s="637"/>
      <c r="DK13" s="637"/>
      <c r="DL13" s="637"/>
      <c r="DM13" s="637"/>
      <c r="DN13" s="637"/>
      <c r="DO13" s="637"/>
      <c r="DP13" s="638"/>
      <c r="DQ13" s="645">
        <v>390411</v>
      </c>
      <c r="DR13" s="637"/>
      <c r="DS13" s="637"/>
      <c r="DT13" s="637"/>
      <c r="DU13" s="637"/>
      <c r="DV13" s="637"/>
      <c r="DW13" s="637"/>
      <c r="DX13" s="637"/>
      <c r="DY13" s="637"/>
      <c r="DZ13" s="637"/>
      <c r="EA13" s="637"/>
      <c r="EB13" s="637"/>
      <c r="EC13" s="646"/>
    </row>
    <row r="14" spans="2:143" ht="11.25" customHeight="1" x14ac:dyDescent="0.15">
      <c r="B14" s="633" t="s">
        <v>266</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267</v>
      </c>
      <c r="AQ14" s="634"/>
      <c r="AR14" s="634"/>
      <c r="AS14" s="634"/>
      <c r="AT14" s="634"/>
      <c r="AU14" s="634"/>
      <c r="AV14" s="634"/>
      <c r="AW14" s="634"/>
      <c r="AX14" s="634"/>
      <c r="AY14" s="634"/>
      <c r="AZ14" s="634"/>
      <c r="BA14" s="634"/>
      <c r="BB14" s="634"/>
      <c r="BC14" s="634"/>
      <c r="BD14" s="634"/>
      <c r="BE14" s="634"/>
      <c r="BF14" s="635"/>
      <c r="BG14" s="636">
        <v>63694</v>
      </c>
      <c r="BH14" s="637"/>
      <c r="BI14" s="637"/>
      <c r="BJ14" s="637"/>
      <c r="BK14" s="637"/>
      <c r="BL14" s="637"/>
      <c r="BM14" s="637"/>
      <c r="BN14" s="638"/>
      <c r="BO14" s="639">
        <v>3.9</v>
      </c>
      <c r="BP14" s="639"/>
      <c r="BQ14" s="639"/>
      <c r="BR14" s="639"/>
      <c r="BS14" s="640" t="s">
        <v>132</v>
      </c>
      <c r="BT14" s="640"/>
      <c r="BU14" s="640"/>
      <c r="BV14" s="640"/>
      <c r="BW14" s="640"/>
      <c r="BX14" s="640"/>
      <c r="BY14" s="640"/>
      <c r="BZ14" s="640"/>
      <c r="CA14" s="640"/>
      <c r="CB14" s="644"/>
      <c r="CD14" s="633" t="s">
        <v>268</v>
      </c>
      <c r="CE14" s="634"/>
      <c r="CF14" s="634"/>
      <c r="CG14" s="634"/>
      <c r="CH14" s="634"/>
      <c r="CI14" s="634"/>
      <c r="CJ14" s="634"/>
      <c r="CK14" s="634"/>
      <c r="CL14" s="634"/>
      <c r="CM14" s="634"/>
      <c r="CN14" s="634"/>
      <c r="CO14" s="634"/>
      <c r="CP14" s="634"/>
      <c r="CQ14" s="635"/>
      <c r="CR14" s="636">
        <v>267621</v>
      </c>
      <c r="CS14" s="637"/>
      <c r="CT14" s="637"/>
      <c r="CU14" s="637"/>
      <c r="CV14" s="637"/>
      <c r="CW14" s="637"/>
      <c r="CX14" s="637"/>
      <c r="CY14" s="638"/>
      <c r="CZ14" s="639">
        <v>3.3</v>
      </c>
      <c r="DA14" s="639"/>
      <c r="DB14" s="639"/>
      <c r="DC14" s="639"/>
      <c r="DD14" s="645" t="s">
        <v>241</v>
      </c>
      <c r="DE14" s="637"/>
      <c r="DF14" s="637"/>
      <c r="DG14" s="637"/>
      <c r="DH14" s="637"/>
      <c r="DI14" s="637"/>
      <c r="DJ14" s="637"/>
      <c r="DK14" s="637"/>
      <c r="DL14" s="637"/>
      <c r="DM14" s="637"/>
      <c r="DN14" s="637"/>
      <c r="DO14" s="637"/>
      <c r="DP14" s="638"/>
      <c r="DQ14" s="645">
        <v>257611</v>
      </c>
      <c r="DR14" s="637"/>
      <c r="DS14" s="637"/>
      <c r="DT14" s="637"/>
      <c r="DU14" s="637"/>
      <c r="DV14" s="637"/>
      <c r="DW14" s="637"/>
      <c r="DX14" s="637"/>
      <c r="DY14" s="637"/>
      <c r="DZ14" s="637"/>
      <c r="EA14" s="637"/>
      <c r="EB14" s="637"/>
      <c r="EC14" s="646"/>
    </row>
    <row r="15" spans="2:143" ht="11.25" customHeight="1" x14ac:dyDescent="0.15">
      <c r="B15" s="633" t="s">
        <v>269</v>
      </c>
      <c r="C15" s="634"/>
      <c r="D15" s="634"/>
      <c r="E15" s="634"/>
      <c r="F15" s="634"/>
      <c r="G15" s="634"/>
      <c r="H15" s="634"/>
      <c r="I15" s="634"/>
      <c r="J15" s="634"/>
      <c r="K15" s="634"/>
      <c r="L15" s="634"/>
      <c r="M15" s="634"/>
      <c r="N15" s="634"/>
      <c r="O15" s="634"/>
      <c r="P15" s="634"/>
      <c r="Q15" s="635"/>
      <c r="R15" s="636" t="s">
        <v>245</v>
      </c>
      <c r="S15" s="637"/>
      <c r="T15" s="637"/>
      <c r="U15" s="637"/>
      <c r="V15" s="637"/>
      <c r="W15" s="637"/>
      <c r="X15" s="637"/>
      <c r="Y15" s="638"/>
      <c r="Z15" s="639" t="s">
        <v>241</v>
      </c>
      <c r="AA15" s="639"/>
      <c r="AB15" s="639"/>
      <c r="AC15" s="639"/>
      <c r="AD15" s="640" t="s">
        <v>132</v>
      </c>
      <c r="AE15" s="640"/>
      <c r="AF15" s="640"/>
      <c r="AG15" s="640"/>
      <c r="AH15" s="640"/>
      <c r="AI15" s="640"/>
      <c r="AJ15" s="640"/>
      <c r="AK15" s="640"/>
      <c r="AL15" s="641" t="s">
        <v>241</v>
      </c>
      <c r="AM15" s="642"/>
      <c r="AN15" s="642"/>
      <c r="AO15" s="643"/>
      <c r="AP15" s="633" t="s">
        <v>270</v>
      </c>
      <c r="AQ15" s="634"/>
      <c r="AR15" s="634"/>
      <c r="AS15" s="634"/>
      <c r="AT15" s="634"/>
      <c r="AU15" s="634"/>
      <c r="AV15" s="634"/>
      <c r="AW15" s="634"/>
      <c r="AX15" s="634"/>
      <c r="AY15" s="634"/>
      <c r="AZ15" s="634"/>
      <c r="BA15" s="634"/>
      <c r="BB15" s="634"/>
      <c r="BC15" s="634"/>
      <c r="BD15" s="634"/>
      <c r="BE15" s="634"/>
      <c r="BF15" s="635"/>
      <c r="BG15" s="636">
        <v>144374</v>
      </c>
      <c r="BH15" s="637"/>
      <c r="BI15" s="637"/>
      <c r="BJ15" s="637"/>
      <c r="BK15" s="637"/>
      <c r="BL15" s="637"/>
      <c r="BM15" s="637"/>
      <c r="BN15" s="638"/>
      <c r="BO15" s="639">
        <v>8.9</v>
      </c>
      <c r="BP15" s="639"/>
      <c r="BQ15" s="639"/>
      <c r="BR15" s="639"/>
      <c r="BS15" s="640" t="s">
        <v>245</v>
      </c>
      <c r="BT15" s="640"/>
      <c r="BU15" s="640"/>
      <c r="BV15" s="640"/>
      <c r="BW15" s="640"/>
      <c r="BX15" s="640"/>
      <c r="BY15" s="640"/>
      <c r="BZ15" s="640"/>
      <c r="CA15" s="640"/>
      <c r="CB15" s="644"/>
      <c r="CD15" s="633" t="s">
        <v>271</v>
      </c>
      <c r="CE15" s="634"/>
      <c r="CF15" s="634"/>
      <c r="CG15" s="634"/>
      <c r="CH15" s="634"/>
      <c r="CI15" s="634"/>
      <c r="CJ15" s="634"/>
      <c r="CK15" s="634"/>
      <c r="CL15" s="634"/>
      <c r="CM15" s="634"/>
      <c r="CN15" s="634"/>
      <c r="CO15" s="634"/>
      <c r="CP15" s="634"/>
      <c r="CQ15" s="635"/>
      <c r="CR15" s="636">
        <v>862860</v>
      </c>
      <c r="CS15" s="637"/>
      <c r="CT15" s="637"/>
      <c r="CU15" s="637"/>
      <c r="CV15" s="637"/>
      <c r="CW15" s="637"/>
      <c r="CX15" s="637"/>
      <c r="CY15" s="638"/>
      <c r="CZ15" s="639">
        <v>10.6</v>
      </c>
      <c r="DA15" s="639"/>
      <c r="DB15" s="639"/>
      <c r="DC15" s="639"/>
      <c r="DD15" s="645">
        <v>84522</v>
      </c>
      <c r="DE15" s="637"/>
      <c r="DF15" s="637"/>
      <c r="DG15" s="637"/>
      <c r="DH15" s="637"/>
      <c r="DI15" s="637"/>
      <c r="DJ15" s="637"/>
      <c r="DK15" s="637"/>
      <c r="DL15" s="637"/>
      <c r="DM15" s="637"/>
      <c r="DN15" s="637"/>
      <c r="DO15" s="637"/>
      <c r="DP15" s="638"/>
      <c r="DQ15" s="645">
        <v>661493</v>
      </c>
      <c r="DR15" s="637"/>
      <c r="DS15" s="637"/>
      <c r="DT15" s="637"/>
      <c r="DU15" s="637"/>
      <c r="DV15" s="637"/>
      <c r="DW15" s="637"/>
      <c r="DX15" s="637"/>
      <c r="DY15" s="637"/>
      <c r="DZ15" s="637"/>
      <c r="EA15" s="637"/>
      <c r="EB15" s="637"/>
      <c r="EC15" s="646"/>
    </row>
    <row r="16" spans="2:143" ht="11.25" customHeight="1" x14ac:dyDescent="0.15">
      <c r="B16" s="633" t="s">
        <v>272</v>
      </c>
      <c r="C16" s="634"/>
      <c r="D16" s="634"/>
      <c r="E16" s="634"/>
      <c r="F16" s="634"/>
      <c r="G16" s="634"/>
      <c r="H16" s="634"/>
      <c r="I16" s="634"/>
      <c r="J16" s="634"/>
      <c r="K16" s="634"/>
      <c r="L16" s="634"/>
      <c r="M16" s="634"/>
      <c r="N16" s="634"/>
      <c r="O16" s="634"/>
      <c r="P16" s="634"/>
      <c r="Q16" s="635"/>
      <c r="R16" s="636">
        <v>8496</v>
      </c>
      <c r="S16" s="637"/>
      <c r="T16" s="637"/>
      <c r="U16" s="637"/>
      <c r="V16" s="637"/>
      <c r="W16" s="637"/>
      <c r="X16" s="637"/>
      <c r="Y16" s="638"/>
      <c r="Z16" s="639">
        <v>0.1</v>
      </c>
      <c r="AA16" s="639"/>
      <c r="AB16" s="639"/>
      <c r="AC16" s="639"/>
      <c r="AD16" s="640">
        <v>8496</v>
      </c>
      <c r="AE16" s="640"/>
      <c r="AF16" s="640"/>
      <c r="AG16" s="640"/>
      <c r="AH16" s="640"/>
      <c r="AI16" s="640"/>
      <c r="AJ16" s="640"/>
      <c r="AK16" s="640"/>
      <c r="AL16" s="641">
        <v>0.2</v>
      </c>
      <c r="AM16" s="642"/>
      <c r="AN16" s="642"/>
      <c r="AO16" s="643"/>
      <c r="AP16" s="633" t="s">
        <v>273</v>
      </c>
      <c r="AQ16" s="634"/>
      <c r="AR16" s="634"/>
      <c r="AS16" s="634"/>
      <c r="AT16" s="634"/>
      <c r="AU16" s="634"/>
      <c r="AV16" s="634"/>
      <c r="AW16" s="634"/>
      <c r="AX16" s="634"/>
      <c r="AY16" s="634"/>
      <c r="AZ16" s="634"/>
      <c r="BA16" s="634"/>
      <c r="BB16" s="634"/>
      <c r="BC16" s="634"/>
      <c r="BD16" s="634"/>
      <c r="BE16" s="634"/>
      <c r="BF16" s="635"/>
      <c r="BG16" s="636" t="s">
        <v>245</v>
      </c>
      <c r="BH16" s="637"/>
      <c r="BI16" s="637"/>
      <c r="BJ16" s="637"/>
      <c r="BK16" s="637"/>
      <c r="BL16" s="637"/>
      <c r="BM16" s="637"/>
      <c r="BN16" s="638"/>
      <c r="BO16" s="639" t="s">
        <v>241</v>
      </c>
      <c r="BP16" s="639"/>
      <c r="BQ16" s="639"/>
      <c r="BR16" s="639"/>
      <c r="BS16" s="640" t="s">
        <v>241</v>
      </c>
      <c r="BT16" s="640"/>
      <c r="BU16" s="640"/>
      <c r="BV16" s="640"/>
      <c r="BW16" s="640"/>
      <c r="BX16" s="640"/>
      <c r="BY16" s="640"/>
      <c r="BZ16" s="640"/>
      <c r="CA16" s="640"/>
      <c r="CB16" s="644"/>
      <c r="CD16" s="633" t="s">
        <v>274</v>
      </c>
      <c r="CE16" s="634"/>
      <c r="CF16" s="634"/>
      <c r="CG16" s="634"/>
      <c r="CH16" s="634"/>
      <c r="CI16" s="634"/>
      <c r="CJ16" s="634"/>
      <c r="CK16" s="634"/>
      <c r="CL16" s="634"/>
      <c r="CM16" s="634"/>
      <c r="CN16" s="634"/>
      <c r="CO16" s="634"/>
      <c r="CP16" s="634"/>
      <c r="CQ16" s="635"/>
      <c r="CR16" s="636">
        <v>101175</v>
      </c>
      <c r="CS16" s="637"/>
      <c r="CT16" s="637"/>
      <c r="CU16" s="637"/>
      <c r="CV16" s="637"/>
      <c r="CW16" s="637"/>
      <c r="CX16" s="637"/>
      <c r="CY16" s="638"/>
      <c r="CZ16" s="639">
        <v>1.2</v>
      </c>
      <c r="DA16" s="639"/>
      <c r="DB16" s="639"/>
      <c r="DC16" s="639"/>
      <c r="DD16" s="645" t="s">
        <v>241</v>
      </c>
      <c r="DE16" s="637"/>
      <c r="DF16" s="637"/>
      <c r="DG16" s="637"/>
      <c r="DH16" s="637"/>
      <c r="DI16" s="637"/>
      <c r="DJ16" s="637"/>
      <c r="DK16" s="637"/>
      <c r="DL16" s="637"/>
      <c r="DM16" s="637"/>
      <c r="DN16" s="637"/>
      <c r="DO16" s="637"/>
      <c r="DP16" s="638"/>
      <c r="DQ16" s="645">
        <v>35705</v>
      </c>
      <c r="DR16" s="637"/>
      <c r="DS16" s="637"/>
      <c r="DT16" s="637"/>
      <c r="DU16" s="637"/>
      <c r="DV16" s="637"/>
      <c r="DW16" s="637"/>
      <c r="DX16" s="637"/>
      <c r="DY16" s="637"/>
      <c r="DZ16" s="637"/>
      <c r="EA16" s="637"/>
      <c r="EB16" s="637"/>
      <c r="EC16" s="646"/>
    </row>
    <row r="17" spans="2:133" ht="11.25" customHeight="1" x14ac:dyDescent="0.15">
      <c r="B17" s="633" t="s">
        <v>275</v>
      </c>
      <c r="C17" s="634"/>
      <c r="D17" s="634"/>
      <c r="E17" s="634"/>
      <c r="F17" s="634"/>
      <c r="G17" s="634"/>
      <c r="H17" s="634"/>
      <c r="I17" s="634"/>
      <c r="J17" s="634"/>
      <c r="K17" s="634"/>
      <c r="L17" s="634"/>
      <c r="M17" s="634"/>
      <c r="N17" s="634"/>
      <c r="O17" s="634"/>
      <c r="P17" s="634"/>
      <c r="Q17" s="635"/>
      <c r="R17" s="636">
        <v>27419</v>
      </c>
      <c r="S17" s="637"/>
      <c r="T17" s="637"/>
      <c r="U17" s="637"/>
      <c r="V17" s="637"/>
      <c r="W17" s="637"/>
      <c r="X17" s="637"/>
      <c r="Y17" s="638"/>
      <c r="Z17" s="639">
        <v>0.3</v>
      </c>
      <c r="AA17" s="639"/>
      <c r="AB17" s="639"/>
      <c r="AC17" s="639"/>
      <c r="AD17" s="640">
        <v>27419</v>
      </c>
      <c r="AE17" s="640"/>
      <c r="AF17" s="640"/>
      <c r="AG17" s="640"/>
      <c r="AH17" s="640"/>
      <c r="AI17" s="640"/>
      <c r="AJ17" s="640"/>
      <c r="AK17" s="640"/>
      <c r="AL17" s="641">
        <v>0.5</v>
      </c>
      <c r="AM17" s="642"/>
      <c r="AN17" s="642"/>
      <c r="AO17" s="643"/>
      <c r="AP17" s="633" t="s">
        <v>276</v>
      </c>
      <c r="AQ17" s="634"/>
      <c r="AR17" s="634"/>
      <c r="AS17" s="634"/>
      <c r="AT17" s="634"/>
      <c r="AU17" s="634"/>
      <c r="AV17" s="634"/>
      <c r="AW17" s="634"/>
      <c r="AX17" s="634"/>
      <c r="AY17" s="634"/>
      <c r="AZ17" s="634"/>
      <c r="BA17" s="634"/>
      <c r="BB17" s="634"/>
      <c r="BC17" s="634"/>
      <c r="BD17" s="634"/>
      <c r="BE17" s="634"/>
      <c r="BF17" s="635"/>
      <c r="BG17" s="636" t="s">
        <v>132</v>
      </c>
      <c r="BH17" s="637"/>
      <c r="BI17" s="637"/>
      <c r="BJ17" s="637"/>
      <c r="BK17" s="637"/>
      <c r="BL17" s="637"/>
      <c r="BM17" s="637"/>
      <c r="BN17" s="638"/>
      <c r="BO17" s="639" t="s">
        <v>132</v>
      </c>
      <c r="BP17" s="639"/>
      <c r="BQ17" s="639"/>
      <c r="BR17" s="639"/>
      <c r="BS17" s="640" t="s">
        <v>132</v>
      </c>
      <c r="BT17" s="640"/>
      <c r="BU17" s="640"/>
      <c r="BV17" s="640"/>
      <c r="BW17" s="640"/>
      <c r="BX17" s="640"/>
      <c r="BY17" s="640"/>
      <c r="BZ17" s="640"/>
      <c r="CA17" s="640"/>
      <c r="CB17" s="644"/>
      <c r="CD17" s="633" t="s">
        <v>277</v>
      </c>
      <c r="CE17" s="634"/>
      <c r="CF17" s="634"/>
      <c r="CG17" s="634"/>
      <c r="CH17" s="634"/>
      <c r="CI17" s="634"/>
      <c r="CJ17" s="634"/>
      <c r="CK17" s="634"/>
      <c r="CL17" s="634"/>
      <c r="CM17" s="634"/>
      <c r="CN17" s="634"/>
      <c r="CO17" s="634"/>
      <c r="CP17" s="634"/>
      <c r="CQ17" s="635"/>
      <c r="CR17" s="636">
        <v>556073</v>
      </c>
      <c r="CS17" s="637"/>
      <c r="CT17" s="637"/>
      <c r="CU17" s="637"/>
      <c r="CV17" s="637"/>
      <c r="CW17" s="637"/>
      <c r="CX17" s="637"/>
      <c r="CY17" s="638"/>
      <c r="CZ17" s="639">
        <v>6.8</v>
      </c>
      <c r="DA17" s="639"/>
      <c r="DB17" s="639"/>
      <c r="DC17" s="639"/>
      <c r="DD17" s="645" t="s">
        <v>241</v>
      </c>
      <c r="DE17" s="637"/>
      <c r="DF17" s="637"/>
      <c r="DG17" s="637"/>
      <c r="DH17" s="637"/>
      <c r="DI17" s="637"/>
      <c r="DJ17" s="637"/>
      <c r="DK17" s="637"/>
      <c r="DL17" s="637"/>
      <c r="DM17" s="637"/>
      <c r="DN17" s="637"/>
      <c r="DO17" s="637"/>
      <c r="DP17" s="638"/>
      <c r="DQ17" s="645">
        <v>519137</v>
      </c>
      <c r="DR17" s="637"/>
      <c r="DS17" s="637"/>
      <c r="DT17" s="637"/>
      <c r="DU17" s="637"/>
      <c r="DV17" s="637"/>
      <c r="DW17" s="637"/>
      <c r="DX17" s="637"/>
      <c r="DY17" s="637"/>
      <c r="DZ17" s="637"/>
      <c r="EA17" s="637"/>
      <c r="EB17" s="637"/>
      <c r="EC17" s="646"/>
    </row>
    <row r="18" spans="2:133" ht="11.25" customHeight="1" x14ac:dyDescent="0.15">
      <c r="B18" s="633" t="s">
        <v>278</v>
      </c>
      <c r="C18" s="634"/>
      <c r="D18" s="634"/>
      <c r="E18" s="634"/>
      <c r="F18" s="634"/>
      <c r="G18" s="634"/>
      <c r="H18" s="634"/>
      <c r="I18" s="634"/>
      <c r="J18" s="634"/>
      <c r="K18" s="634"/>
      <c r="L18" s="634"/>
      <c r="M18" s="634"/>
      <c r="N18" s="634"/>
      <c r="O18" s="634"/>
      <c r="P18" s="634"/>
      <c r="Q18" s="635"/>
      <c r="R18" s="636">
        <v>10108</v>
      </c>
      <c r="S18" s="637"/>
      <c r="T18" s="637"/>
      <c r="U18" s="637"/>
      <c r="V18" s="637"/>
      <c r="W18" s="637"/>
      <c r="X18" s="637"/>
      <c r="Y18" s="638"/>
      <c r="Z18" s="639">
        <v>0.1</v>
      </c>
      <c r="AA18" s="639"/>
      <c r="AB18" s="639"/>
      <c r="AC18" s="639"/>
      <c r="AD18" s="640">
        <v>10108</v>
      </c>
      <c r="AE18" s="640"/>
      <c r="AF18" s="640"/>
      <c r="AG18" s="640"/>
      <c r="AH18" s="640"/>
      <c r="AI18" s="640"/>
      <c r="AJ18" s="640"/>
      <c r="AK18" s="640"/>
      <c r="AL18" s="641">
        <v>0.2</v>
      </c>
      <c r="AM18" s="642"/>
      <c r="AN18" s="642"/>
      <c r="AO18" s="643"/>
      <c r="AP18" s="633" t="s">
        <v>279</v>
      </c>
      <c r="AQ18" s="634"/>
      <c r="AR18" s="634"/>
      <c r="AS18" s="634"/>
      <c r="AT18" s="634"/>
      <c r="AU18" s="634"/>
      <c r="AV18" s="634"/>
      <c r="AW18" s="634"/>
      <c r="AX18" s="634"/>
      <c r="AY18" s="634"/>
      <c r="AZ18" s="634"/>
      <c r="BA18" s="634"/>
      <c r="BB18" s="634"/>
      <c r="BC18" s="634"/>
      <c r="BD18" s="634"/>
      <c r="BE18" s="634"/>
      <c r="BF18" s="635"/>
      <c r="BG18" s="636" t="s">
        <v>241</v>
      </c>
      <c r="BH18" s="637"/>
      <c r="BI18" s="637"/>
      <c r="BJ18" s="637"/>
      <c r="BK18" s="637"/>
      <c r="BL18" s="637"/>
      <c r="BM18" s="637"/>
      <c r="BN18" s="638"/>
      <c r="BO18" s="639" t="s">
        <v>241</v>
      </c>
      <c r="BP18" s="639"/>
      <c r="BQ18" s="639"/>
      <c r="BR18" s="639"/>
      <c r="BS18" s="640" t="s">
        <v>255</v>
      </c>
      <c r="BT18" s="640"/>
      <c r="BU18" s="640"/>
      <c r="BV18" s="640"/>
      <c r="BW18" s="640"/>
      <c r="BX18" s="640"/>
      <c r="BY18" s="640"/>
      <c r="BZ18" s="640"/>
      <c r="CA18" s="640"/>
      <c r="CB18" s="644"/>
      <c r="CD18" s="633" t="s">
        <v>280</v>
      </c>
      <c r="CE18" s="634"/>
      <c r="CF18" s="634"/>
      <c r="CG18" s="634"/>
      <c r="CH18" s="634"/>
      <c r="CI18" s="634"/>
      <c r="CJ18" s="634"/>
      <c r="CK18" s="634"/>
      <c r="CL18" s="634"/>
      <c r="CM18" s="634"/>
      <c r="CN18" s="634"/>
      <c r="CO18" s="634"/>
      <c r="CP18" s="634"/>
      <c r="CQ18" s="635"/>
      <c r="CR18" s="636" t="s">
        <v>132</v>
      </c>
      <c r="CS18" s="637"/>
      <c r="CT18" s="637"/>
      <c r="CU18" s="637"/>
      <c r="CV18" s="637"/>
      <c r="CW18" s="637"/>
      <c r="CX18" s="637"/>
      <c r="CY18" s="638"/>
      <c r="CZ18" s="639" t="s">
        <v>241</v>
      </c>
      <c r="DA18" s="639"/>
      <c r="DB18" s="639"/>
      <c r="DC18" s="639"/>
      <c r="DD18" s="645" t="s">
        <v>255</v>
      </c>
      <c r="DE18" s="637"/>
      <c r="DF18" s="637"/>
      <c r="DG18" s="637"/>
      <c r="DH18" s="637"/>
      <c r="DI18" s="637"/>
      <c r="DJ18" s="637"/>
      <c r="DK18" s="637"/>
      <c r="DL18" s="637"/>
      <c r="DM18" s="637"/>
      <c r="DN18" s="637"/>
      <c r="DO18" s="637"/>
      <c r="DP18" s="638"/>
      <c r="DQ18" s="645" t="s">
        <v>255</v>
      </c>
      <c r="DR18" s="637"/>
      <c r="DS18" s="637"/>
      <c r="DT18" s="637"/>
      <c r="DU18" s="637"/>
      <c r="DV18" s="637"/>
      <c r="DW18" s="637"/>
      <c r="DX18" s="637"/>
      <c r="DY18" s="637"/>
      <c r="DZ18" s="637"/>
      <c r="EA18" s="637"/>
      <c r="EB18" s="637"/>
      <c r="EC18" s="646"/>
    </row>
    <row r="19" spans="2:133" ht="11.25" customHeight="1" x14ac:dyDescent="0.15">
      <c r="B19" s="633" t="s">
        <v>281</v>
      </c>
      <c r="C19" s="634"/>
      <c r="D19" s="634"/>
      <c r="E19" s="634"/>
      <c r="F19" s="634"/>
      <c r="G19" s="634"/>
      <c r="H19" s="634"/>
      <c r="I19" s="634"/>
      <c r="J19" s="634"/>
      <c r="K19" s="634"/>
      <c r="L19" s="634"/>
      <c r="M19" s="634"/>
      <c r="N19" s="634"/>
      <c r="O19" s="634"/>
      <c r="P19" s="634"/>
      <c r="Q19" s="635"/>
      <c r="R19" s="636">
        <v>9956</v>
      </c>
      <c r="S19" s="637"/>
      <c r="T19" s="637"/>
      <c r="U19" s="637"/>
      <c r="V19" s="637"/>
      <c r="W19" s="637"/>
      <c r="X19" s="637"/>
      <c r="Y19" s="638"/>
      <c r="Z19" s="639">
        <v>0.1</v>
      </c>
      <c r="AA19" s="639"/>
      <c r="AB19" s="639"/>
      <c r="AC19" s="639"/>
      <c r="AD19" s="640">
        <v>9956</v>
      </c>
      <c r="AE19" s="640"/>
      <c r="AF19" s="640"/>
      <c r="AG19" s="640"/>
      <c r="AH19" s="640"/>
      <c r="AI19" s="640"/>
      <c r="AJ19" s="640"/>
      <c r="AK19" s="640"/>
      <c r="AL19" s="641">
        <v>0.2</v>
      </c>
      <c r="AM19" s="642"/>
      <c r="AN19" s="642"/>
      <c r="AO19" s="643"/>
      <c r="AP19" s="633" t="s">
        <v>282</v>
      </c>
      <c r="AQ19" s="634"/>
      <c r="AR19" s="634"/>
      <c r="AS19" s="634"/>
      <c r="AT19" s="634"/>
      <c r="AU19" s="634"/>
      <c r="AV19" s="634"/>
      <c r="AW19" s="634"/>
      <c r="AX19" s="634"/>
      <c r="AY19" s="634"/>
      <c r="AZ19" s="634"/>
      <c r="BA19" s="634"/>
      <c r="BB19" s="634"/>
      <c r="BC19" s="634"/>
      <c r="BD19" s="634"/>
      <c r="BE19" s="634"/>
      <c r="BF19" s="635"/>
      <c r="BG19" s="636" t="s">
        <v>241</v>
      </c>
      <c r="BH19" s="637"/>
      <c r="BI19" s="637"/>
      <c r="BJ19" s="637"/>
      <c r="BK19" s="637"/>
      <c r="BL19" s="637"/>
      <c r="BM19" s="637"/>
      <c r="BN19" s="638"/>
      <c r="BO19" s="639" t="s">
        <v>245</v>
      </c>
      <c r="BP19" s="639"/>
      <c r="BQ19" s="639"/>
      <c r="BR19" s="639"/>
      <c r="BS19" s="640" t="s">
        <v>132</v>
      </c>
      <c r="BT19" s="640"/>
      <c r="BU19" s="640"/>
      <c r="BV19" s="640"/>
      <c r="BW19" s="640"/>
      <c r="BX19" s="640"/>
      <c r="BY19" s="640"/>
      <c r="BZ19" s="640"/>
      <c r="CA19" s="640"/>
      <c r="CB19" s="644"/>
      <c r="CD19" s="633" t="s">
        <v>283</v>
      </c>
      <c r="CE19" s="634"/>
      <c r="CF19" s="634"/>
      <c r="CG19" s="634"/>
      <c r="CH19" s="634"/>
      <c r="CI19" s="634"/>
      <c r="CJ19" s="634"/>
      <c r="CK19" s="634"/>
      <c r="CL19" s="634"/>
      <c r="CM19" s="634"/>
      <c r="CN19" s="634"/>
      <c r="CO19" s="634"/>
      <c r="CP19" s="634"/>
      <c r="CQ19" s="635"/>
      <c r="CR19" s="636" t="s">
        <v>255</v>
      </c>
      <c r="CS19" s="637"/>
      <c r="CT19" s="637"/>
      <c r="CU19" s="637"/>
      <c r="CV19" s="637"/>
      <c r="CW19" s="637"/>
      <c r="CX19" s="637"/>
      <c r="CY19" s="638"/>
      <c r="CZ19" s="639" t="s">
        <v>255</v>
      </c>
      <c r="DA19" s="639"/>
      <c r="DB19" s="639"/>
      <c r="DC19" s="639"/>
      <c r="DD19" s="645" t="s">
        <v>241</v>
      </c>
      <c r="DE19" s="637"/>
      <c r="DF19" s="637"/>
      <c r="DG19" s="637"/>
      <c r="DH19" s="637"/>
      <c r="DI19" s="637"/>
      <c r="DJ19" s="637"/>
      <c r="DK19" s="637"/>
      <c r="DL19" s="637"/>
      <c r="DM19" s="637"/>
      <c r="DN19" s="637"/>
      <c r="DO19" s="637"/>
      <c r="DP19" s="638"/>
      <c r="DQ19" s="645" t="s">
        <v>241</v>
      </c>
      <c r="DR19" s="637"/>
      <c r="DS19" s="637"/>
      <c r="DT19" s="637"/>
      <c r="DU19" s="637"/>
      <c r="DV19" s="637"/>
      <c r="DW19" s="637"/>
      <c r="DX19" s="637"/>
      <c r="DY19" s="637"/>
      <c r="DZ19" s="637"/>
      <c r="EA19" s="637"/>
      <c r="EB19" s="637"/>
      <c r="EC19" s="646"/>
    </row>
    <row r="20" spans="2:133" ht="11.25" customHeight="1" x14ac:dyDescent="0.15">
      <c r="B20" s="649" t="s">
        <v>284</v>
      </c>
      <c r="C20" s="650"/>
      <c r="D20" s="650"/>
      <c r="E20" s="650"/>
      <c r="F20" s="650"/>
      <c r="G20" s="650"/>
      <c r="H20" s="650"/>
      <c r="I20" s="650"/>
      <c r="J20" s="650"/>
      <c r="K20" s="650"/>
      <c r="L20" s="650"/>
      <c r="M20" s="650"/>
      <c r="N20" s="650"/>
      <c r="O20" s="650"/>
      <c r="P20" s="650"/>
      <c r="Q20" s="651"/>
      <c r="R20" s="636">
        <v>152</v>
      </c>
      <c r="S20" s="637"/>
      <c r="T20" s="637"/>
      <c r="U20" s="637"/>
      <c r="V20" s="637"/>
      <c r="W20" s="637"/>
      <c r="X20" s="637"/>
      <c r="Y20" s="638"/>
      <c r="Z20" s="639">
        <v>0</v>
      </c>
      <c r="AA20" s="639"/>
      <c r="AB20" s="639"/>
      <c r="AC20" s="639"/>
      <c r="AD20" s="640">
        <v>152</v>
      </c>
      <c r="AE20" s="640"/>
      <c r="AF20" s="640"/>
      <c r="AG20" s="640"/>
      <c r="AH20" s="640"/>
      <c r="AI20" s="640"/>
      <c r="AJ20" s="640"/>
      <c r="AK20" s="640"/>
      <c r="AL20" s="641">
        <v>0</v>
      </c>
      <c r="AM20" s="642"/>
      <c r="AN20" s="642"/>
      <c r="AO20" s="643"/>
      <c r="AP20" s="633" t="s">
        <v>285</v>
      </c>
      <c r="AQ20" s="634"/>
      <c r="AR20" s="634"/>
      <c r="AS20" s="634"/>
      <c r="AT20" s="634"/>
      <c r="AU20" s="634"/>
      <c r="AV20" s="634"/>
      <c r="AW20" s="634"/>
      <c r="AX20" s="634"/>
      <c r="AY20" s="634"/>
      <c r="AZ20" s="634"/>
      <c r="BA20" s="634"/>
      <c r="BB20" s="634"/>
      <c r="BC20" s="634"/>
      <c r="BD20" s="634"/>
      <c r="BE20" s="634"/>
      <c r="BF20" s="635"/>
      <c r="BG20" s="636" t="s">
        <v>245</v>
      </c>
      <c r="BH20" s="637"/>
      <c r="BI20" s="637"/>
      <c r="BJ20" s="637"/>
      <c r="BK20" s="637"/>
      <c r="BL20" s="637"/>
      <c r="BM20" s="637"/>
      <c r="BN20" s="638"/>
      <c r="BO20" s="639" t="s">
        <v>241</v>
      </c>
      <c r="BP20" s="639"/>
      <c r="BQ20" s="639"/>
      <c r="BR20" s="639"/>
      <c r="BS20" s="640" t="s">
        <v>245</v>
      </c>
      <c r="BT20" s="640"/>
      <c r="BU20" s="640"/>
      <c r="BV20" s="640"/>
      <c r="BW20" s="640"/>
      <c r="BX20" s="640"/>
      <c r="BY20" s="640"/>
      <c r="BZ20" s="640"/>
      <c r="CA20" s="640"/>
      <c r="CB20" s="644"/>
      <c r="CD20" s="633" t="s">
        <v>286</v>
      </c>
      <c r="CE20" s="634"/>
      <c r="CF20" s="634"/>
      <c r="CG20" s="634"/>
      <c r="CH20" s="634"/>
      <c r="CI20" s="634"/>
      <c r="CJ20" s="634"/>
      <c r="CK20" s="634"/>
      <c r="CL20" s="634"/>
      <c r="CM20" s="634"/>
      <c r="CN20" s="634"/>
      <c r="CO20" s="634"/>
      <c r="CP20" s="634"/>
      <c r="CQ20" s="635"/>
      <c r="CR20" s="636">
        <v>8172311</v>
      </c>
      <c r="CS20" s="637"/>
      <c r="CT20" s="637"/>
      <c r="CU20" s="637"/>
      <c r="CV20" s="637"/>
      <c r="CW20" s="637"/>
      <c r="CX20" s="637"/>
      <c r="CY20" s="638"/>
      <c r="CZ20" s="639">
        <v>100</v>
      </c>
      <c r="DA20" s="639"/>
      <c r="DB20" s="639"/>
      <c r="DC20" s="639"/>
      <c r="DD20" s="645">
        <v>713011</v>
      </c>
      <c r="DE20" s="637"/>
      <c r="DF20" s="637"/>
      <c r="DG20" s="637"/>
      <c r="DH20" s="637"/>
      <c r="DI20" s="637"/>
      <c r="DJ20" s="637"/>
      <c r="DK20" s="637"/>
      <c r="DL20" s="637"/>
      <c r="DM20" s="637"/>
      <c r="DN20" s="637"/>
      <c r="DO20" s="637"/>
      <c r="DP20" s="638"/>
      <c r="DQ20" s="645">
        <v>5755665</v>
      </c>
      <c r="DR20" s="637"/>
      <c r="DS20" s="637"/>
      <c r="DT20" s="637"/>
      <c r="DU20" s="637"/>
      <c r="DV20" s="637"/>
      <c r="DW20" s="637"/>
      <c r="DX20" s="637"/>
      <c r="DY20" s="637"/>
      <c r="DZ20" s="637"/>
      <c r="EA20" s="637"/>
      <c r="EB20" s="637"/>
      <c r="EC20" s="646"/>
    </row>
    <row r="21" spans="2:133" ht="11.25" customHeight="1" x14ac:dyDescent="0.15">
      <c r="B21" s="633" t="s">
        <v>287</v>
      </c>
      <c r="C21" s="634"/>
      <c r="D21" s="634"/>
      <c r="E21" s="634"/>
      <c r="F21" s="634"/>
      <c r="G21" s="634"/>
      <c r="H21" s="634"/>
      <c r="I21" s="634"/>
      <c r="J21" s="634"/>
      <c r="K21" s="634"/>
      <c r="L21" s="634"/>
      <c r="M21" s="634"/>
      <c r="N21" s="634"/>
      <c r="O21" s="634"/>
      <c r="P21" s="634"/>
      <c r="Q21" s="635"/>
      <c r="R21" s="636">
        <v>3182826</v>
      </c>
      <c r="S21" s="637"/>
      <c r="T21" s="637"/>
      <c r="U21" s="637"/>
      <c r="V21" s="637"/>
      <c r="W21" s="637"/>
      <c r="X21" s="637"/>
      <c r="Y21" s="638"/>
      <c r="Z21" s="639">
        <v>37.6</v>
      </c>
      <c r="AA21" s="639"/>
      <c r="AB21" s="639"/>
      <c r="AC21" s="639"/>
      <c r="AD21" s="640">
        <v>2838470</v>
      </c>
      <c r="AE21" s="640"/>
      <c r="AF21" s="640"/>
      <c r="AG21" s="640"/>
      <c r="AH21" s="640"/>
      <c r="AI21" s="640"/>
      <c r="AJ21" s="640"/>
      <c r="AK21" s="640"/>
      <c r="AL21" s="641">
        <v>56.5</v>
      </c>
      <c r="AM21" s="642"/>
      <c r="AN21" s="642"/>
      <c r="AO21" s="643"/>
      <c r="AP21" s="633" t="s">
        <v>288</v>
      </c>
      <c r="AQ21" s="652"/>
      <c r="AR21" s="652"/>
      <c r="AS21" s="652"/>
      <c r="AT21" s="652"/>
      <c r="AU21" s="652"/>
      <c r="AV21" s="652"/>
      <c r="AW21" s="652"/>
      <c r="AX21" s="652"/>
      <c r="AY21" s="652"/>
      <c r="AZ21" s="652"/>
      <c r="BA21" s="652"/>
      <c r="BB21" s="652"/>
      <c r="BC21" s="652"/>
      <c r="BD21" s="652"/>
      <c r="BE21" s="652"/>
      <c r="BF21" s="653"/>
      <c r="BG21" s="636" t="s">
        <v>255</v>
      </c>
      <c r="BH21" s="637"/>
      <c r="BI21" s="637"/>
      <c r="BJ21" s="637"/>
      <c r="BK21" s="637"/>
      <c r="BL21" s="637"/>
      <c r="BM21" s="637"/>
      <c r="BN21" s="638"/>
      <c r="BO21" s="639" t="s">
        <v>241</v>
      </c>
      <c r="BP21" s="639"/>
      <c r="BQ21" s="639"/>
      <c r="BR21" s="639"/>
      <c r="BS21" s="640" t="s">
        <v>241</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289</v>
      </c>
      <c r="C22" s="634"/>
      <c r="D22" s="634"/>
      <c r="E22" s="634"/>
      <c r="F22" s="634"/>
      <c r="G22" s="634"/>
      <c r="H22" s="634"/>
      <c r="I22" s="634"/>
      <c r="J22" s="634"/>
      <c r="K22" s="634"/>
      <c r="L22" s="634"/>
      <c r="M22" s="634"/>
      <c r="N22" s="634"/>
      <c r="O22" s="634"/>
      <c r="P22" s="634"/>
      <c r="Q22" s="635"/>
      <c r="R22" s="636">
        <v>2838470</v>
      </c>
      <c r="S22" s="637"/>
      <c r="T22" s="637"/>
      <c r="U22" s="637"/>
      <c r="V22" s="637"/>
      <c r="W22" s="637"/>
      <c r="X22" s="637"/>
      <c r="Y22" s="638"/>
      <c r="Z22" s="639">
        <v>33.6</v>
      </c>
      <c r="AA22" s="639"/>
      <c r="AB22" s="639"/>
      <c r="AC22" s="639"/>
      <c r="AD22" s="640">
        <v>2838470</v>
      </c>
      <c r="AE22" s="640"/>
      <c r="AF22" s="640"/>
      <c r="AG22" s="640"/>
      <c r="AH22" s="640"/>
      <c r="AI22" s="640"/>
      <c r="AJ22" s="640"/>
      <c r="AK22" s="640"/>
      <c r="AL22" s="641">
        <v>56.5</v>
      </c>
      <c r="AM22" s="642"/>
      <c r="AN22" s="642"/>
      <c r="AO22" s="643"/>
      <c r="AP22" s="633" t="s">
        <v>290</v>
      </c>
      <c r="AQ22" s="652"/>
      <c r="AR22" s="652"/>
      <c r="AS22" s="652"/>
      <c r="AT22" s="652"/>
      <c r="AU22" s="652"/>
      <c r="AV22" s="652"/>
      <c r="AW22" s="652"/>
      <c r="AX22" s="652"/>
      <c r="AY22" s="652"/>
      <c r="AZ22" s="652"/>
      <c r="BA22" s="652"/>
      <c r="BB22" s="652"/>
      <c r="BC22" s="652"/>
      <c r="BD22" s="652"/>
      <c r="BE22" s="652"/>
      <c r="BF22" s="653"/>
      <c r="BG22" s="636" t="s">
        <v>245</v>
      </c>
      <c r="BH22" s="637"/>
      <c r="BI22" s="637"/>
      <c r="BJ22" s="637"/>
      <c r="BK22" s="637"/>
      <c r="BL22" s="637"/>
      <c r="BM22" s="637"/>
      <c r="BN22" s="638"/>
      <c r="BO22" s="639" t="s">
        <v>245</v>
      </c>
      <c r="BP22" s="639"/>
      <c r="BQ22" s="639"/>
      <c r="BR22" s="639"/>
      <c r="BS22" s="640" t="s">
        <v>132</v>
      </c>
      <c r="BT22" s="640"/>
      <c r="BU22" s="640"/>
      <c r="BV22" s="640"/>
      <c r="BW22" s="640"/>
      <c r="BX22" s="640"/>
      <c r="BY22" s="640"/>
      <c r="BZ22" s="640"/>
      <c r="CA22" s="640"/>
      <c r="CB22" s="644"/>
      <c r="CD22" s="618" t="s">
        <v>291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292</v>
      </c>
      <c r="C23" s="634"/>
      <c r="D23" s="634"/>
      <c r="E23" s="634"/>
      <c r="F23" s="634"/>
      <c r="G23" s="634"/>
      <c r="H23" s="634"/>
      <c r="I23" s="634"/>
      <c r="J23" s="634"/>
      <c r="K23" s="634"/>
      <c r="L23" s="634"/>
      <c r="M23" s="634"/>
      <c r="N23" s="634"/>
      <c r="O23" s="634"/>
      <c r="P23" s="634"/>
      <c r="Q23" s="635"/>
      <c r="R23" s="636">
        <v>275087</v>
      </c>
      <c r="S23" s="637"/>
      <c r="T23" s="637"/>
      <c r="U23" s="637"/>
      <c r="V23" s="637"/>
      <c r="W23" s="637"/>
      <c r="X23" s="637"/>
      <c r="Y23" s="638"/>
      <c r="Z23" s="639">
        <v>3.3</v>
      </c>
      <c r="AA23" s="639"/>
      <c r="AB23" s="639"/>
      <c r="AC23" s="639"/>
      <c r="AD23" s="640" t="s">
        <v>255</v>
      </c>
      <c r="AE23" s="640"/>
      <c r="AF23" s="640"/>
      <c r="AG23" s="640"/>
      <c r="AH23" s="640"/>
      <c r="AI23" s="640"/>
      <c r="AJ23" s="640"/>
      <c r="AK23" s="640"/>
      <c r="AL23" s="641" t="s">
        <v>132</v>
      </c>
      <c r="AM23" s="642"/>
      <c r="AN23" s="642"/>
      <c r="AO23" s="643"/>
      <c r="AP23" s="633" t="s">
        <v>293</v>
      </c>
      <c r="AQ23" s="652"/>
      <c r="AR23" s="652"/>
      <c r="AS23" s="652"/>
      <c r="AT23" s="652"/>
      <c r="AU23" s="652"/>
      <c r="AV23" s="652"/>
      <c r="AW23" s="652"/>
      <c r="AX23" s="652"/>
      <c r="AY23" s="652"/>
      <c r="AZ23" s="652"/>
      <c r="BA23" s="652"/>
      <c r="BB23" s="652"/>
      <c r="BC23" s="652"/>
      <c r="BD23" s="652"/>
      <c r="BE23" s="652"/>
      <c r="BF23" s="653"/>
      <c r="BG23" s="636" t="s">
        <v>132</v>
      </c>
      <c r="BH23" s="637"/>
      <c r="BI23" s="637"/>
      <c r="BJ23" s="637"/>
      <c r="BK23" s="637"/>
      <c r="BL23" s="637"/>
      <c r="BM23" s="637"/>
      <c r="BN23" s="638"/>
      <c r="BO23" s="639" t="s">
        <v>132</v>
      </c>
      <c r="BP23" s="639"/>
      <c r="BQ23" s="639"/>
      <c r="BR23" s="639"/>
      <c r="BS23" s="640" t="s">
        <v>132</v>
      </c>
      <c r="BT23" s="640"/>
      <c r="BU23" s="640"/>
      <c r="BV23" s="640"/>
      <c r="BW23" s="640"/>
      <c r="BX23" s="640"/>
      <c r="BY23" s="640"/>
      <c r="BZ23" s="640"/>
      <c r="CA23" s="640"/>
      <c r="CB23" s="644"/>
      <c r="CD23" s="618" t="s">
        <v>230</v>
      </c>
      <c r="CE23" s="619"/>
      <c r="CF23" s="619"/>
      <c r="CG23" s="619"/>
      <c r="CH23" s="619"/>
      <c r="CI23" s="619"/>
      <c r="CJ23" s="619"/>
      <c r="CK23" s="619"/>
      <c r="CL23" s="619"/>
      <c r="CM23" s="619"/>
      <c r="CN23" s="619"/>
      <c r="CO23" s="619"/>
      <c r="CP23" s="619"/>
      <c r="CQ23" s="620"/>
      <c r="CR23" s="618" t="s">
        <v>294</v>
      </c>
      <c r="CS23" s="619"/>
      <c r="CT23" s="619"/>
      <c r="CU23" s="619"/>
      <c r="CV23" s="619"/>
      <c r="CW23" s="619"/>
      <c r="CX23" s="619"/>
      <c r="CY23" s="620"/>
      <c r="CZ23" s="618" t="s">
        <v>295</v>
      </c>
      <c r="DA23" s="619"/>
      <c r="DB23" s="619"/>
      <c r="DC23" s="620"/>
      <c r="DD23" s="618" t="s">
        <v>296</v>
      </c>
      <c r="DE23" s="619"/>
      <c r="DF23" s="619"/>
      <c r="DG23" s="619"/>
      <c r="DH23" s="619"/>
      <c r="DI23" s="619"/>
      <c r="DJ23" s="619"/>
      <c r="DK23" s="620"/>
      <c r="DL23" s="665" t="s">
        <v>297</v>
      </c>
      <c r="DM23" s="666"/>
      <c r="DN23" s="666"/>
      <c r="DO23" s="666"/>
      <c r="DP23" s="666"/>
      <c r="DQ23" s="666"/>
      <c r="DR23" s="666"/>
      <c r="DS23" s="666"/>
      <c r="DT23" s="666"/>
      <c r="DU23" s="666"/>
      <c r="DV23" s="667"/>
      <c r="DW23" s="618" t="s">
        <v>298</v>
      </c>
      <c r="DX23" s="619"/>
      <c r="DY23" s="619"/>
      <c r="DZ23" s="619"/>
      <c r="EA23" s="619"/>
      <c r="EB23" s="619"/>
      <c r="EC23" s="620"/>
    </row>
    <row r="24" spans="2:133" ht="11.25" customHeight="1" x14ac:dyDescent="0.15">
      <c r="B24" s="633" t="s">
        <v>299</v>
      </c>
      <c r="C24" s="634"/>
      <c r="D24" s="634"/>
      <c r="E24" s="634"/>
      <c r="F24" s="634"/>
      <c r="G24" s="634"/>
      <c r="H24" s="634"/>
      <c r="I24" s="634"/>
      <c r="J24" s="634"/>
      <c r="K24" s="634"/>
      <c r="L24" s="634"/>
      <c r="M24" s="634"/>
      <c r="N24" s="634"/>
      <c r="O24" s="634"/>
      <c r="P24" s="634"/>
      <c r="Q24" s="635"/>
      <c r="R24" s="636">
        <v>69269</v>
      </c>
      <c r="S24" s="637"/>
      <c r="T24" s="637"/>
      <c r="U24" s="637"/>
      <c r="V24" s="637"/>
      <c r="W24" s="637"/>
      <c r="X24" s="637"/>
      <c r="Y24" s="638"/>
      <c r="Z24" s="639">
        <v>0.8</v>
      </c>
      <c r="AA24" s="639"/>
      <c r="AB24" s="639"/>
      <c r="AC24" s="639"/>
      <c r="AD24" s="640" t="s">
        <v>255</v>
      </c>
      <c r="AE24" s="640"/>
      <c r="AF24" s="640"/>
      <c r="AG24" s="640"/>
      <c r="AH24" s="640"/>
      <c r="AI24" s="640"/>
      <c r="AJ24" s="640"/>
      <c r="AK24" s="640"/>
      <c r="AL24" s="641" t="s">
        <v>132</v>
      </c>
      <c r="AM24" s="642"/>
      <c r="AN24" s="642"/>
      <c r="AO24" s="643"/>
      <c r="AP24" s="633" t="s">
        <v>300</v>
      </c>
      <c r="AQ24" s="652"/>
      <c r="AR24" s="652"/>
      <c r="AS24" s="652"/>
      <c r="AT24" s="652"/>
      <c r="AU24" s="652"/>
      <c r="AV24" s="652"/>
      <c r="AW24" s="652"/>
      <c r="AX24" s="652"/>
      <c r="AY24" s="652"/>
      <c r="AZ24" s="652"/>
      <c r="BA24" s="652"/>
      <c r="BB24" s="652"/>
      <c r="BC24" s="652"/>
      <c r="BD24" s="652"/>
      <c r="BE24" s="652"/>
      <c r="BF24" s="653"/>
      <c r="BG24" s="636" t="s">
        <v>132</v>
      </c>
      <c r="BH24" s="637"/>
      <c r="BI24" s="637"/>
      <c r="BJ24" s="637"/>
      <c r="BK24" s="637"/>
      <c r="BL24" s="637"/>
      <c r="BM24" s="637"/>
      <c r="BN24" s="638"/>
      <c r="BO24" s="639" t="s">
        <v>255</v>
      </c>
      <c r="BP24" s="639"/>
      <c r="BQ24" s="639"/>
      <c r="BR24" s="639"/>
      <c r="BS24" s="640" t="s">
        <v>132</v>
      </c>
      <c r="BT24" s="640"/>
      <c r="BU24" s="640"/>
      <c r="BV24" s="640"/>
      <c r="BW24" s="640"/>
      <c r="BX24" s="640"/>
      <c r="BY24" s="640"/>
      <c r="BZ24" s="640"/>
      <c r="CA24" s="640"/>
      <c r="CB24" s="644"/>
      <c r="CD24" s="622" t="s">
        <v>301</v>
      </c>
      <c r="CE24" s="623"/>
      <c r="CF24" s="623"/>
      <c r="CG24" s="623"/>
      <c r="CH24" s="623"/>
      <c r="CI24" s="623"/>
      <c r="CJ24" s="623"/>
      <c r="CK24" s="623"/>
      <c r="CL24" s="623"/>
      <c r="CM24" s="623"/>
      <c r="CN24" s="623"/>
      <c r="CO24" s="623"/>
      <c r="CP24" s="623"/>
      <c r="CQ24" s="624"/>
      <c r="CR24" s="625">
        <v>2888377</v>
      </c>
      <c r="CS24" s="626"/>
      <c r="CT24" s="626"/>
      <c r="CU24" s="626"/>
      <c r="CV24" s="626"/>
      <c r="CW24" s="626"/>
      <c r="CX24" s="626"/>
      <c r="CY24" s="627"/>
      <c r="CZ24" s="630">
        <v>35.299999999999997</v>
      </c>
      <c r="DA24" s="631"/>
      <c r="DB24" s="631"/>
      <c r="DC24" s="647"/>
      <c r="DD24" s="668">
        <v>1968709</v>
      </c>
      <c r="DE24" s="626"/>
      <c r="DF24" s="626"/>
      <c r="DG24" s="626"/>
      <c r="DH24" s="626"/>
      <c r="DI24" s="626"/>
      <c r="DJ24" s="626"/>
      <c r="DK24" s="627"/>
      <c r="DL24" s="668">
        <v>1805618</v>
      </c>
      <c r="DM24" s="626"/>
      <c r="DN24" s="626"/>
      <c r="DO24" s="626"/>
      <c r="DP24" s="626"/>
      <c r="DQ24" s="626"/>
      <c r="DR24" s="626"/>
      <c r="DS24" s="626"/>
      <c r="DT24" s="626"/>
      <c r="DU24" s="626"/>
      <c r="DV24" s="627"/>
      <c r="DW24" s="630">
        <v>35.5</v>
      </c>
      <c r="DX24" s="631"/>
      <c r="DY24" s="631"/>
      <c r="DZ24" s="631"/>
      <c r="EA24" s="631"/>
      <c r="EB24" s="631"/>
      <c r="EC24" s="632"/>
    </row>
    <row r="25" spans="2:133" ht="11.25" customHeight="1" x14ac:dyDescent="0.15">
      <c r="B25" s="633" t="s">
        <v>302</v>
      </c>
      <c r="C25" s="634"/>
      <c r="D25" s="634"/>
      <c r="E25" s="634"/>
      <c r="F25" s="634"/>
      <c r="G25" s="634"/>
      <c r="H25" s="634"/>
      <c r="I25" s="634"/>
      <c r="J25" s="634"/>
      <c r="K25" s="634"/>
      <c r="L25" s="634"/>
      <c r="M25" s="634"/>
      <c r="N25" s="634"/>
      <c r="O25" s="634"/>
      <c r="P25" s="634"/>
      <c r="Q25" s="635"/>
      <c r="R25" s="636">
        <v>5340219</v>
      </c>
      <c r="S25" s="637"/>
      <c r="T25" s="637"/>
      <c r="U25" s="637"/>
      <c r="V25" s="637"/>
      <c r="W25" s="637"/>
      <c r="X25" s="637"/>
      <c r="Y25" s="638"/>
      <c r="Z25" s="639">
        <v>63.1</v>
      </c>
      <c r="AA25" s="639"/>
      <c r="AB25" s="639"/>
      <c r="AC25" s="639"/>
      <c r="AD25" s="640">
        <v>4995863</v>
      </c>
      <c r="AE25" s="640"/>
      <c r="AF25" s="640"/>
      <c r="AG25" s="640"/>
      <c r="AH25" s="640"/>
      <c r="AI25" s="640"/>
      <c r="AJ25" s="640"/>
      <c r="AK25" s="640"/>
      <c r="AL25" s="641">
        <v>99.5</v>
      </c>
      <c r="AM25" s="642"/>
      <c r="AN25" s="642"/>
      <c r="AO25" s="643"/>
      <c r="AP25" s="633" t="s">
        <v>303</v>
      </c>
      <c r="AQ25" s="652"/>
      <c r="AR25" s="652"/>
      <c r="AS25" s="652"/>
      <c r="AT25" s="652"/>
      <c r="AU25" s="652"/>
      <c r="AV25" s="652"/>
      <c r="AW25" s="652"/>
      <c r="AX25" s="652"/>
      <c r="AY25" s="652"/>
      <c r="AZ25" s="652"/>
      <c r="BA25" s="652"/>
      <c r="BB25" s="652"/>
      <c r="BC25" s="652"/>
      <c r="BD25" s="652"/>
      <c r="BE25" s="652"/>
      <c r="BF25" s="653"/>
      <c r="BG25" s="636" t="s">
        <v>245</v>
      </c>
      <c r="BH25" s="637"/>
      <c r="BI25" s="637"/>
      <c r="BJ25" s="637"/>
      <c r="BK25" s="637"/>
      <c r="BL25" s="637"/>
      <c r="BM25" s="637"/>
      <c r="BN25" s="638"/>
      <c r="BO25" s="639" t="s">
        <v>241</v>
      </c>
      <c r="BP25" s="639"/>
      <c r="BQ25" s="639"/>
      <c r="BR25" s="639"/>
      <c r="BS25" s="640" t="s">
        <v>132</v>
      </c>
      <c r="BT25" s="640"/>
      <c r="BU25" s="640"/>
      <c r="BV25" s="640"/>
      <c r="BW25" s="640"/>
      <c r="BX25" s="640"/>
      <c r="BY25" s="640"/>
      <c r="BZ25" s="640"/>
      <c r="CA25" s="640"/>
      <c r="CB25" s="644"/>
      <c r="CD25" s="633" t="s">
        <v>304</v>
      </c>
      <c r="CE25" s="634"/>
      <c r="CF25" s="634"/>
      <c r="CG25" s="634"/>
      <c r="CH25" s="634"/>
      <c r="CI25" s="634"/>
      <c r="CJ25" s="634"/>
      <c r="CK25" s="634"/>
      <c r="CL25" s="634"/>
      <c r="CM25" s="634"/>
      <c r="CN25" s="634"/>
      <c r="CO25" s="634"/>
      <c r="CP25" s="634"/>
      <c r="CQ25" s="635"/>
      <c r="CR25" s="636">
        <v>1319942</v>
      </c>
      <c r="CS25" s="657"/>
      <c r="CT25" s="657"/>
      <c r="CU25" s="657"/>
      <c r="CV25" s="657"/>
      <c r="CW25" s="657"/>
      <c r="CX25" s="657"/>
      <c r="CY25" s="658"/>
      <c r="CZ25" s="641">
        <v>16.2</v>
      </c>
      <c r="DA25" s="669"/>
      <c r="DB25" s="669"/>
      <c r="DC25" s="671"/>
      <c r="DD25" s="645">
        <v>1199590</v>
      </c>
      <c r="DE25" s="657"/>
      <c r="DF25" s="657"/>
      <c r="DG25" s="657"/>
      <c r="DH25" s="657"/>
      <c r="DI25" s="657"/>
      <c r="DJ25" s="657"/>
      <c r="DK25" s="658"/>
      <c r="DL25" s="645">
        <v>1041296</v>
      </c>
      <c r="DM25" s="657"/>
      <c r="DN25" s="657"/>
      <c r="DO25" s="657"/>
      <c r="DP25" s="657"/>
      <c r="DQ25" s="657"/>
      <c r="DR25" s="657"/>
      <c r="DS25" s="657"/>
      <c r="DT25" s="657"/>
      <c r="DU25" s="657"/>
      <c r="DV25" s="658"/>
      <c r="DW25" s="641">
        <v>20.5</v>
      </c>
      <c r="DX25" s="669"/>
      <c r="DY25" s="669"/>
      <c r="DZ25" s="669"/>
      <c r="EA25" s="669"/>
      <c r="EB25" s="669"/>
      <c r="EC25" s="670"/>
    </row>
    <row r="26" spans="2:133" ht="11.25" customHeight="1" x14ac:dyDescent="0.15">
      <c r="B26" s="633" t="s">
        <v>305</v>
      </c>
      <c r="C26" s="634"/>
      <c r="D26" s="634"/>
      <c r="E26" s="634"/>
      <c r="F26" s="634"/>
      <c r="G26" s="634"/>
      <c r="H26" s="634"/>
      <c r="I26" s="634"/>
      <c r="J26" s="634"/>
      <c r="K26" s="634"/>
      <c r="L26" s="634"/>
      <c r="M26" s="634"/>
      <c r="N26" s="634"/>
      <c r="O26" s="634"/>
      <c r="P26" s="634"/>
      <c r="Q26" s="635"/>
      <c r="R26" s="636">
        <v>1231</v>
      </c>
      <c r="S26" s="637"/>
      <c r="T26" s="637"/>
      <c r="U26" s="637"/>
      <c r="V26" s="637"/>
      <c r="W26" s="637"/>
      <c r="X26" s="637"/>
      <c r="Y26" s="638"/>
      <c r="Z26" s="639">
        <v>0</v>
      </c>
      <c r="AA26" s="639"/>
      <c r="AB26" s="639"/>
      <c r="AC26" s="639"/>
      <c r="AD26" s="640">
        <v>1231</v>
      </c>
      <c r="AE26" s="640"/>
      <c r="AF26" s="640"/>
      <c r="AG26" s="640"/>
      <c r="AH26" s="640"/>
      <c r="AI26" s="640"/>
      <c r="AJ26" s="640"/>
      <c r="AK26" s="640"/>
      <c r="AL26" s="641">
        <v>0</v>
      </c>
      <c r="AM26" s="642"/>
      <c r="AN26" s="642"/>
      <c r="AO26" s="643"/>
      <c r="AP26" s="633" t="s">
        <v>306</v>
      </c>
      <c r="AQ26" s="652"/>
      <c r="AR26" s="652"/>
      <c r="AS26" s="652"/>
      <c r="AT26" s="652"/>
      <c r="AU26" s="652"/>
      <c r="AV26" s="652"/>
      <c r="AW26" s="652"/>
      <c r="AX26" s="652"/>
      <c r="AY26" s="652"/>
      <c r="AZ26" s="652"/>
      <c r="BA26" s="652"/>
      <c r="BB26" s="652"/>
      <c r="BC26" s="652"/>
      <c r="BD26" s="652"/>
      <c r="BE26" s="652"/>
      <c r="BF26" s="653"/>
      <c r="BG26" s="636" t="s">
        <v>245</v>
      </c>
      <c r="BH26" s="637"/>
      <c r="BI26" s="637"/>
      <c r="BJ26" s="637"/>
      <c r="BK26" s="637"/>
      <c r="BL26" s="637"/>
      <c r="BM26" s="637"/>
      <c r="BN26" s="638"/>
      <c r="BO26" s="639" t="s">
        <v>241</v>
      </c>
      <c r="BP26" s="639"/>
      <c r="BQ26" s="639"/>
      <c r="BR26" s="639"/>
      <c r="BS26" s="640" t="s">
        <v>241</v>
      </c>
      <c r="BT26" s="640"/>
      <c r="BU26" s="640"/>
      <c r="BV26" s="640"/>
      <c r="BW26" s="640"/>
      <c r="BX26" s="640"/>
      <c r="BY26" s="640"/>
      <c r="BZ26" s="640"/>
      <c r="CA26" s="640"/>
      <c r="CB26" s="644"/>
      <c r="CD26" s="633" t="s">
        <v>307</v>
      </c>
      <c r="CE26" s="634"/>
      <c r="CF26" s="634"/>
      <c r="CG26" s="634"/>
      <c r="CH26" s="634"/>
      <c r="CI26" s="634"/>
      <c r="CJ26" s="634"/>
      <c r="CK26" s="634"/>
      <c r="CL26" s="634"/>
      <c r="CM26" s="634"/>
      <c r="CN26" s="634"/>
      <c r="CO26" s="634"/>
      <c r="CP26" s="634"/>
      <c r="CQ26" s="635"/>
      <c r="CR26" s="636">
        <v>823844</v>
      </c>
      <c r="CS26" s="637"/>
      <c r="CT26" s="637"/>
      <c r="CU26" s="637"/>
      <c r="CV26" s="637"/>
      <c r="CW26" s="637"/>
      <c r="CX26" s="637"/>
      <c r="CY26" s="638"/>
      <c r="CZ26" s="641">
        <v>10.1</v>
      </c>
      <c r="DA26" s="669"/>
      <c r="DB26" s="669"/>
      <c r="DC26" s="671"/>
      <c r="DD26" s="645">
        <v>743394</v>
      </c>
      <c r="DE26" s="637"/>
      <c r="DF26" s="637"/>
      <c r="DG26" s="637"/>
      <c r="DH26" s="637"/>
      <c r="DI26" s="637"/>
      <c r="DJ26" s="637"/>
      <c r="DK26" s="638"/>
      <c r="DL26" s="645" t="s">
        <v>241</v>
      </c>
      <c r="DM26" s="637"/>
      <c r="DN26" s="637"/>
      <c r="DO26" s="637"/>
      <c r="DP26" s="637"/>
      <c r="DQ26" s="637"/>
      <c r="DR26" s="637"/>
      <c r="DS26" s="637"/>
      <c r="DT26" s="637"/>
      <c r="DU26" s="637"/>
      <c r="DV26" s="638"/>
      <c r="DW26" s="641" t="s">
        <v>241</v>
      </c>
      <c r="DX26" s="669"/>
      <c r="DY26" s="669"/>
      <c r="DZ26" s="669"/>
      <c r="EA26" s="669"/>
      <c r="EB26" s="669"/>
      <c r="EC26" s="670"/>
    </row>
    <row r="27" spans="2:133" ht="11.25" customHeight="1" x14ac:dyDescent="0.15">
      <c r="B27" s="633" t="s">
        <v>308</v>
      </c>
      <c r="C27" s="634"/>
      <c r="D27" s="634"/>
      <c r="E27" s="634"/>
      <c r="F27" s="634"/>
      <c r="G27" s="634"/>
      <c r="H27" s="634"/>
      <c r="I27" s="634"/>
      <c r="J27" s="634"/>
      <c r="K27" s="634"/>
      <c r="L27" s="634"/>
      <c r="M27" s="634"/>
      <c r="N27" s="634"/>
      <c r="O27" s="634"/>
      <c r="P27" s="634"/>
      <c r="Q27" s="635"/>
      <c r="R27" s="636">
        <v>12361</v>
      </c>
      <c r="S27" s="637"/>
      <c r="T27" s="637"/>
      <c r="U27" s="637"/>
      <c r="V27" s="637"/>
      <c r="W27" s="637"/>
      <c r="X27" s="637"/>
      <c r="Y27" s="638"/>
      <c r="Z27" s="639">
        <v>0.1</v>
      </c>
      <c r="AA27" s="639"/>
      <c r="AB27" s="639"/>
      <c r="AC27" s="639"/>
      <c r="AD27" s="640" t="s">
        <v>132</v>
      </c>
      <c r="AE27" s="640"/>
      <c r="AF27" s="640"/>
      <c r="AG27" s="640"/>
      <c r="AH27" s="640"/>
      <c r="AI27" s="640"/>
      <c r="AJ27" s="640"/>
      <c r="AK27" s="640"/>
      <c r="AL27" s="641" t="s">
        <v>245</v>
      </c>
      <c r="AM27" s="642"/>
      <c r="AN27" s="642"/>
      <c r="AO27" s="643"/>
      <c r="AP27" s="633" t="s">
        <v>309</v>
      </c>
      <c r="AQ27" s="634"/>
      <c r="AR27" s="634"/>
      <c r="AS27" s="634"/>
      <c r="AT27" s="634"/>
      <c r="AU27" s="634"/>
      <c r="AV27" s="634"/>
      <c r="AW27" s="634"/>
      <c r="AX27" s="634"/>
      <c r="AY27" s="634"/>
      <c r="AZ27" s="634"/>
      <c r="BA27" s="634"/>
      <c r="BB27" s="634"/>
      <c r="BC27" s="634"/>
      <c r="BD27" s="634"/>
      <c r="BE27" s="634"/>
      <c r="BF27" s="635"/>
      <c r="BG27" s="636">
        <v>1623582</v>
      </c>
      <c r="BH27" s="637"/>
      <c r="BI27" s="637"/>
      <c r="BJ27" s="637"/>
      <c r="BK27" s="637"/>
      <c r="BL27" s="637"/>
      <c r="BM27" s="637"/>
      <c r="BN27" s="638"/>
      <c r="BO27" s="639">
        <v>100</v>
      </c>
      <c r="BP27" s="639"/>
      <c r="BQ27" s="639"/>
      <c r="BR27" s="639"/>
      <c r="BS27" s="640" t="s">
        <v>241</v>
      </c>
      <c r="BT27" s="640"/>
      <c r="BU27" s="640"/>
      <c r="BV27" s="640"/>
      <c r="BW27" s="640"/>
      <c r="BX27" s="640"/>
      <c r="BY27" s="640"/>
      <c r="BZ27" s="640"/>
      <c r="CA27" s="640"/>
      <c r="CB27" s="644"/>
      <c r="CD27" s="633" t="s">
        <v>310</v>
      </c>
      <c r="CE27" s="634"/>
      <c r="CF27" s="634"/>
      <c r="CG27" s="634"/>
      <c r="CH27" s="634"/>
      <c r="CI27" s="634"/>
      <c r="CJ27" s="634"/>
      <c r="CK27" s="634"/>
      <c r="CL27" s="634"/>
      <c r="CM27" s="634"/>
      <c r="CN27" s="634"/>
      <c r="CO27" s="634"/>
      <c r="CP27" s="634"/>
      <c r="CQ27" s="635"/>
      <c r="CR27" s="636">
        <v>1012362</v>
      </c>
      <c r="CS27" s="657"/>
      <c r="CT27" s="657"/>
      <c r="CU27" s="657"/>
      <c r="CV27" s="657"/>
      <c r="CW27" s="657"/>
      <c r="CX27" s="657"/>
      <c r="CY27" s="658"/>
      <c r="CZ27" s="641">
        <v>12.4</v>
      </c>
      <c r="DA27" s="669"/>
      <c r="DB27" s="669"/>
      <c r="DC27" s="671"/>
      <c r="DD27" s="645">
        <v>249982</v>
      </c>
      <c r="DE27" s="657"/>
      <c r="DF27" s="657"/>
      <c r="DG27" s="657"/>
      <c r="DH27" s="657"/>
      <c r="DI27" s="657"/>
      <c r="DJ27" s="657"/>
      <c r="DK27" s="658"/>
      <c r="DL27" s="645">
        <v>245185</v>
      </c>
      <c r="DM27" s="657"/>
      <c r="DN27" s="657"/>
      <c r="DO27" s="657"/>
      <c r="DP27" s="657"/>
      <c r="DQ27" s="657"/>
      <c r="DR27" s="657"/>
      <c r="DS27" s="657"/>
      <c r="DT27" s="657"/>
      <c r="DU27" s="657"/>
      <c r="DV27" s="658"/>
      <c r="DW27" s="641">
        <v>4.8</v>
      </c>
      <c r="DX27" s="669"/>
      <c r="DY27" s="669"/>
      <c r="DZ27" s="669"/>
      <c r="EA27" s="669"/>
      <c r="EB27" s="669"/>
      <c r="EC27" s="670"/>
    </row>
    <row r="28" spans="2:133" ht="11.25" customHeight="1" x14ac:dyDescent="0.15">
      <c r="B28" s="633" t="s">
        <v>311</v>
      </c>
      <c r="C28" s="634"/>
      <c r="D28" s="634"/>
      <c r="E28" s="634"/>
      <c r="F28" s="634"/>
      <c r="G28" s="634"/>
      <c r="H28" s="634"/>
      <c r="I28" s="634"/>
      <c r="J28" s="634"/>
      <c r="K28" s="634"/>
      <c r="L28" s="634"/>
      <c r="M28" s="634"/>
      <c r="N28" s="634"/>
      <c r="O28" s="634"/>
      <c r="P28" s="634"/>
      <c r="Q28" s="635"/>
      <c r="R28" s="636">
        <v>59516</v>
      </c>
      <c r="S28" s="637"/>
      <c r="T28" s="637"/>
      <c r="U28" s="637"/>
      <c r="V28" s="637"/>
      <c r="W28" s="637"/>
      <c r="X28" s="637"/>
      <c r="Y28" s="638"/>
      <c r="Z28" s="639">
        <v>0.7</v>
      </c>
      <c r="AA28" s="639"/>
      <c r="AB28" s="639"/>
      <c r="AC28" s="639"/>
      <c r="AD28" s="640">
        <v>5580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312</v>
      </c>
      <c r="CE28" s="634"/>
      <c r="CF28" s="634"/>
      <c r="CG28" s="634"/>
      <c r="CH28" s="634"/>
      <c r="CI28" s="634"/>
      <c r="CJ28" s="634"/>
      <c r="CK28" s="634"/>
      <c r="CL28" s="634"/>
      <c r="CM28" s="634"/>
      <c r="CN28" s="634"/>
      <c r="CO28" s="634"/>
      <c r="CP28" s="634"/>
      <c r="CQ28" s="635"/>
      <c r="CR28" s="636">
        <v>556073</v>
      </c>
      <c r="CS28" s="637"/>
      <c r="CT28" s="637"/>
      <c r="CU28" s="637"/>
      <c r="CV28" s="637"/>
      <c r="CW28" s="637"/>
      <c r="CX28" s="637"/>
      <c r="CY28" s="638"/>
      <c r="CZ28" s="641">
        <v>6.8</v>
      </c>
      <c r="DA28" s="669"/>
      <c r="DB28" s="669"/>
      <c r="DC28" s="671"/>
      <c r="DD28" s="645">
        <v>519137</v>
      </c>
      <c r="DE28" s="637"/>
      <c r="DF28" s="637"/>
      <c r="DG28" s="637"/>
      <c r="DH28" s="637"/>
      <c r="DI28" s="637"/>
      <c r="DJ28" s="637"/>
      <c r="DK28" s="638"/>
      <c r="DL28" s="645">
        <v>519137</v>
      </c>
      <c r="DM28" s="637"/>
      <c r="DN28" s="637"/>
      <c r="DO28" s="637"/>
      <c r="DP28" s="637"/>
      <c r="DQ28" s="637"/>
      <c r="DR28" s="637"/>
      <c r="DS28" s="637"/>
      <c r="DT28" s="637"/>
      <c r="DU28" s="637"/>
      <c r="DV28" s="638"/>
      <c r="DW28" s="641">
        <v>10.199999999999999</v>
      </c>
      <c r="DX28" s="669"/>
      <c r="DY28" s="669"/>
      <c r="DZ28" s="669"/>
      <c r="EA28" s="669"/>
      <c r="EB28" s="669"/>
      <c r="EC28" s="670"/>
    </row>
    <row r="29" spans="2:133" ht="11.25" customHeight="1" x14ac:dyDescent="0.15">
      <c r="B29" s="633" t="s">
        <v>313</v>
      </c>
      <c r="C29" s="634"/>
      <c r="D29" s="634"/>
      <c r="E29" s="634"/>
      <c r="F29" s="634"/>
      <c r="G29" s="634"/>
      <c r="H29" s="634"/>
      <c r="I29" s="634"/>
      <c r="J29" s="634"/>
      <c r="K29" s="634"/>
      <c r="L29" s="634"/>
      <c r="M29" s="634"/>
      <c r="N29" s="634"/>
      <c r="O29" s="634"/>
      <c r="P29" s="634"/>
      <c r="Q29" s="635"/>
      <c r="R29" s="636">
        <v>8937</v>
      </c>
      <c r="S29" s="637"/>
      <c r="T29" s="637"/>
      <c r="U29" s="637"/>
      <c r="V29" s="637"/>
      <c r="W29" s="637"/>
      <c r="X29" s="637"/>
      <c r="Y29" s="638"/>
      <c r="Z29" s="639">
        <v>0.1</v>
      </c>
      <c r="AA29" s="639"/>
      <c r="AB29" s="639"/>
      <c r="AC29" s="639"/>
      <c r="AD29" s="640" t="s">
        <v>132</v>
      </c>
      <c r="AE29" s="640"/>
      <c r="AF29" s="640"/>
      <c r="AG29" s="640"/>
      <c r="AH29" s="640"/>
      <c r="AI29" s="640"/>
      <c r="AJ29" s="640"/>
      <c r="AK29" s="640"/>
      <c r="AL29" s="641" t="s">
        <v>132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314</v>
      </c>
      <c r="CE29" s="675"/>
      <c r="CF29" s="633" t="s">
        <v>72</v>
      </c>
      <c r="CG29" s="634"/>
      <c r="CH29" s="634"/>
      <c r="CI29" s="634"/>
      <c r="CJ29" s="634"/>
      <c r="CK29" s="634"/>
      <c r="CL29" s="634"/>
      <c r="CM29" s="634"/>
      <c r="CN29" s="634"/>
      <c r="CO29" s="634"/>
      <c r="CP29" s="634"/>
      <c r="CQ29" s="635"/>
      <c r="CR29" s="636">
        <v>556073</v>
      </c>
      <c r="CS29" s="657"/>
      <c r="CT29" s="657"/>
      <c r="CU29" s="657"/>
      <c r="CV29" s="657"/>
      <c r="CW29" s="657"/>
      <c r="CX29" s="657"/>
      <c r="CY29" s="658"/>
      <c r="CZ29" s="641">
        <v>6.8</v>
      </c>
      <c r="DA29" s="669"/>
      <c r="DB29" s="669"/>
      <c r="DC29" s="671"/>
      <c r="DD29" s="645">
        <v>519137</v>
      </c>
      <c r="DE29" s="657"/>
      <c r="DF29" s="657"/>
      <c r="DG29" s="657"/>
      <c r="DH29" s="657"/>
      <c r="DI29" s="657"/>
      <c r="DJ29" s="657"/>
      <c r="DK29" s="658"/>
      <c r="DL29" s="645">
        <v>519137</v>
      </c>
      <c r="DM29" s="657"/>
      <c r="DN29" s="657"/>
      <c r="DO29" s="657"/>
      <c r="DP29" s="657"/>
      <c r="DQ29" s="657"/>
      <c r="DR29" s="657"/>
      <c r="DS29" s="657"/>
      <c r="DT29" s="657"/>
      <c r="DU29" s="657"/>
      <c r="DV29" s="658"/>
      <c r="DW29" s="641">
        <v>10.199999999999999</v>
      </c>
      <c r="DX29" s="669"/>
      <c r="DY29" s="669"/>
      <c r="DZ29" s="669"/>
      <c r="EA29" s="669"/>
      <c r="EB29" s="669"/>
      <c r="EC29" s="670"/>
    </row>
    <row r="30" spans="2:133" ht="11.25" customHeight="1" x14ac:dyDescent="0.15">
      <c r="B30" s="633" t="s">
        <v>315</v>
      </c>
      <c r="C30" s="634"/>
      <c r="D30" s="634"/>
      <c r="E30" s="634"/>
      <c r="F30" s="634"/>
      <c r="G30" s="634"/>
      <c r="H30" s="634"/>
      <c r="I30" s="634"/>
      <c r="J30" s="634"/>
      <c r="K30" s="634"/>
      <c r="L30" s="634"/>
      <c r="M30" s="634"/>
      <c r="N30" s="634"/>
      <c r="O30" s="634"/>
      <c r="P30" s="634"/>
      <c r="Q30" s="635"/>
      <c r="R30" s="636">
        <v>1422878</v>
      </c>
      <c r="S30" s="637"/>
      <c r="T30" s="637"/>
      <c r="U30" s="637"/>
      <c r="V30" s="637"/>
      <c r="W30" s="637"/>
      <c r="X30" s="637"/>
      <c r="Y30" s="638"/>
      <c r="Z30" s="639">
        <v>16.8</v>
      </c>
      <c r="AA30" s="639"/>
      <c r="AB30" s="639"/>
      <c r="AC30" s="639"/>
      <c r="AD30" s="640" t="s">
        <v>241</v>
      </c>
      <c r="AE30" s="640"/>
      <c r="AF30" s="640"/>
      <c r="AG30" s="640"/>
      <c r="AH30" s="640"/>
      <c r="AI30" s="640"/>
      <c r="AJ30" s="640"/>
      <c r="AK30" s="640"/>
      <c r="AL30" s="641" t="s">
        <v>241</v>
      </c>
      <c r="AM30" s="642"/>
      <c r="AN30" s="642"/>
      <c r="AO30" s="643"/>
      <c r="AP30" s="618" t="s">
        <v>230</v>
      </c>
      <c r="AQ30" s="619"/>
      <c r="AR30" s="619"/>
      <c r="AS30" s="619"/>
      <c r="AT30" s="619"/>
      <c r="AU30" s="619"/>
      <c r="AV30" s="619"/>
      <c r="AW30" s="619"/>
      <c r="AX30" s="619"/>
      <c r="AY30" s="619"/>
      <c r="AZ30" s="619"/>
      <c r="BA30" s="619"/>
      <c r="BB30" s="619"/>
      <c r="BC30" s="619"/>
      <c r="BD30" s="619"/>
      <c r="BE30" s="619"/>
      <c r="BF30" s="620"/>
      <c r="BG30" s="618" t="s">
        <v>316</v>
      </c>
      <c r="BH30" s="672"/>
      <c r="BI30" s="672"/>
      <c r="BJ30" s="672"/>
      <c r="BK30" s="672"/>
      <c r="BL30" s="672"/>
      <c r="BM30" s="672"/>
      <c r="BN30" s="672"/>
      <c r="BO30" s="672"/>
      <c r="BP30" s="672"/>
      <c r="BQ30" s="673"/>
      <c r="BR30" s="618" t="s">
        <v>317</v>
      </c>
      <c r="BS30" s="672"/>
      <c r="BT30" s="672"/>
      <c r="BU30" s="672"/>
      <c r="BV30" s="672"/>
      <c r="BW30" s="672"/>
      <c r="BX30" s="672"/>
      <c r="BY30" s="672"/>
      <c r="BZ30" s="672"/>
      <c r="CA30" s="672"/>
      <c r="CB30" s="673"/>
      <c r="CD30" s="676"/>
      <c r="CE30" s="677"/>
      <c r="CF30" s="633" t="s">
        <v>318</v>
      </c>
      <c r="CG30" s="634"/>
      <c r="CH30" s="634"/>
      <c r="CI30" s="634"/>
      <c r="CJ30" s="634"/>
      <c r="CK30" s="634"/>
      <c r="CL30" s="634"/>
      <c r="CM30" s="634"/>
      <c r="CN30" s="634"/>
      <c r="CO30" s="634"/>
      <c r="CP30" s="634"/>
      <c r="CQ30" s="635"/>
      <c r="CR30" s="636">
        <v>534550</v>
      </c>
      <c r="CS30" s="637"/>
      <c r="CT30" s="637"/>
      <c r="CU30" s="637"/>
      <c r="CV30" s="637"/>
      <c r="CW30" s="637"/>
      <c r="CX30" s="637"/>
      <c r="CY30" s="638"/>
      <c r="CZ30" s="641">
        <v>6.5</v>
      </c>
      <c r="DA30" s="669"/>
      <c r="DB30" s="669"/>
      <c r="DC30" s="671"/>
      <c r="DD30" s="645">
        <v>499910</v>
      </c>
      <c r="DE30" s="637"/>
      <c r="DF30" s="637"/>
      <c r="DG30" s="637"/>
      <c r="DH30" s="637"/>
      <c r="DI30" s="637"/>
      <c r="DJ30" s="637"/>
      <c r="DK30" s="638"/>
      <c r="DL30" s="645">
        <v>499910</v>
      </c>
      <c r="DM30" s="637"/>
      <c r="DN30" s="637"/>
      <c r="DO30" s="637"/>
      <c r="DP30" s="637"/>
      <c r="DQ30" s="637"/>
      <c r="DR30" s="637"/>
      <c r="DS30" s="637"/>
      <c r="DT30" s="637"/>
      <c r="DU30" s="637"/>
      <c r="DV30" s="638"/>
      <c r="DW30" s="641">
        <v>9.8000000000000007</v>
      </c>
      <c r="DX30" s="669"/>
      <c r="DY30" s="669"/>
      <c r="DZ30" s="669"/>
      <c r="EA30" s="669"/>
      <c r="EB30" s="669"/>
      <c r="EC30" s="670"/>
    </row>
    <row r="31" spans="2:133" ht="11.25" customHeight="1" x14ac:dyDescent="0.15">
      <c r="B31" s="649" t="s">
        <v>319</v>
      </c>
      <c r="C31" s="650"/>
      <c r="D31" s="650"/>
      <c r="E31" s="650"/>
      <c r="F31" s="650"/>
      <c r="G31" s="650"/>
      <c r="H31" s="650"/>
      <c r="I31" s="650"/>
      <c r="J31" s="650"/>
      <c r="K31" s="650"/>
      <c r="L31" s="650"/>
      <c r="M31" s="650"/>
      <c r="N31" s="650"/>
      <c r="O31" s="650"/>
      <c r="P31" s="650"/>
      <c r="Q31" s="651"/>
      <c r="R31" s="636" t="s">
        <v>245</v>
      </c>
      <c r="S31" s="637"/>
      <c r="T31" s="637"/>
      <c r="U31" s="637"/>
      <c r="V31" s="637"/>
      <c r="W31" s="637"/>
      <c r="X31" s="637"/>
      <c r="Y31" s="638"/>
      <c r="Z31" s="639" t="s">
        <v>241</v>
      </c>
      <c r="AA31" s="639"/>
      <c r="AB31" s="639"/>
      <c r="AC31" s="639"/>
      <c r="AD31" s="640" t="s">
        <v>245</v>
      </c>
      <c r="AE31" s="640"/>
      <c r="AF31" s="640"/>
      <c r="AG31" s="640"/>
      <c r="AH31" s="640"/>
      <c r="AI31" s="640"/>
      <c r="AJ31" s="640"/>
      <c r="AK31" s="640"/>
      <c r="AL31" s="641" t="s">
        <v>245</v>
      </c>
      <c r="AM31" s="642"/>
      <c r="AN31" s="642"/>
      <c r="AO31" s="643"/>
      <c r="AP31" s="684" t="s">
        <v>320</v>
      </c>
      <c r="AQ31" s="685"/>
      <c r="AR31" s="685"/>
      <c r="AS31" s="685"/>
      <c r="AT31" s="690" t="s">
        <v>321</v>
      </c>
      <c r="AU31" s="212"/>
      <c r="AV31" s="212"/>
      <c r="AW31" s="212"/>
      <c r="AX31" s="622" t="s">
        <v>192</v>
      </c>
      <c r="AY31" s="623"/>
      <c r="AZ31" s="623"/>
      <c r="BA31" s="623"/>
      <c r="BB31" s="623"/>
      <c r="BC31" s="623"/>
      <c r="BD31" s="623"/>
      <c r="BE31" s="623"/>
      <c r="BF31" s="624"/>
      <c r="BG31" s="683">
        <v>98.8</v>
      </c>
      <c r="BH31" s="680"/>
      <c r="BI31" s="680"/>
      <c r="BJ31" s="680"/>
      <c r="BK31" s="680"/>
      <c r="BL31" s="680"/>
      <c r="BM31" s="631">
        <v>95.7</v>
      </c>
      <c r="BN31" s="680"/>
      <c r="BO31" s="680"/>
      <c r="BP31" s="680"/>
      <c r="BQ31" s="681"/>
      <c r="BR31" s="683">
        <v>98.7</v>
      </c>
      <c r="BS31" s="680"/>
      <c r="BT31" s="680"/>
      <c r="BU31" s="680"/>
      <c r="BV31" s="680"/>
      <c r="BW31" s="680"/>
      <c r="BX31" s="631">
        <v>95.5</v>
      </c>
      <c r="BY31" s="680"/>
      <c r="BZ31" s="680"/>
      <c r="CA31" s="680"/>
      <c r="CB31" s="681"/>
      <c r="CD31" s="676"/>
      <c r="CE31" s="677"/>
      <c r="CF31" s="633" t="s">
        <v>322</v>
      </c>
      <c r="CG31" s="634"/>
      <c r="CH31" s="634"/>
      <c r="CI31" s="634"/>
      <c r="CJ31" s="634"/>
      <c r="CK31" s="634"/>
      <c r="CL31" s="634"/>
      <c r="CM31" s="634"/>
      <c r="CN31" s="634"/>
      <c r="CO31" s="634"/>
      <c r="CP31" s="634"/>
      <c r="CQ31" s="635"/>
      <c r="CR31" s="636">
        <v>21523</v>
      </c>
      <c r="CS31" s="657"/>
      <c r="CT31" s="657"/>
      <c r="CU31" s="657"/>
      <c r="CV31" s="657"/>
      <c r="CW31" s="657"/>
      <c r="CX31" s="657"/>
      <c r="CY31" s="658"/>
      <c r="CZ31" s="641">
        <v>0.3</v>
      </c>
      <c r="DA31" s="669"/>
      <c r="DB31" s="669"/>
      <c r="DC31" s="671"/>
      <c r="DD31" s="645">
        <v>19227</v>
      </c>
      <c r="DE31" s="657"/>
      <c r="DF31" s="657"/>
      <c r="DG31" s="657"/>
      <c r="DH31" s="657"/>
      <c r="DI31" s="657"/>
      <c r="DJ31" s="657"/>
      <c r="DK31" s="658"/>
      <c r="DL31" s="645">
        <v>19227</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15">
      <c r="B32" s="633" t="s">
        <v>323</v>
      </c>
      <c r="C32" s="634"/>
      <c r="D32" s="634"/>
      <c r="E32" s="634"/>
      <c r="F32" s="634"/>
      <c r="G32" s="634"/>
      <c r="H32" s="634"/>
      <c r="I32" s="634"/>
      <c r="J32" s="634"/>
      <c r="K32" s="634"/>
      <c r="L32" s="634"/>
      <c r="M32" s="634"/>
      <c r="N32" s="634"/>
      <c r="O32" s="634"/>
      <c r="P32" s="634"/>
      <c r="Q32" s="635"/>
      <c r="R32" s="636">
        <v>486590</v>
      </c>
      <c r="S32" s="637"/>
      <c r="T32" s="637"/>
      <c r="U32" s="637"/>
      <c r="V32" s="637"/>
      <c r="W32" s="637"/>
      <c r="X32" s="637"/>
      <c r="Y32" s="638"/>
      <c r="Z32" s="639">
        <v>5.8</v>
      </c>
      <c r="AA32" s="639"/>
      <c r="AB32" s="639"/>
      <c r="AC32" s="639"/>
      <c r="AD32" s="640" t="s">
        <v>132</v>
      </c>
      <c r="AE32" s="640"/>
      <c r="AF32" s="640"/>
      <c r="AG32" s="640"/>
      <c r="AH32" s="640"/>
      <c r="AI32" s="640"/>
      <c r="AJ32" s="640"/>
      <c r="AK32" s="640"/>
      <c r="AL32" s="641" t="s">
        <v>132</v>
      </c>
      <c r="AM32" s="642"/>
      <c r="AN32" s="642"/>
      <c r="AO32" s="643"/>
      <c r="AP32" s="686"/>
      <c r="AQ32" s="687"/>
      <c r="AR32" s="687"/>
      <c r="AS32" s="687"/>
      <c r="AT32" s="691"/>
      <c r="AU32" s="208" t="s">
        <v>324</v>
      </c>
      <c r="AX32" s="633" t="s">
        <v>325</v>
      </c>
      <c r="AY32" s="634"/>
      <c r="AZ32" s="634"/>
      <c r="BA32" s="634"/>
      <c r="BB32" s="634"/>
      <c r="BC32" s="634"/>
      <c r="BD32" s="634"/>
      <c r="BE32" s="634"/>
      <c r="BF32" s="635"/>
      <c r="BG32" s="693">
        <v>99</v>
      </c>
      <c r="BH32" s="657"/>
      <c r="BI32" s="657"/>
      <c r="BJ32" s="657"/>
      <c r="BK32" s="657"/>
      <c r="BL32" s="657"/>
      <c r="BM32" s="642">
        <v>97.7</v>
      </c>
      <c r="BN32" s="657"/>
      <c r="BO32" s="657"/>
      <c r="BP32" s="657"/>
      <c r="BQ32" s="682"/>
      <c r="BR32" s="693">
        <v>98.7</v>
      </c>
      <c r="BS32" s="657"/>
      <c r="BT32" s="657"/>
      <c r="BU32" s="657"/>
      <c r="BV32" s="657"/>
      <c r="BW32" s="657"/>
      <c r="BX32" s="642">
        <v>97.5</v>
      </c>
      <c r="BY32" s="657"/>
      <c r="BZ32" s="657"/>
      <c r="CA32" s="657"/>
      <c r="CB32" s="682"/>
      <c r="CD32" s="678"/>
      <c r="CE32" s="679"/>
      <c r="CF32" s="633" t="s">
        <v>326</v>
      </c>
      <c r="CG32" s="634"/>
      <c r="CH32" s="634"/>
      <c r="CI32" s="634"/>
      <c r="CJ32" s="634"/>
      <c r="CK32" s="634"/>
      <c r="CL32" s="634"/>
      <c r="CM32" s="634"/>
      <c r="CN32" s="634"/>
      <c r="CO32" s="634"/>
      <c r="CP32" s="634"/>
      <c r="CQ32" s="635"/>
      <c r="CR32" s="636" t="s">
        <v>241</v>
      </c>
      <c r="CS32" s="637"/>
      <c r="CT32" s="637"/>
      <c r="CU32" s="637"/>
      <c r="CV32" s="637"/>
      <c r="CW32" s="637"/>
      <c r="CX32" s="637"/>
      <c r="CY32" s="638"/>
      <c r="CZ32" s="641" t="s">
        <v>255</v>
      </c>
      <c r="DA32" s="669"/>
      <c r="DB32" s="669"/>
      <c r="DC32" s="671"/>
      <c r="DD32" s="645" t="s">
        <v>241</v>
      </c>
      <c r="DE32" s="637"/>
      <c r="DF32" s="637"/>
      <c r="DG32" s="637"/>
      <c r="DH32" s="637"/>
      <c r="DI32" s="637"/>
      <c r="DJ32" s="637"/>
      <c r="DK32" s="638"/>
      <c r="DL32" s="645" t="s">
        <v>245</v>
      </c>
      <c r="DM32" s="637"/>
      <c r="DN32" s="637"/>
      <c r="DO32" s="637"/>
      <c r="DP32" s="637"/>
      <c r="DQ32" s="637"/>
      <c r="DR32" s="637"/>
      <c r="DS32" s="637"/>
      <c r="DT32" s="637"/>
      <c r="DU32" s="637"/>
      <c r="DV32" s="638"/>
      <c r="DW32" s="641" t="s">
        <v>241</v>
      </c>
      <c r="DX32" s="669"/>
      <c r="DY32" s="669"/>
      <c r="DZ32" s="669"/>
      <c r="EA32" s="669"/>
      <c r="EB32" s="669"/>
      <c r="EC32" s="670"/>
    </row>
    <row r="33" spans="2:133" ht="11.25" customHeight="1" x14ac:dyDescent="0.15">
      <c r="B33" s="633" t="s">
        <v>327</v>
      </c>
      <c r="C33" s="634"/>
      <c r="D33" s="634"/>
      <c r="E33" s="634"/>
      <c r="F33" s="634"/>
      <c r="G33" s="634"/>
      <c r="H33" s="634"/>
      <c r="I33" s="634"/>
      <c r="J33" s="634"/>
      <c r="K33" s="634"/>
      <c r="L33" s="634"/>
      <c r="M33" s="634"/>
      <c r="N33" s="634"/>
      <c r="O33" s="634"/>
      <c r="P33" s="634"/>
      <c r="Q33" s="635"/>
      <c r="R33" s="636">
        <v>82901</v>
      </c>
      <c r="S33" s="637"/>
      <c r="T33" s="637"/>
      <c r="U33" s="637"/>
      <c r="V33" s="637"/>
      <c r="W33" s="637"/>
      <c r="X33" s="637"/>
      <c r="Y33" s="638"/>
      <c r="Z33" s="639">
        <v>1</v>
      </c>
      <c r="AA33" s="639"/>
      <c r="AB33" s="639"/>
      <c r="AC33" s="639"/>
      <c r="AD33" s="640">
        <v>19707</v>
      </c>
      <c r="AE33" s="640"/>
      <c r="AF33" s="640"/>
      <c r="AG33" s="640"/>
      <c r="AH33" s="640"/>
      <c r="AI33" s="640"/>
      <c r="AJ33" s="640"/>
      <c r="AK33" s="640"/>
      <c r="AL33" s="641">
        <v>0.4</v>
      </c>
      <c r="AM33" s="642"/>
      <c r="AN33" s="642"/>
      <c r="AO33" s="643"/>
      <c r="AP33" s="688"/>
      <c r="AQ33" s="689"/>
      <c r="AR33" s="689"/>
      <c r="AS33" s="689"/>
      <c r="AT33" s="692"/>
      <c r="AU33" s="213"/>
      <c r="AV33" s="213"/>
      <c r="AW33" s="213"/>
      <c r="AX33" s="659" t="s">
        <v>328</v>
      </c>
      <c r="AY33" s="660"/>
      <c r="AZ33" s="660"/>
      <c r="BA33" s="660"/>
      <c r="BB33" s="660"/>
      <c r="BC33" s="660"/>
      <c r="BD33" s="660"/>
      <c r="BE33" s="660"/>
      <c r="BF33" s="661"/>
      <c r="BG33" s="694">
        <v>98.5</v>
      </c>
      <c r="BH33" s="695"/>
      <c r="BI33" s="695"/>
      <c r="BJ33" s="695"/>
      <c r="BK33" s="695"/>
      <c r="BL33" s="695"/>
      <c r="BM33" s="696">
        <v>93.8</v>
      </c>
      <c r="BN33" s="695"/>
      <c r="BO33" s="695"/>
      <c r="BP33" s="695"/>
      <c r="BQ33" s="697"/>
      <c r="BR33" s="694">
        <v>98.5</v>
      </c>
      <c r="BS33" s="695"/>
      <c r="BT33" s="695"/>
      <c r="BU33" s="695"/>
      <c r="BV33" s="695"/>
      <c r="BW33" s="695"/>
      <c r="BX33" s="696">
        <v>93.5</v>
      </c>
      <c r="BY33" s="695"/>
      <c r="BZ33" s="695"/>
      <c r="CA33" s="695"/>
      <c r="CB33" s="697"/>
      <c r="CD33" s="633" t="s">
        <v>329</v>
      </c>
      <c r="CE33" s="634"/>
      <c r="CF33" s="634"/>
      <c r="CG33" s="634"/>
      <c r="CH33" s="634"/>
      <c r="CI33" s="634"/>
      <c r="CJ33" s="634"/>
      <c r="CK33" s="634"/>
      <c r="CL33" s="634"/>
      <c r="CM33" s="634"/>
      <c r="CN33" s="634"/>
      <c r="CO33" s="634"/>
      <c r="CP33" s="634"/>
      <c r="CQ33" s="635"/>
      <c r="CR33" s="636">
        <v>4469748</v>
      </c>
      <c r="CS33" s="657"/>
      <c r="CT33" s="657"/>
      <c r="CU33" s="657"/>
      <c r="CV33" s="657"/>
      <c r="CW33" s="657"/>
      <c r="CX33" s="657"/>
      <c r="CY33" s="658"/>
      <c r="CZ33" s="641">
        <v>54.7</v>
      </c>
      <c r="DA33" s="669"/>
      <c r="DB33" s="669"/>
      <c r="DC33" s="671"/>
      <c r="DD33" s="645">
        <v>3688599</v>
      </c>
      <c r="DE33" s="657"/>
      <c r="DF33" s="657"/>
      <c r="DG33" s="657"/>
      <c r="DH33" s="657"/>
      <c r="DI33" s="657"/>
      <c r="DJ33" s="657"/>
      <c r="DK33" s="658"/>
      <c r="DL33" s="645">
        <v>2360440</v>
      </c>
      <c r="DM33" s="657"/>
      <c r="DN33" s="657"/>
      <c r="DO33" s="657"/>
      <c r="DP33" s="657"/>
      <c r="DQ33" s="657"/>
      <c r="DR33" s="657"/>
      <c r="DS33" s="657"/>
      <c r="DT33" s="657"/>
      <c r="DU33" s="657"/>
      <c r="DV33" s="658"/>
      <c r="DW33" s="641">
        <v>46.4</v>
      </c>
      <c r="DX33" s="669"/>
      <c r="DY33" s="669"/>
      <c r="DZ33" s="669"/>
      <c r="EA33" s="669"/>
      <c r="EB33" s="669"/>
      <c r="EC33" s="670"/>
    </row>
    <row r="34" spans="2:133" ht="11.25" customHeight="1" x14ac:dyDescent="0.15">
      <c r="B34" s="633" t="s">
        <v>330</v>
      </c>
      <c r="C34" s="634"/>
      <c r="D34" s="634"/>
      <c r="E34" s="634"/>
      <c r="F34" s="634"/>
      <c r="G34" s="634"/>
      <c r="H34" s="634"/>
      <c r="I34" s="634"/>
      <c r="J34" s="634"/>
      <c r="K34" s="634"/>
      <c r="L34" s="634"/>
      <c r="M34" s="634"/>
      <c r="N34" s="634"/>
      <c r="O34" s="634"/>
      <c r="P34" s="634"/>
      <c r="Q34" s="635"/>
      <c r="R34" s="636">
        <v>30462</v>
      </c>
      <c r="S34" s="637"/>
      <c r="T34" s="637"/>
      <c r="U34" s="637"/>
      <c r="V34" s="637"/>
      <c r="W34" s="637"/>
      <c r="X34" s="637"/>
      <c r="Y34" s="638"/>
      <c r="Z34" s="639">
        <v>0.4</v>
      </c>
      <c r="AA34" s="639"/>
      <c r="AB34" s="639"/>
      <c r="AC34" s="639"/>
      <c r="AD34" s="640" t="s">
        <v>132</v>
      </c>
      <c r="AE34" s="640"/>
      <c r="AF34" s="640"/>
      <c r="AG34" s="640"/>
      <c r="AH34" s="640"/>
      <c r="AI34" s="640"/>
      <c r="AJ34" s="640"/>
      <c r="AK34" s="640"/>
      <c r="AL34" s="641" t="s">
        <v>132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331</v>
      </c>
      <c r="CE34" s="634"/>
      <c r="CF34" s="634"/>
      <c r="CG34" s="634"/>
      <c r="CH34" s="634"/>
      <c r="CI34" s="634"/>
      <c r="CJ34" s="634"/>
      <c r="CK34" s="634"/>
      <c r="CL34" s="634"/>
      <c r="CM34" s="634"/>
      <c r="CN34" s="634"/>
      <c r="CO34" s="634"/>
      <c r="CP34" s="634"/>
      <c r="CQ34" s="635"/>
      <c r="CR34" s="636">
        <v>1237410</v>
      </c>
      <c r="CS34" s="637"/>
      <c r="CT34" s="637"/>
      <c r="CU34" s="637"/>
      <c r="CV34" s="637"/>
      <c r="CW34" s="637"/>
      <c r="CX34" s="637"/>
      <c r="CY34" s="638"/>
      <c r="CZ34" s="641">
        <v>15.1</v>
      </c>
      <c r="DA34" s="669"/>
      <c r="DB34" s="669"/>
      <c r="DC34" s="671"/>
      <c r="DD34" s="645">
        <v>860468</v>
      </c>
      <c r="DE34" s="637"/>
      <c r="DF34" s="637"/>
      <c r="DG34" s="637"/>
      <c r="DH34" s="637"/>
      <c r="DI34" s="637"/>
      <c r="DJ34" s="637"/>
      <c r="DK34" s="638"/>
      <c r="DL34" s="645">
        <v>644481</v>
      </c>
      <c r="DM34" s="637"/>
      <c r="DN34" s="637"/>
      <c r="DO34" s="637"/>
      <c r="DP34" s="637"/>
      <c r="DQ34" s="637"/>
      <c r="DR34" s="637"/>
      <c r="DS34" s="637"/>
      <c r="DT34" s="637"/>
      <c r="DU34" s="637"/>
      <c r="DV34" s="638"/>
      <c r="DW34" s="641">
        <v>12.7</v>
      </c>
      <c r="DX34" s="669"/>
      <c r="DY34" s="669"/>
      <c r="DZ34" s="669"/>
      <c r="EA34" s="669"/>
      <c r="EB34" s="669"/>
      <c r="EC34" s="670"/>
    </row>
    <row r="35" spans="2:133" ht="11.25" customHeight="1" x14ac:dyDescent="0.15">
      <c r="B35" s="633" t="s">
        <v>332</v>
      </c>
      <c r="C35" s="634"/>
      <c r="D35" s="634"/>
      <c r="E35" s="634"/>
      <c r="F35" s="634"/>
      <c r="G35" s="634"/>
      <c r="H35" s="634"/>
      <c r="I35" s="634"/>
      <c r="J35" s="634"/>
      <c r="K35" s="634"/>
      <c r="L35" s="634"/>
      <c r="M35" s="634"/>
      <c r="N35" s="634"/>
      <c r="O35" s="634"/>
      <c r="P35" s="634"/>
      <c r="Q35" s="635"/>
      <c r="R35" s="636">
        <v>180630</v>
      </c>
      <c r="S35" s="637"/>
      <c r="T35" s="637"/>
      <c r="U35" s="637"/>
      <c r="V35" s="637"/>
      <c r="W35" s="637"/>
      <c r="X35" s="637"/>
      <c r="Y35" s="638"/>
      <c r="Z35" s="639">
        <v>2.1</v>
      </c>
      <c r="AA35" s="639"/>
      <c r="AB35" s="639"/>
      <c r="AC35" s="639"/>
      <c r="AD35" s="640" t="s">
        <v>132</v>
      </c>
      <c r="AE35" s="640"/>
      <c r="AF35" s="640"/>
      <c r="AG35" s="640"/>
      <c r="AH35" s="640"/>
      <c r="AI35" s="640"/>
      <c r="AJ35" s="640"/>
      <c r="AK35" s="640"/>
      <c r="AL35" s="641" t="s">
        <v>241</v>
      </c>
      <c r="AM35" s="642"/>
      <c r="AN35" s="642"/>
      <c r="AO35" s="643"/>
      <c r="AP35" s="218"/>
      <c r="AQ35" s="618" t="s">
        <v>333</v>
      </c>
      <c r="AR35" s="619"/>
      <c r="AS35" s="619"/>
      <c r="AT35" s="619"/>
      <c r="AU35" s="619"/>
      <c r="AV35" s="619"/>
      <c r="AW35" s="619"/>
      <c r="AX35" s="619"/>
      <c r="AY35" s="619"/>
      <c r="AZ35" s="619"/>
      <c r="BA35" s="619"/>
      <c r="BB35" s="619"/>
      <c r="BC35" s="619"/>
      <c r="BD35" s="619"/>
      <c r="BE35" s="619"/>
      <c r="BF35" s="620"/>
      <c r="BG35" s="618" t="s">
        <v>334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335</v>
      </c>
      <c r="CE35" s="634"/>
      <c r="CF35" s="634"/>
      <c r="CG35" s="634"/>
      <c r="CH35" s="634"/>
      <c r="CI35" s="634"/>
      <c r="CJ35" s="634"/>
      <c r="CK35" s="634"/>
      <c r="CL35" s="634"/>
      <c r="CM35" s="634"/>
      <c r="CN35" s="634"/>
      <c r="CO35" s="634"/>
      <c r="CP35" s="634"/>
      <c r="CQ35" s="635"/>
      <c r="CR35" s="636">
        <v>118946</v>
      </c>
      <c r="CS35" s="657"/>
      <c r="CT35" s="657"/>
      <c r="CU35" s="657"/>
      <c r="CV35" s="657"/>
      <c r="CW35" s="657"/>
      <c r="CX35" s="657"/>
      <c r="CY35" s="658"/>
      <c r="CZ35" s="641">
        <v>1.5</v>
      </c>
      <c r="DA35" s="669"/>
      <c r="DB35" s="669"/>
      <c r="DC35" s="671"/>
      <c r="DD35" s="645">
        <v>90380</v>
      </c>
      <c r="DE35" s="657"/>
      <c r="DF35" s="657"/>
      <c r="DG35" s="657"/>
      <c r="DH35" s="657"/>
      <c r="DI35" s="657"/>
      <c r="DJ35" s="657"/>
      <c r="DK35" s="658"/>
      <c r="DL35" s="645">
        <v>75654</v>
      </c>
      <c r="DM35" s="657"/>
      <c r="DN35" s="657"/>
      <c r="DO35" s="657"/>
      <c r="DP35" s="657"/>
      <c r="DQ35" s="657"/>
      <c r="DR35" s="657"/>
      <c r="DS35" s="657"/>
      <c r="DT35" s="657"/>
      <c r="DU35" s="657"/>
      <c r="DV35" s="658"/>
      <c r="DW35" s="641">
        <v>1.5</v>
      </c>
      <c r="DX35" s="669"/>
      <c r="DY35" s="669"/>
      <c r="DZ35" s="669"/>
      <c r="EA35" s="669"/>
      <c r="EB35" s="669"/>
      <c r="EC35" s="670"/>
    </row>
    <row r="36" spans="2:133" ht="11.25" customHeight="1" x14ac:dyDescent="0.15">
      <c r="B36" s="633" t="s">
        <v>336</v>
      </c>
      <c r="C36" s="634"/>
      <c r="D36" s="634"/>
      <c r="E36" s="634"/>
      <c r="F36" s="634"/>
      <c r="G36" s="634"/>
      <c r="H36" s="634"/>
      <c r="I36" s="634"/>
      <c r="J36" s="634"/>
      <c r="K36" s="634"/>
      <c r="L36" s="634"/>
      <c r="M36" s="634"/>
      <c r="N36" s="634"/>
      <c r="O36" s="634"/>
      <c r="P36" s="634"/>
      <c r="Q36" s="635"/>
      <c r="R36" s="636">
        <v>124685</v>
      </c>
      <c r="S36" s="637"/>
      <c r="T36" s="637"/>
      <c r="U36" s="637"/>
      <c r="V36" s="637"/>
      <c r="W36" s="637"/>
      <c r="X36" s="637"/>
      <c r="Y36" s="638"/>
      <c r="Z36" s="639">
        <v>1.5</v>
      </c>
      <c r="AA36" s="639"/>
      <c r="AB36" s="639"/>
      <c r="AC36" s="639"/>
      <c r="AD36" s="640" t="s">
        <v>255</v>
      </c>
      <c r="AE36" s="640"/>
      <c r="AF36" s="640"/>
      <c r="AG36" s="640"/>
      <c r="AH36" s="640"/>
      <c r="AI36" s="640"/>
      <c r="AJ36" s="640"/>
      <c r="AK36" s="640"/>
      <c r="AL36" s="641" t="s">
        <v>132</v>
      </c>
      <c r="AM36" s="642"/>
      <c r="AN36" s="642"/>
      <c r="AO36" s="643"/>
      <c r="AP36" s="218"/>
      <c r="AQ36" s="702" t="s">
        <v>337</v>
      </c>
      <c r="AR36" s="703"/>
      <c r="AS36" s="703"/>
      <c r="AT36" s="703"/>
      <c r="AU36" s="703"/>
      <c r="AV36" s="703"/>
      <c r="AW36" s="703"/>
      <c r="AX36" s="703"/>
      <c r="AY36" s="704"/>
      <c r="AZ36" s="625">
        <v>1348247</v>
      </c>
      <c r="BA36" s="626"/>
      <c r="BB36" s="626"/>
      <c r="BC36" s="626"/>
      <c r="BD36" s="626"/>
      <c r="BE36" s="626"/>
      <c r="BF36" s="698"/>
      <c r="BG36" s="622" t="s">
        <v>338</v>
      </c>
      <c r="BH36" s="623"/>
      <c r="BI36" s="623"/>
      <c r="BJ36" s="623"/>
      <c r="BK36" s="623"/>
      <c r="BL36" s="623"/>
      <c r="BM36" s="623"/>
      <c r="BN36" s="623"/>
      <c r="BO36" s="623"/>
      <c r="BP36" s="623"/>
      <c r="BQ36" s="623"/>
      <c r="BR36" s="623"/>
      <c r="BS36" s="623"/>
      <c r="BT36" s="623"/>
      <c r="BU36" s="624"/>
      <c r="BV36" s="625">
        <v>20725</v>
      </c>
      <c r="BW36" s="626"/>
      <c r="BX36" s="626"/>
      <c r="BY36" s="626"/>
      <c r="BZ36" s="626"/>
      <c r="CA36" s="626"/>
      <c r="CB36" s="698"/>
      <c r="CD36" s="633" t="s">
        <v>339</v>
      </c>
      <c r="CE36" s="634"/>
      <c r="CF36" s="634"/>
      <c r="CG36" s="634"/>
      <c r="CH36" s="634"/>
      <c r="CI36" s="634"/>
      <c r="CJ36" s="634"/>
      <c r="CK36" s="634"/>
      <c r="CL36" s="634"/>
      <c r="CM36" s="634"/>
      <c r="CN36" s="634"/>
      <c r="CO36" s="634"/>
      <c r="CP36" s="634"/>
      <c r="CQ36" s="635"/>
      <c r="CR36" s="636">
        <v>1514360</v>
      </c>
      <c r="CS36" s="637"/>
      <c r="CT36" s="637"/>
      <c r="CU36" s="637"/>
      <c r="CV36" s="637"/>
      <c r="CW36" s="637"/>
      <c r="CX36" s="637"/>
      <c r="CY36" s="638"/>
      <c r="CZ36" s="641">
        <v>18.5</v>
      </c>
      <c r="DA36" s="669"/>
      <c r="DB36" s="669"/>
      <c r="DC36" s="671"/>
      <c r="DD36" s="645">
        <v>1379870</v>
      </c>
      <c r="DE36" s="637"/>
      <c r="DF36" s="637"/>
      <c r="DG36" s="637"/>
      <c r="DH36" s="637"/>
      <c r="DI36" s="637"/>
      <c r="DJ36" s="637"/>
      <c r="DK36" s="638"/>
      <c r="DL36" s="645">
        <v>1116572</v>
      </c>
      <c r="DM36" s="637"/>
      <c r="DN36" s="637"/>
      <c r="DO36" s="637"/>
      <c r="DP36" s="637"/>
      <c r="DQ36" s="637"/>
      <c r="DR36" s="637"/>
      <c r="DS36" s="637"/>
      <c r="DT36" s="637"/>
      <c r="DU36" s="637"/>
      <c r="DV36" s="638"/>
      <c r="DW36" s="641">
        <v>22</v>
      </c>
      <c r="DX36" s="669"/>
      <c r="DY36" s="669"/>
      <c r="DZ36" s="669"/>
      <c r="EA36" s="669"/>
      <c r="EB36" s="669"/>
      <c r="EC36" s="670"/>
    </row>
    <row r="37" spans="2:133" ht="11.25" customHeight="1" x14ac:dyDescent="0.15">
      <c r="B37" s="633" t="s">
        <v>340</v>
      </c>
      <c r="C37" s="634"/>
      <c r="D37" s="634"/>
      <c r="E37" s="634"/>
      <c r="F37" s="634"/>
      <c r="G37" s="634"/>
      <c r="H37" s="634"/>
      <c r="I37" s="634"/>
      <c r="J37" s="634"/>
      <c r="K37" s="634"/>
      <c r="L37" s="634"/>
      <c r="M37" s="634"/>
      <c r="N37" s="634"/>
      <c r="O37" s="634"/>
      <c r="P37" s="634"/>
      <c r="Q37" s="635"/>
      <c r="R37" s="636">
        <v>212205</v>
      </c>
      <c r="S37" s="637"/>
      <c r="T37" s="637"/>
      <c r="U37" s="637"/>
      <c r="V37" s="637"/>
      <c r="W37" s="637"/>
      <c r="X37" s="637"/>
      <c r="Y37" s="638"/>
      <c r="Z37" s="639">
        <v>2.5</v>
      </c>
      <c r="AA37" s="639"/>
      <c r="AB37" s="639"/>
      <c r="AC37" s="639"/>
      <c r="AD37" s="640">
        <v>2</v>
      </c>
      <c r="AE37" s="640"/>
      <c r="AF37" s="640"/>
      <c r="AG37" s="640"/>
      <c r="AH37" s="640"/>
      <c r="AI37" s="640"/>
      <c r="AJ37" s="640"/>
      <c r="AK37" s="640"/>
      <c r="AL37" s="641">
        <v>0</v>
      </c>
      <c r="AM37" s="642"/>
      <c r="AN37" s="642"/>
      <c r="AO37" s="643"/>
      <c r="AQ37" s="699" t="s">
        <v>341</v>
      </c>
      <c r="AR37" s="700"/>
      <c r="AS37" s="700"/>
      <c r="AT37" s="700"/>
      <c r="AU37" s="700"/>
      <c r="AV37" s="700"/>
      <c r="AW37" s="700"/>
      <c r="AX37" s="700"/>
      <c r="AY37" s="701"/>
      <c r="AZ37" s="636">
        <v>329808</v>
      </c>
      <c r="BA37" s="637"/>
      <c r="BB37" s="637"/>
      <c r="BC37" s="637"/>
      <c r="BD37" s="657"/>
      <c r="BE37" s="657"/>
      <c r="BF37" s="682"/>
      <c r="BG37" s="633" t="s">
        <v>342</v>
      </c>
      <c r="BH37" s="634"/>
      <c r="BI37" s="634"/>
      <c r="BJ37" s="634"/>
      <c r="BK37" s="634"/>
      <c r="BL37" s="634"/>
      <c r="BM37" s="634"/>
      <c r="BN37" s="634"/>
      <c r="BO37" s="634"/>
      <c r="BP37" s="634"/>
      <c r="BQ37" s="634"/>
      <c r="BR37" s="634"/>
      <c r="BS37" s="634"/>
      <c r="BT37" s="634"/>
      <c r="BU37" s="635"/>
      <c r="BV37" s="636">
        <v>7673</v>
      </c>
      <c r="BW37" s="637"/>
      <c r="BX37" s="637"/>
      <c r="BY37" s="637"/>
      <c r="BZ37" s="637"/>
      <c r="CA37" s="637"/>
      <c r="CB37" s="646"/>
      <c r="CD37" s="633" t="s">
        <v>343</v>
      </c>
      <c r="CE37" s="634"/>
      <c r="CF37" s="634"/>
      <c r="CG37" s="634"/>
      <c r="CH37" s="634"/>
      <c r="CI37" s="634"/>
      <c r="CJ37" s="634"/>
      <c r="CK37" s="634"/>
      <c r="CL37" s="634"/>
      <c r="CM37" s="634"/>
      <c r="CN37" s="634"/>
      <c r="CO37" s="634"/>
      <c r="CP37" s="634"/>
      <c r="CQ37" s="635"/>
      <c r="CR37" s="636">
        <v>555236</v>
      </c>
      <c r="CS37" s="657"/>
      <c r="CT37" s="657"/>
      <c r="CU37" s="657"/>
      <c r="CV37" s="657"/>
      <c r="CW37" s="657"/>
      <c r="CX37" s="657"/>
      <c r="CY37" s="658"/>
      <c r="CZ37" s="641">
        <v>6.8</v>
      </c>
      <c r="DA37" s="669"/>
      <c r="DB37" s="669"/>
      <c r="DC37" s="671"/>
      <c r="DD37" s="645">
        <v>555236</v>
      </c>
      <c r="DE37" s="657"/>
      <c r="DF37" s="657"/>
      <c r="DG37" s="657"/>
      <c r="DH37" s="657"/>
      <c r="DI37" s="657"/>
      <c r="DJ37" s="657"/>
      <c r="DK37" s="658"/>
      <c r="DL37" s="645">
        <v>513656</v>
      </c>
      <c r="DM37" s="657"/>
      <c r="DN37" s="657"/>
      <c r="DO37" s="657"/>
      <c r="DP37" s="657"/>
      <c r="DQ37" s="657"/>
      <c r="DR37" s="657"/>
      <c r="DS37" s="657"/>
      <c r="DT37" s="657"/>
      <c r="DU37" s="657"/>
      <c r="DV37" s="658"/>
      <c r="DW37" s="641">
        <v>10.1</v>
      </c>
      <c r="DX37" s="669"/>
      <c r="DY37" s="669"/>
      <c r="DZ37" s="669"/>
      <c r="EA37" s="669"/>
      <c r="EB37" s="669"/>
      <c r="EC37" s="670"/>
    </row>
    <row r="38" spans="2:133" ht="11.25" customHeight="1" x14ac:dyDescent="0.15">
      <c r="B38" s="633" t="s">
        <v>344</v>
      </c>
      <c r="C38" s="634"/>
      <c r="D38" s="634"/>
      <c r="E38" s="634"/>
      <c r="F38" s="634"/>
      <c r="G38" s="634"/>
      <c r="H38" s="634"/>
      <c r="I38" s="634"/>
      <c r="J38" s="634"/>
      <c r="K38" s="634"/>
      <c r="L38" s="634"/>
      <c r="M38" s="634"/>
      <c r="N38" s="634"/>
      <c r="O38" s="634"/>
      <c r="P38" s="634"/>
      <c r="Q38" s="635"/>
      <c r="R38" s="636">
        <v>495900</v>
      </c>
      <c r="S38" s="637"/>
      <c r="T38" s="637"/>
      <c r="U38" s="637"/>
      <c r="V38" s="637"/>
      <c r="W38" s="637"/>
      <c r="X38" s="637"/>
      <c r="Y38" s="638"/>
      <c r="Z38" s="639">
        <v>5.9</v>
      </c>
      <c r="AA38" s="639"/>
      <c r="AB38" s="639"/>
      <c r="AC38" s="639"/>
      <c r="AD38" s="640" t="s">
        <v>132</v>
      </c>
      <c r="AE38" s="640"/>
      <c r="AF38" s="640"/>
      <c r="AG38" s="640"/>
      <c r="AH38" s="640"/>
      <c r="AI38" s="640"/>
      <c r="AJ38" s="640"/>
      <c r="AK38" s="640"/>
      <c r="AL38" s="641" t="s">
        <v>255</v>
      </c>
      <c r="AM38" s="642"/>
      <c r="AN38" s="642"/>
      <c r="AO38" s="643"/>
      <c r="AQ38" s="699" t="s">
        <v>345</v>
      </c>
      <c r="AR38" s="700"/>
      <c r="AS38" s="700"/>
      <c r="AT38" s="700"/>
      <c r="AU38" s="700"/>
      <c r="AV38" s="700"/>
      <c r="AW38" s="700"/>
      <c r="AX38" s="700"/>
      <c r="AY38" s="701"/>
      <c r="AZ38" s="636">
        <v>284805</v>
      </c>
      <c r="BA38" s="637"/>
      <c r="BB38" s="637"/>
      <c r="BC38" s="637"/>
      <c r="BD38" s="657"/>
      <c r="BE38" s="657"/>
      <c r="BF38" s="682"/>
      <c r="BG38" s="633" t="s">
        <v>346</v>
      </c>
      <c r="BH38" s="634"/>
      <c r="BI38" s="634"/>
      <c r="BJ38" s="634"/>
      <c r="BK38" s="634"/>
      <c r="BL38" s="634"/>
      <c r="BM38" s="634"/>
      <c r="BN38" s="634"/>
      <c r="BO38" s="634"/>
      <c r="BP38" s="634"/>
      <c r="BQ38" s="634"/>
      <c r="BR38" s="634"/>
      <c r="BS38" s="634"/>
      <c r="BT38" s="634"/>
      <c r="BU38" s="635"/>
      <c r="BV38" s="636">
        <v>2373</v>
      </c>
      <c r="BW38" s="637"/>
      <c r="BX38" s="637"/>
      <c r="BY38" s="637"/>
      <c r="BZ38" s="637"/>
      <c r="CA38" s="637"/>
      <c r="CB38" s="646"/>
      <c r="CD38" s="633" t="s">
        <v>347</v>
      </c>
      <c r="CE38" s="634"/>
      <c r="CF38" s="634"/>
      <c r="CG38" s="634"/>
      <c r="CH38" s="634"/>
      <c r="CI38" s="634"/>
      <c r="CJ38" s="634"/>
      <c r="CK38" s="634"/>
      <c r="CL38" s="634"/>
      <c r="CM38" s="634"/>
      <c r="CN38" s="634"/>
      <c r="CO38" s="634"/>
      <c r="CP38" s="634"/>
      <c r="CQ38" s="635"/>
      <c r="CR38" s="636">
        <v>695061</v>
      </c>
      <c r="CS38" s="637"/>
      <c r="CT38" s="637"/>
      <c r="CU38" s="637"/>
      <c r="CV38" s="637"/>
      <c r="CW38" s="637"/>
      <c r="CX38" s="637"/>
      <c r="CY38" s="638"/>
      <c r="CZ38" s="641">
        <v>8.5</v>
      </c>
      <c r="DA38" s="669"/>
      <c r="DB38" s="669"/>
      <c r="DC38" s="671"/>
      <c r="DD38" s="645">
        <v>561172</v>
      </c>
      <c r="DE38" s="637"/>
      <c r="DF38" s="637"/>
      <c r="DG38" s="637"/>
      <c r="DH38" s="637"/>
      <c r="DI38" s="637"/>
      <c r="DJ38" s="637"/>
      <c r="DK38" s="638"/>
      <c r="DL38" s="645">
        <v>523349</v>
      </c>
      <c r="DM38" s="637"/>
      <c r="DN38" s="637"/>
      <c r="DO38" s="637"/>
      <c r="DP38" s="637"/>
      <c r="DQ38" s="637"/>
      <c r="DR38" s="637"/>
      <c r="DS38" s="637"/>
      <c r="DT38" s="637"/>
      <c r="DU38" s="637"/>
      <c r="DV38" s="638"/>
      <c r="DW38" s="641">
        <v>10.3</v>
      </c>
      <c r="DX38" s="669"/>
      <c r="DY38" s="669"/>
      <c r="DZ38" s="669"/>
      <c r="EA38" s="669"/>
      <c r="EB38" s="669"/>
      <c r="EC38" s="670"/>
    </row>
    <row r="39" spans="2:133" ht="11.25" customHeight="1" x14ac:dyDescent="0.15">
      <c r="B39" s="633" t="s">
        <v>348</v>
      </c>
      <c r="C39" s="634"/>
      <c r="D39" s="634"/>
      <c r="E39" s="634"/>
      <c r="F39" s="634"/>
      <c r="G39" s="634"/>
      <c r="H39" s="634"/>
      <c r="I39" s="634"/>
      <c r="J39" s="634"/>
      <c r="K39" s="634"/>
      <c r="L39" s="634"/>
      <c r="M39" s="634"/>
      <c r="N39" s="634"/>
      <c r="O39" s="634"/>
      <c r="P39" s="634"/>
      <c r="Q39" s="635"/>
      <c r="R39" s="636" t="s">
        <v>132</v>
      </c>
      <c r="S39" s="637"/>
      <c r="T39" s="637"/>
      <c r="U39" s="637"/>
      <c r="V39" s="637"/>
      <c r="W39" s="637"/>
      <c r="X39" s="637"/>
      <c r="Y39" s="638"/>
      <c r="Z39" s="639" t="s">
        <v>132</v>
      </c>
      <c r="AA39" s="639"/>
      <c r="AB39" s="639"/>
      <c r="AC39" s="639"/>
      <c r="AD39" s="640" t="s">
        <v>255</v>
      </c>
      <c r="AE39" s="640"/>
      <c r="AF39" s="640"/>
      <c r="AG39" s="640"/>
      <c r="AH39" s="640"/>
      <c r="AI39" s="640"/>
      <c r="AJ39" s="640"/>
      <c r="AK39" s="640"/>
      <c r="AL39" s="641" t="s">
        <v>255</v>
      </c>
      <c r="AM39" s="642"/>
      <c r="AN39" s="642"/>
      <c r="AO39" s="643"/>
      <c r="AQ39" s="699" t="s">
        <v>349</v>
      </c>
      <c r="AR39" s="700"/>
      <c r="AS39" s="700"/>
      <c r="AT39" s="700"/>
      <c r="AU39" s="700"/>
      <c r="AV39" s="700"/>
      <c r="AW39" s="700"/>
      <c r="AX39" s="700"/>
      <c r="AY39" s="701"/>
      <c r="AZ39" s="636">
        <v>37728</v>
      </c>
      <c r="BA39" s="637"/>
      <c r="BB39" s="637"/>
      <c r="BC39" s="637"/>
      <c r="BD39" s="657"/>
      <c r="BE39" s="657"/>
      <c r="BF39" s="682"/>
      <c r="BG39" s="633" t="s">
        <v>350</v>
      </c>
      <c r="BH39" s="634"/>
      <c r="BI39" s="634"/>
      <c r="BJ39" s="634"/>
      <c r="BK39" s="634"/>
      <c r="BL39" s="634"/>
      <c r="BM39" s="634"/>
      <c r="BN39" s="634"/>
      <c r="BO39" s="634"/>
      <c r="BP39" s="634"/>
      <c r="BQ39" s="634"/>
      <c r="BR39" s="634"/>
      <c r="BS39" s="634"/>
      <c r="BT39" s="634"/>
      <c r="BU39" s="635"/>
      <c r="BV39" s="636">
        <v>3761</v>
      </c>
      <c r="BW39" s="637"/>
      <c r="BX39" s="637"/>
      <c r="BY39" s="637"/>
      <c r="BZ39" s="637"/>
      <c r="CA39" s="637"/>
      <c r="CB39" s="646"/>
      <c r="CD39" s="633" t="s">
        <v>351</v>
      </c>
      <c r="CE39" s="634"/>
      <c r="CF39" s="634"/>
      <c r="CG39" s="634"/>
      <c r="CH39" s="634"/>
      <c r="CI39" s="634"/>
      <c r="CJ39" s="634"/>
      <c r="CK39" s="634"/>
      <c r="CL39" s="634"/>
      <c r="CM39" s="634"/>
      <c r="CN39" s="634"/>
      <c r="CO39" s="634"/>
      <c r="CP39" s="634"/>
      <c r="CQ39" s="635"/>
      <c r="CR39" s="636">
        <v>679452</v>
      </c>
      <c r="CS39" s="657"/>
      <c r="CT39" s="657"/>
      <c r="CU39" s="657"/>
      <c r="CV39" s="657"/>
      <c r="CW39" s="657"/>
      <c r="CX39" s="657"/>
      <c r="CY39" s="658"/>
      <c r="CZ39" s="641">
        <v>8.3000000000000007</v>
      </c>
      <c r="DA39" s="669"/>
      <c r="DB39" s="669"/>
      <c r="DC39" s="671"/>
      <c r="DD39" s="645">
        <v>649648</v>
      </c>
      <c r="DE39" s="657"/>
      <c r="DF39" s="657"/>
      <c r="DG39" s="657"/>
      <c r="DH39" s="657"/>
      <c r="DI39" s="657"/>
      <c r="DJ39" s="657"/>
      <c r="DK39" s="658"/>
      <c r="DL39" s="645" t="s">
        <v>241</v>
      </c>
      <c r="DM39" s="657"/>
      <c r="DN39" s="657"/>
      <c r="DO39" s="657"/>
      <c r="DP39" s="657"/>
      <c r="DQ39" s="657"/>
      <c r="DR39" s="657"/>
      <c r="DS39" s="657"/>
      <c r="DT39" s="657"/>
      <c r="DU39" s="657"/>
      <c r="DV39" s="658"/>
      <c r="DW39" s="641" t="s">
        <v>255</v>
      </c>
      <c r="DX39" s="669"/>
      <c r="DY39" s="669"/>
      <c r="DZ39" s="669"/>
      <c r="EA39" s="669"/>
      <c r="EB39" s="669"/>
      <c r="EC39" s="670"/>
    </row>
    <row r="40" spans="2:133" ht="11.25" customHeight="1" x14ac:dyDescent="0.15">
      <c r="B40" s="633" t="s">
        <v>352</v>
      </c>
      <c r="C40" s="634"/>
      <c r="D40" s="634"/>
      <c r="E40" s="634"/>
      <c r="F40" s="634"/>
      <c r="G40" s="634"/>
      <c r="H40" s="634"/>
      <c r="I40" s="634"/>
      <c r="J40" s="634"/>
      <c r="K40" s="634"/>
      <c r="L40" s="634"/>
      <c r="M40" s="634"/>
      <c r="N40" s="634"/>
      <c r="O40" s="634"/>
      <c r="P40" s="634"/>
      <c r="Q40" s="635"/>
      <c r="R40" s="636">
        <v>63700</v>
      </c>
      <c r="S40" s="637"/>
      <c r="T40" s="637"/>
      <c r="U40" s="637"/>
      <c r="V40" s="637"/>
      <c r="W40" s="637"/>
      <c r="X40" s="637"/>
      <c r="Y40" s="638"/>
      <c r="Z40" s="639">
        <v>0.8</v>
      </c>
      <c r="AA40" s="639"/>
      <c r="AB40" s="639"/>
      <c r="AC40" s="639"/>
      <c r="AD40" s="640" t="s">
        <v>255</v>
      </c>
      <c r="AE40" s="640"/>
      <c r="AF40" s="640"/>
      <c r="AG40" s="640"/>
      <c r="AH40" s="640"/>
      <c r="AI40" s="640"/>
      <c r="AJ40" s="640"/>
      <c r="AK40" s="640"/>
      <c r="AL40" s="641" t="s">
        <v>132</v>
      </c>
      <c r="AM40" s="642"/>
      <c r="AN40" s="642"/>
      <c r="AO40" s="643"/>
      <c r="AQ40" s="699" t="s">
        <v>353</v>
      </c>
      <c r="AR40" s="700"/>
      <c r="AS40" s="700"/>
      <c r="AT40" s="700"/>
      <c r="AU40" s="700"/>
      <c r="AV40" s="700"/>
      <c r="AW40" s="700"/>
      <c r="AX40" s="700"/>
      <c r="AY40" s="701"/>
      <c r="AZ40" s="636">
        <v>845</v>
      </c>
      <c r="BA40" s="637"/>
      <c r="BB40" s="637"/>
      <c r="BC40" s="637"/>
      <c r="BD40" s="657"/>
      <c r="BE40" s="657"/>
      <c r="BF40" s="682"/>
      <c r="BG40" s="686" t="s">
        <v>354</v>
      </c>
      <c r="BH40" s="687"/>
      <c r="BI40" s="687"/>
      <c r="BJ40" s="687"/>
      <c r="BK40" s="687"/>
      <c r="BL40" s="214"/>
      <c r="BM40" s="634" t="s">
        <v>355</v>
      </c>
      <c r="BN40" s="634"/>
      <c r="BO40" s="634"/>
      <c r="BP40" s="634"/>
      <c r="BQ40" s="634"/>
      <c r="BR40" s="634"/>
      <c r="BS40" s="634"/>
      <c r="BT40" s="634"/>
      <c r="BU40" s="635"/>
      <c r="BV40" s="636">
        <v>83</v>
      </c>
      <c r="BW40" s="637"/>
      <c r="BX40" s="637"/>
      <c r="BY40" s="637"/>
      <c r="BZ40" s="637"/>
      <c r="CA40" s="637"/>
      <c r="CB40" s="646"/>
      <c r="CD40" s="633" t="s">
        <v>356</v>
      </c>
      <c r="CE40" s="634"/>
      <c r="CF40" s="634"/>
      <c r="CG40" s="634"/>
      <c r="CH40" s="634"/>
      <c r="CI40" s="634"/>
      <c r="CJ40" s="634"/>
      <c r="CK40" s="634"/>
      <c r="CL40" s="634"/>
      <c r="CM40" s="634"/>
      <c r="CN40" s="634"/>
      <c r="CO40" s="634"/>
      <c r="CP40" s="634"/>
      <c r="CQ40" s="635"/>
      <c r="CR40" s="636">
        <v>224519</v>
      </c>
      <c r="CS40" s="637"/>
      <c r="CT40" s="637"/>
      <c r="CU40" s="637"/>
      <c r="CV40" s="637"/>
      <c r="CW40" s="637"/>
      <c r="CX40" s="637"/>
      <c r="CY40" s="638"/>
      <c r="CZ40" s="641">
        <v>2.7</v>
      </c>
      <c r="DA40" s="669"/>
      <c r="DB40" s="669"/>
      <c r="DC40" s="671"/>
      <c r="DD40" s="645">
        <v>147061</v>
      </c>
      <c r="DE40" s="637"/>
      <c r="DF40" s="637"/>
      <c r="DG40" s="637"/>
      <c r="DH40" s="637"/>
      <c r="DI40" s="637"/>
      <c r="DJ40" s="637"/>
      <c r="DK40" s="638"/>
      <c r="DL40" s="645">
        <v>384</v>
      </c>
      <c r="DM40" s="637"/>
      <c r="DN40" s="637"/>
      <c r="DO40" s="637"/>
      <c r="DP40" s="637"/>
      <c r="DQ40" s="637"/>
      <c r="DR40" s="637"/>
      <c r="DS40" s="637"/>
      <c r="DT40" s="637"/>
      <c r="DU40" s="637"/>
      <c r="DV40" s="638"/>
      <c r="DW40" s="641">
        <v>0</v>
      </c>
      <c r="DX40" s="669"/>
      <c r="DY40" s="669"/>
      <c r="DZ40" s="669"/>
      <c r="EA40" s="669"/>
      <c r="EB40" s="669"/>
      <c r="EC40" s="670"/>
    </row>
    <row r="41" spans="2:133" ht="11.25" customHeight="1" x14ac:dyDescent="0.15">
      <c r="B41" s="659" t="s">
        <v>357</v>
      </c>
      <c r="C41" s="660"/>
      <c r="D41" s="660"/>
      <c r="E41" s="660"/>
      <c r="F41" s="660"/>
      <c r="G41" s="660"/>
      <c r="H41" s="660"/>
      <c r="I41" s="660"/>
      <c r="J41" s="660"/>
      <c r="K41" s="660"/>
      <c r="L41" s="660"/>
      <c r="M41" s="660"/>
      <c r="N41" s="660"/>
      <c r="O41" s="660"/>
      <c r="P41" s="660"/>
      <c r="Q41" s="661"/>
      <c r="R41" s="708">
        <v>8458515</v>
      </c>
      <c r="S41" s="709"/>
      <c r="T41" s="709"/>
      <c r="U41" s="709"/>
      <c r="V41" s="709"/>
      <c r="W41" s="709"/>
      <c r="X41" s="709"/>
      <c r="Y41" s="713"/>
      <c r="Z41" s="714">
        <v>100</v>
      </c>
      <c r="AA41" s="714"/>
      <c r="AB41" s="714"/>
      <c r="AC41" s="714"/>
      <c r="AD41" s="715">
        <v>5022383</v>
      </c>
      <c r="AE41" s="715"/>
      <c r="AF41" s="715"/>
      <c r="AG41" s="715"/>
      <c r="AH41" s="715"/>
      <c r="AI41" s="715"/>
      <c r="AJ41" s="715"/>
      <c r="AK41" s="715"/>
      <c r="AL41" s="716">
        <v>100</v>
      </c>
      <c r="AM41" s="696"/>
      <c r="AN41" s="696"/>
      <c r="AO41" s="717"/>
      <c r="AQ41" s="699" t="s">
        <v>358</v>
      </c>
      <c r="AR41" s="700"/>
      <c r="AS41" s="700"/>
      <c r="AT41" s="700"/>
      <c r="AU41" s="700"/>
      <c r="AV41" s="700"/>
      <c r="AW41" s="700"/>
      <c r="AX41" s="700"/>
      <c r="AY41" s="701"/>
      <c r="AZ41" s="636">
        <v>168432</v>
      </c>
      <c r="BA41" s="637"/>
      <c r="BB41" s="637"/>
      <c r="BC41" s="637"/>
      <c r="BD41" s="657"/>
      <c r="BE41" s="657"/>
      <c r="BF41" s="682"/>
      <c r="BG41" s="686"/>
      <c r="BH41" s="687"/>
      <c r="BI41" s="687"/>
      <c r="BJ41" s="687"/>
      <c r="BK41" s="687"/>
      <c r="BL41" s="214"/>
      <c r="BM41" s="634" t="s">
        <v>359</v>
      </c>
      <c r="BN41" s="634"/>
      <c r="BO41" s="634"/>
      <c r="BP41" s="634"/>
      <c r="BQ41" s="634"/>
      <c r="BR41" s="634"/>
      <c r="BS41" s="634"/>
      <c r="BT41" s="634"/>
      <c r="BU41" s="635"/>
      <c r="BV41" s="636" t="s">
        <v>255</v>
      </c>
      <c r="BW41" s="637"/>
      <c r="BX41" s="637"/>
      <c r="BY41" s="637"/>
      <c r="BZ41" s="637"/>
      <c r="CA41" s="637"/>
      <c r="CB41" s="646"/>
      <c r="CD41" s="633" t="s">
        <v>360</v>
      </c>
      <c r="CE41" s="634"/>
      <c r="CF41" s="634"/>
      <c r="CG41" s="634"/>
      <c r="CH41" s="634"/>
      <c r="CI41" s="634"/>
      <c r="CJ41" s="634"/>
      <c r="CK41" s="634"/>
      <c r="CL41" s="634"/>
      <c r="CM41" s="634"/>
      <c r="CN41" s="634"/>
      <c r="CO41" s="634"/>
      <c r="CP41" s="634"/>
      <c r="CQ41" s="635"/>
      <c r="CR41" s="636" t="s">
        <v>132</v>
      </c>
      <c r="CS41" s="657"/>
      <c r="CT41" s="657"/>
      <c r="CU41" s="657"/>
      <c r="CV41" s="657"/>
      <c r="CW41" s="657"/>
      <c r="CX41" s="657"/>
      <c r="CY41" s="658"/>
      <c r="CZ41" s="641" t="s">
        <v>132</v>
      </c>
      <c r="DA41" s="669"/>
      <c r="DB41" s="669"/>
      <c r="DC41" s="671"/>
      <c r="DD41" s="645" t="s">
        <v>241</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361</v>
      </c>
      <c r="AR42" s="706"/>
      <c r="AS42" s="706"/>
      <c r="AT42" s="706"/>
      <c r="AU42" s="706"/>
      <c r="AV42" s="706"/>
      <c r="AW42" s="706"/>
      <c r="AX42" s="706"/>
      <c r="AY42" s="707"/>
      <c r="AZ42" s="708">
        <v>526629</v>
      </c>
      <c r="BA42" s="709"/>
      <c r="BB42" s="709"/>
      <c r="BC42" s="709"/>
      <c r="BD42" s="695"/>
      <c r="BE42" s="695"/>
      <c r="BF42" s="697"/>
      <c r="BG42" s="688"/>
      <c r="BH42" s="689"/>
      <c r="BI42" s="689"/>
      <c r="BJ42" s="689"/>
      <c r="BK42" s="689"/>
      <c r="BL42" s="215"/>
      <c r="BM42" s="660" t="s">
        <v>362</v>
      </c>
      <c r="BN42" s="660"/>
      <c r="BO42" s="660"/>
      <c r="BP42" s="660"/>
      <c r="BQ42" s="660"/>
      <c r="BR42" s="660"/>
      <c r="BS42" s="660"/>
      <c r="BT42" s="660"/>
      <c r="BU42" s="661"/>
      <c r="BV42" s="708">
        <v>390</v>
      </c>
      <c r="BW42" s="709"/>
      <c r="BX42" s="709"/>
      <c r="BY42" s="709"/>
      <c r="BZ42" s="709"/>
      <c r="CA42" s="709"/>
      <c r="CB42" s="718"/>
      <c r="CD42" s="633" t="s">
        <v>363</v>
      </c>
      <c r="CE42" s="634"/>
      <c r="CF42" s="634"/>
      <c r="CG42" s="634"/>
      <c r="CH42" s="634"/>
      <c r="CI42" s="634"/>
      <c r="CJ42" s="634"/>
      <c r="CK42" s="634"/>
      <c r="CL42" s="634"/>
      <c r="CM42" s="634"/>
      <c r="CN42" s="634"/>
      <c r="CO42" s="634"/>
      <c r="CP42" s="634"/>
      <c r="CQ42" s="635"/>
      <c r="CR42" s="636">
        <v>814186</v>
      </c>
      <c r="CS42" s="657"/>
      <c r="CT42" s="657"/>
      <c r="CU42" s="657"/>
      <c r="CV42" s="657"/>
      <c r="CW42" s="657"/>
      <c r="CX42" s="657"/>
      <c r="CY42" s="658"/>
      <c r="CZ42" s="641">
        <v>10</v>
      </c>
      <c r="DA42" s="669"/>
      <c r="DB42" s="669"/>
      <c r="DC42" s="671"/>
      <c r="DD42" s="645">
        <v>98357</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364</v>
      </c>
      <c r="CD43" s="633" t="s">
        <v>365</v>
      </c>
      <c r="CE43" s="634"/>
      <c r="CF43" s="634"/>
      <c r="CG43" s="634"/>
      <c r="CH43" s="634"/>
      <c r="CI43" s="634"/>
      <c r="CJ43" s="634"/>
      <c r="CK43" s="634"/>
      <c r="CL43" s="634"/>
      <c r="CM43" s="634"/>
      <c r="CN43" s="634"/>
      <c r="CO43" s="634"/>
      <c r="CP43" s="634"/>
      <c r="CQ43" s="635"/>
      <c r="CR43" s="636" t="s">
        <v>241</v>
      </c>
      <c r="CS43" s="657"/>
      <c r="CT43" s="657"/>
      <c r="CU43" s="657"/>
      <c r="CV43" s="657"/>
      <c r="CW43" s="657"/>
      <c r="CX43" s="657"/>
      <c r="CY43" s="658"/>
      <c r="CZ43" s="641" t="s">
        <v>132</v>
      </c>
      <c r="DA43" s="669"/>
      <c r="DB43" s="669"/>
      <c r="DC43" s="671"/>
      <c r="DD43" s="645" t="s">
        <v>132</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314</v>
      </c>
      <c r="CE44" s="675"/>
      <c r="CF44" s="633" t="s">
        <v>367</v>
      </c>
      <c r="CG44" s="634"/>
      <c r="CH44" s="634"/>
      <c r="CI44" s="634"/>
      <c r="CJ44" s="634"/>
      <c r="CK44" s="634"/>
      <c r="CL44" s="634"/>
      <c r="CM44" s="634"/>
      <c r="CN44" s="634"/>
      <c r="CO44" s="634"/>
      <c r="CP44" s="634"/>
      <c r="CQ44" s="635"/>
      <c r="CR44" s="636">
        <v>713011</v>
      </c>
      <c r="CS44" s="637"/>
      <c r="CT44" s="637"/>
      <c r="CU44" s="637"/>
      <c r="CV44" s="637"/>
      <c r="CW44" s="637"/>
      <c r="CX44" s="637"/>
      <c r="CY44" s="638"/>
      <c r="CZ44" s="641">
        <v>8.6999999999999993</v>
      </c>
      <c r="DA44" s="642"/>
      <c r="DB44" s="642"/>
      <c r="DC44" s="648"/>
      <c r="DD44" s="645">
        <v>62652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369</v>
      </c>
      <c r="CG45" s="634"/>
      <c r="CH45" s="634"/>
      <c r="CI45" s="634"/>
      <c r="CJ45" s="634"/>
      <c r="CK45" s="634"/>
      <c r="CL45" s="634"/>
      <c r="CM45" s="634"/>
      <c r="CN45" s="634"/>
      <c r="CO45" s="634"/>
      <c r="CP45" s="634"/>
      <c r="CQ45" s="635"/>
      <c r="CR45" s="636">
        <v>419888</v>
      </c>
      <c r="CS45" s="657"/>
      <c r="CT45" s="657"/>
      <c r="CU45" s="657"/>
      <c r="CV45" s="657"/>
      <c r="CW45" s="657"/>
      <c r="CX45" s="657"/>
      <c r="CY45" s="658"/>
      <c r="CZ45" s="641">
        <v>5.0999999999999996</v>
      </c>
      <c r="DA45" s="669"/>
      <c r="DB45" s="669"/>
      <c r="DC45" s="671"/>
      <c r="DD45" s="645">
        <v>10531</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370</v>
      </c>
      <c r="CG46" s="634"/>
      <c r="CH46" s="634"/>
      <c r="CI46" s="634"/>
      <c r="CJ46" s="634"/>
      <c r="CK46" s="634"/>
      <c r="CL46" s="634"/>
      <c r="CM46" s="634"/>
      <c r="CN46" s="634"/>
      <c r="CO46" s="634"/>
      <c r="CP46" s="634"/>
      <c r="CQ46" s="635"/>
      <c r="CR46" s="636">
        <v>188511</v>
      </c>
      <c r="CS46" s="637"/>
      <c r="CT46" s="637"/>
      <c r="CU46" s="637"/>
      <c r="CV46" s="637"/>
      <c r="CW46" s="637"/>
      <c r="CX46" s="637"/>
      <c r="CY46" s="638"/>
      <c r="CZ46" s="641">
        <v>2.2999999999999998</v>
      </c>
      <c r="DA46" s="642"/>
      <c r="DB46" s="642"/>
      <c r="DC46" s="648"/>
      <c r="DD46" s="645">
        <v>36809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371</v>
      </c>
      <c r="CG47" s="634"/>
      <c r="CH47" s="634"/>
      <c r="CI47" s="634"/>
      <c r="CJ47" s="634"/>
      <c r="CK47" s="634"/>
      <c r="CL47" s="634"/>
      <c r="CM47" s="634"/>
      <c r="CN47" s="634"/>
      <c r="CO47" s="634"/>
      <c r="CP47" s="634"/>
      <c r="CQ47" s="635"/>
      <c r="CR47" s="636">
        <v>101175</v>
      </c>
      <c r="CS47" s="657"/>
      <c r="CT47" s="657"/>
      <c r="CU47" s="657"/>
      <c r="CV47" s="657"/>
      <c r="CW47" s="657"/>
      <c r="CX47" s="657"/>
      <c r="CY47" s="658"/>
      <c r="CZ47" s="641">
        <v>1.2</v>
      </c>
      <c r="DA47" s="669"/>
      <c r="DB47" s="669"/>
      <c r="DC47" s="671"/>
      <c r="DD47" s="645">
        <v>35705</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372</v>
      </c>
      <c r="CG48" s="634"/>
      <c r="CH48" s="634"/>
      <c r="CI48" s="634"/>
      <c r="CJ48" s="634"/>
      <c r="CK48" s="634"/>
      <c r="CL48" s="634"/>
      <c r="CM48" s="634"/>
      <c r="CN48" s="634"/>
      <c r="CO48" s="634"/>
      <c r="CP48" s="634"/>
      <c r="CQ48" s="635"/>
      <c r="CR48" s="636" t="s">
        <v>132</v>
      </c>
      <c r="CS48" s="637"/>
      <c r="CT48" s="637"/>
      <c r="CU48" s="637"/>
      <c r="CV48" s="637"/>
      <c r="CW48" s="637"/>
      <c r="CX48" s="637"/>
      <c r="CY48" s="638"/>
      <c r="CZ48" s="641" t="s">
        <v>132</v>
      </c>
      <c r="DA48" s="642"/>
      <c r="DB48" s="642"/>
      <c r="DC48" s="648"/>
      <c r="DD48" s="645" t="s">
        <v>255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373</v>
      </c>
      <c r="CE49" s="660"/>
      <c r="CF49" s="660"/>
      <c r="CG49" s="660"/>
      <c r="CH49" s="660"/>
      <c r="CI49" s="660"/>
      <c r="CJ49" s="660"/>
      <c r="CK49" s="660"/>
      <c r="CL49" s="660"/>
      <c r="CM49" s="660"/>
      <c r="CN49" s="660"/>
      <c r="CO49" s="660"/>
      <c r="CP49" s="660"/>
      <c r="CQ49" s="661"/>
      <c r="CR49" s="708">
        <v>8172311</v>
      </c>
      <c r="CS49" s="695"/>
      <c r="CT49" s="695"/>
      <c r="CU49" s="695"/>
      <c r="CV49" s="695"/>
      <c r="CW49" s="695"/>
      <c r="CX49" s="695"/>
      <c r="CY49" s="724"/>
      <c r="CZ49" s="716">
        <v>100</v>
      </c>
      <c r="DA49" s="725"/>
      <c r="DB49" s="725"/>
      <c r="DC49" s="726"/>
      <c r="DD49" s="727">
        <v>5755665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6m7xqHn4DlscFPMF3w7kqPhB/dhiSkWrdwI5zoADn3U5tJmUaadbd5XhdRBKVb28PRVchoglQ9G0Iir88HXffw==" saltValue="Nd+ahMkewGcELH5rCo5+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375</v>
      </c>
      <c r="DK2" s="736"/>
      <c r="DL2" s="736"/>
      <c r="DM2" s="736"/>
      <c r="DN2" s="736"/>
      <c r="DO2" s="737"/>
      <c r="DP2" s="222"/>
      <c r="DQ2" s="735" t="s">
        <v>376</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379</v>
      </c>
      <c r="B5" s="741"/>
      <c r="C5" s="741"/>
      <c r="D5" s="741"/>
      <c r="E5" s="741"/>
      <c r="F5" s="741"/>
      <c r="G5" s="741"/>
      <c r="H5" s="741"/>
      <c r="I5" s="741"/>
      <c r="J5" s="741"/>
      <c r="K5" s="741"/>
      <c r="L5" s="741"/>
      <c r="M5" s="741"/>
      <c r="N5" s="741"/>
      <c r="O5" s="741"/>
      <c r="P5" s="742"/>
      <c r="Q5" s="746" t="s">
        <v>380</v>
      </c>
      <c r="R5" s="747"/>
      <c r="S5" s="747"/>
      <c r="T5" s="747"/>
      <c r="U5" s="748"/>
      <c r="V5" s="746" t="s">
        <v>381</v>
      </c>
      <c r="W5" s="747"/>
      <c r="X5" s="747"/>
      <c r="Y5" s="747"/>
      <c r="Z5" s="748"/>
      <c r="AA5" s="746" t="s">
        <v>382</v>
      </c>
      <c r="AB5" s="747"/>
      <c r="AC5" s="747"/>
      <c r="AD5" s="747"/>
      <c r="AE5" s="747"/>
      <c r="AF5" s="752" t="s">
        <v>383</v>
      </c>
      <c r="AG5" s="747"/>
      <c r="AH5" s="747"/>
      <c r="AI5" s="747"/>
      <c r="AJ5" s="753"/>
      <c r="AK5" s="747" t="s">
        <v>384</v>
      </c>
      <c r="AL5" s="747"/>
      <c r="AM5" s="747"/>
      <c r="AN5" s="747"/>
      <c r="AO5" s="748"/>
      <c r="AP5" s="746" t="s">
        <v>385</v>
      </c>
      <c r="AQ5" s="747"/>
      <c r="AR5" s="747"/>
      <c r="AS5" s="747"/>
      <c r="AT5" s="748"/>
      <c r="AU5" s="746" t="s">
        <v>386</v>
      </c>
      <c r="AV5" s="747"/>
      <c r="AW5" s="747"/>
      <c r="AX5" s="747"/>
      <c r="AY5" s="753"/>
      <c r="AZ5" s="226"/>
      <c r="BA5" s="226"/>
      <c r="BB5" s="226"/>
      <c r="BC5" s="226"/>
      <c r="BD5" s="226"/>
      <c r="BE5" s="227"/>
      <c r="BF5" s="227"/>
      <c r="BG5" s="227"/>
      <c r="BH5" s="227"/>
      <c r="BI5" s="227"/>
      <c r="BJ5" s="227"/>
      <c r="BK5" s="227"/>
      <c r="BL5" s="227"/>
      <c r="BM5" s="227"/>
      <c r="BN5" s="227"/>
      <c r="BO5" s="227"/>
      <c r="BP5" s="227"/>
      <c r="BQ5" s="740" t="s">
        <v>387</v>
      </c>
      <c r="BR5" s="741"/>
      <c r="BS5" s="741"/>
      <c r="BT5" s="741"/>
      <c r="BU5" s="741"/>
      <c r="BV5" s="741"/>
      <c r="BW5" s="741"/>
      <c r="BX5" s="741"/>
      <c r="BY5" s="741"/>
      <c r="BZ5" s="741"/>
      <c r="CA5" s="741"/>
      <c r="CB5" s="741"/>
      <c r="CC5" s="741"/>
      <c r="CD5" s="741"/>
      <c r="CE5" s="741"/>
      <c r="CF5" s="741"/>
      <c r="CG5" s="742"/>
      <c r="CH5" s="746" t="s">
        <v>388</v>
      </c>
      <c r="CI5" s="747"/>
      <c r="CJ5" s="747"/>
      <c r="CK5" s="747"/>
      <c r="CL5" s="748"/>
      <c r="CM5" s="746" t="s">
        <v>389</v>
      </c>
      <c r="CN5" s="747"/>
      <c r="CO5" s="747"/>
      <c r="CP5" s="747"/>
      <c r="CQ5" s="748"/>
      <c r="CR5" s="746" t="s">
        <v>390</v>
      </c>
      <c r="CS5" s="747"/>
      <c r="CT5" s="747"/>
      <c r="CU5" s="747"/>
      <c r="CV5" s="748"/>
      <c r="CW5" s="746" t="s">
        <v>391</v>
      </c>
      <c r="CX5" s="747"/>
      <c r="CY5" s="747"/>
      <c r="CZ5" s="747"/>
      <c r="DA5" s="748"/>
      <c r="DB5" s="746" t="s">
        <v>392</v>
      </c>
      <c r="DC5" s="747"/>
      <c r="DD5" s="747"/>
      <c r="DE5" s="747"/>
      <c r="DF5" s="748"/>
      <c r="DG5" s="776" t="s">
        <v>393</v>
      </c>
      <c r="DH5" s="777"/>
      <c r="DI5" s="777"/>
      <c r="DJ5" s="777"/>
      <c r="DK5" s="778"/>
      <c r="DL5" s="776" t="s">
        <v>394</v>
      </c>
      <c r="DM5" s="777"/>
      <c r="DN5" s="777"/>
      <c r="DO5" s="777"/>
      <c r="DP5" s="778"/>
      <c r="DQ5" s="746" t="s">
        <v>395</v>
      </c>
      <c r="DR5" s="747"/>
      <c r="DS5" s="747"/>
      <c r="DT5" s="747"/>
      <c r="DU5" s="748"/>
      <c r="DV5" s="746" t="s">
        <v>386</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396</v>
      </c>
      <c r="C7" s="763"/>
      <c r="D7" s="763"/>
      <c r="E7" s="763"/>
      <c r="F7" s="763"/>
      <c r="G7" s="763"/>
      <c r="H7" s="763"/>
      <c r="I7" s="763"/>
      <c r="J7" s="763"/>
      <c r="K7" s="763"/>
      <c r="L7" s="763"/>
      <c r="M7" s="763"/>
      <c r="N7" s="763"/>
      <c r="O7" s="763"/>
      <c r="P7" s="764"/>
      <c r="Q7" s="765">
        <v>8483</v>
      </c>
      <c r="R7" s="766"/>
      <c r="S7" s="766"/>
      <c r="T7" s="766"/>
      <c r="U7" s="766"/>
      <c r="V7" s="766">
        <v>8197</v>
      </c>
      <c r="W7" s="766"/>
      <c r="X7" s="766"/>
      <c r="Y7" s="766"/>
      <c r="Z7" s="766"/>
      <c r="AA7" s="766">
        <v>286</v>
      </c>
      <c r="AB7" s="766"/>
      <c r="AC7" s="766"/>
      <c r="AD7" s="766"/>
      <c r="AE7" s="767"/>
      <c r="AF7" s="768">
        <v>139</v>
      </c>
      <c r="AG7" s="769"/>
      <c r="AH7" s="769"/>
      <c r="AI7" s="769"/>
      <c r="AJ7" s="770"/>
      <c r="AK7" s="771">
        <v>181</v>
      </c>
      <c r="AL7" s="772"/>
      <c r="AM7" s="772"/>
      <c r="AN7" s="772"/>
      <c r="AO7" s="772"/>
      <c r="AP7" s="772">
        <v>6318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398</v>
      </c>
      <c r="B23" s="802" t="s">
        <v>399</v>
      </c>
      <c r="C23" s="803"/>
      <c r="D23" s="803"/>
      <c r="E23" s="803"/>
      <c r="F23" s="803"/>
      <c r="G23" s="803"/>
      <c r="H23" s="803"/>
      <c r="I23" s="803"/>
      <c r="J23" s="803"/>
      <c r="K23" s="803"/>
      <c r="L23" s="803"/>
      <c r="M23" s="803"/>
      <c r="N23" s="803"/>
      <c r="O23" s="803"/>
      <c r="P23" s="804"/>
      <c r="Q23" s="805">
        <v>8459</v>
      </c>
      <c r="R23" s="806"/>
      <c r="S23" s="806"/>
      <c r="T23" s="806"/>
      <c r="U23" s="806"/>
      <c r="V23" s="806">
        <v>8172</v>
      </c>
      <c r="W23" s="806"/>
      <c r="X23" s="806"/>
      <c r="Y23" s="806"/>
      <c r="Z23" s="806"/>
      <c r="AA23" s="806">
        <v>286</v>
      </c>
      <c r="AB23" s="806"/>
      <c r="AC23" s="806"/>
      <c r="AD23" s="806"/>
      <c r="AE23" s="807"/>
      <c r="AF23" s="808">
        <v>139</v>
      </c>
      <c r="AG23" s="806"/>
      <c r="AH23" s="806"/>
      <c r="AI23" s="806"/>
      <c r="AJ23" s="809"/>
      <c r="AK23" s="810"/>
      <c r="AL23" s="811"/>
      <c r="AM23" s="811"/>
      <c r="AN23" s="811"/>
      <c r="AO23" s="811"/>
      <c r="AP23" s="806">
        <v>6318</v>
      </c>
      <c r="AQ23" s="806"/>
      <c r="AR23" s="806"/>
      <c r="AS23" s="806"/>
      <c r="AT23" s="806"/>
      <c r="AU23" s="822"/>
      <c r="AV23" s="822"/>
      <c r="AW23" s="822"/>
      <c r="AX23" s="822"/>
      <c r="AY23" s="823"/>
      <c r="AZ23" s="824" t="s">
        <v>400</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401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402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379</v>
      </c>
      <c r="B26" s="741"/>
      <c r="C26" s="741"/>
      <c r="D26" s="741"/>
      <c r="E26" s="741"/>
      <c r="F26" s="741"/>
      <c r="G26" s="741"/>
      <c r="H26" s="741"/>
      <c r="I26" s="741"/>
      <c r="J26" s="741"/>
      <c r="K26" s="741"/>
      <c r="L26" s="741"/>
      <c r="M26" s="741"/>
      <c r="N26" s="741"/>
      <c r="O26" s="741"/>
      <c r="P26" s="742"/>
      <c r="Q26" s="746" t="s">
        <v>403</v>
      </c>
      <c r="R26" s="747"/>
      <c r="S26" s="747"/>
      <c r="T26" s="747"/>
      <c r="U26" s="748"/>
      <c r="V26" s="746" t="s">
        <v>404</v>
      </c>
      <c r="W26" s="747"/>
      <c r="X26" s="747"/>
      <c r="Y26" s="747"/>
      <c r="Z26" s="748"/>
      <c r="AA26" s="746" t="s">
        <v>405</v>
      </c>
      <c r="AB26" s="747"/>
      <c r="AC26" s="747"/>
      <c r="AD26" s="747"/>
      <c r="AE26" s="747"/>
      <c r="AF26" s="827" t="s">
        <v>406</v>
      </c>
      <c r="AG26" s="828"/>
      <c r="AH26" s="828"/>
      <c r="AI26" s="828"/>
      <c r="AJ26" s="829"/>
      <c r="AK26" s="747" t="s">
        <v>407</v>
      </c>
      <c r="AL26" s="747"/>
      <c r="AM26" s="747"/>
      <c r="AN26" s="747"/>
      <c r="AO26" s="748"/>
      <c r="AP26" s="746" t="s">
        <v>408</v>
      </c>
      <c r="AQ26" s="747"/>
      <c r="AR26" s="747"/>
      <c r="AS26" s="747"/>
      <c r="AT26" s="748"/>
      <c r="AU26" s="746" t="s">
        <v>409</v>
      </c>
      <c r="AV26" s="747"/>
      <c r="AW26" s="747"/>
      <c r="AX26" s="747"/>
      <c r="AY26" s="748"/>
      <c r="AZ26" s="746" t="s">
        <v>410</v>
      </c>
      <c r="BA26" s="747"/>
      <c r="BB26" s="747"/>
      <c r="BC26" s="747"/>
      <c r="BD26" s="748"/>
      <c r="BE26" s="746" t="s">
        <v>386</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411</v>
      </c>
      <c r="C28" s="763"/>
      <c r="D28" s="763"/>
      <c r="E28" s="763"/>
      <c r="F28" s="763"/>
      <c r="G28" s="763"/>
      <c r="H28" s="763"/>
      <c r="I28" s="763"/>
      <c r="J28" s="763"/>
      <c r="K28" s="763"/>
      <c r="L28" s="763"/>
      <c r="M28" s="763"/>
      <c r="N28" s="763"/>
      <c r="O28" s="763"/>
      <c r="P28" s="764"/>
      <c r="Q28" s="835">
        <v>2122</v>
      </c>
      <c r="R28" s="836"/>
      <c r="S28" s="836"/>
      <c r="T28" s="836"/>
      <c r="U28" s="836"/>
      <c r="V28" s="836">
        <v>2101</v>
      </c>
      <c r="W28" s="836"/>
      <c r="X28" s="836"/>
      <c r="Y28" s="836"/>
      <c r="Z28" s="836"/>
      <c r="AA28" s="836">
        <v>21</v>
      </c>
      <c r="AB28" s="836"/>
      <c r="AC28" s="836"/>
      <c r="AD28" s="836"/>
      <c r="AE28" s="837"/>
      <c r="AF28" s="838">
        <v>21</v>
      </c>
      <c r="AG28" s="836"/>
      <c r="AH28" s="836"/>
      <c r="AI28" s="836"/>
      <c r="AJ28" s="839"/>
      <c r="AK28" s="840">
        <v>143</v>
      </c>
      <c r="AL28" s="841"/>
      <c r="AM28" s="841"/>
      <c r="AN28" s="841"/>
      <c r="AO28" s="841"/>
      <c r="AP28" s="841" t="s">
        <v>598</v>
      </c>
      <c r="AQ28" s="841"/>
      <c r="AR28" s="841"/>
      <c r="AS28" s="841"/>
      <c r="AT28" s="841"/>
      <c r="AU28" s="841" t="s">
        <v>598</v>
      </c>
      <c r="AV28" s="841"/>
      <c r="AW28" s="841"/>
      <c r="AX28" s="841"/>
      <c r="AY28" s="841"/>
      <c r="AZ28" s="842" t="s">
        <v>598</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412</v>
      </c>
      <c r="C29" s="794"/>
      <c r="D29" s="794"/>
      <c r="E29" s="794"/>
      <c r="F29" s="794"/>
      <c r="G29" s="794"/>
      <c r="H29" s="794"/>
      <c r="I29" s="794"/>
      <c r="J29" s="794"/>
      <c r="K29" s="794"/>
      <c r="L29" s="794"/>
      <c r="M29" s="794"/>
      <c r="N29" s="794"/>
      <c r="O29" s="794"/>
      <c r="P29" s="795"/>
      <c r="Q29" s="796">
        <v>1904</v>
      </c>
      <c r="R29" s="797"/>
      <c r="S29" s="797"/>
      <c r="T29" s="797"/>
      <c r="U29" s="797"/>
      <c r="V29" s="797">
        <v>1843</v>
      </c>
      <c r="W29" s="797"/>
      <c r="X29" s="797"/>
      <c r="Y29" s="797"/>
      <c r="Z29" s="797"/>
      <c r="AA29" s="797">
        <v>61</v>
      </c>
      <c r="AB29" s="797"/>
      <c r="AC29" s="797"/>
      <c r="AD29" s="797"/>
      <c r="AE29" s="798"/>
      <c r="AF29" s="799">
        <v>61</v>
      </c>
      <c r="AG29" s="800"/>
      <c r="AH29" s="800"/>
      <c r="AI29" s="800"/>
      <c r="AJ29" s="801"/>
      <c r="AK29" s="847">
        <v>276</v>
      </c>
      <c r="AL29" s="843"/>
      <c r="AM29" s="843"/>
      <c r="AN29" s="843"/>
      <c r="AO29" s="843"/>
      <c r="AP29" s="843" t="s">
        <v>598</v>
      </c>
      <c r="AQ29" s="843"/>
      <c r="AR29" s="843"/>
      <c r="AS29" s="843"/>
      <c r="AT29" s="843"/>
      <c r="AU29" s="843" t="s">
        <v>598</v>
      </c>
      <c r="AV29" s="843"/>
      <c r="AW29" s="843"/>
      <c r="AX29" s="843"/>
      <c r="AY29" s="843"/>
      <c r="AZ29" s="844" t="s">
        <v>598</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413</v>
      </c>
      <c r="C30" s="794"/>
      <c r="D30" s="794"/>
      <c r="E30" s="794"/>
      <c r="F30" s="794"/>
      <c r="G30" s="794"/>
      <c r="H30" s="794"/>
      <c r="I30" s="794"/>
      <c r="J30" s="794"/>
      <c r="K30" s="794"/>
      <c r="L30" s="794"/>
      <c r="M30" s="794"/>
      <c r="N30" s="794"/>
      <c r="O30" s="794"/>
      <c r="P30" s="795"/>
      <c r="Q30" s="796">
        <v>206</v>
      </c>
      <c r="R30" s="797"/>
      <c r="S30" s="797"/>
      <c r="T30" s="797"/>
      <c r="U30" s="797"/>
      <c r="V30" s="797">
        <v>200</v>
      </c>
      <c r="W30" s="797"/>
      <c r="X30" s="797"/>
      <c r="Y30" s="797"/>
      <c r="Z30" s="797"/>
      <c r="AA30" s="797">
        <v>6</v>
      </c>
      <c r="AB30" s="797"/>
      <c r="AC30" s="797"/>
      <c r="AD30" s="797"/>
      <c r="AE30" s="798"/>
      <c r="AF30" s="799">
        <v>6</v>
      </c>
      <c r="AG30" s="800"/>
      <c r="AH30" s="800"/>
      <c r="AI30" s="800"/>
      <c r="AJ30" s="801"/>
      <c r="AK30" s="847">
        <v>56</v>
      </c>
      <c r="AL30" s="843"/>
      <c r="AM30" s="843"/>
      <c r="AN30" s="843"/>
      <c r="AO30" s="843"/>
      <c r="AP30" s="843" t="s">
        <v>598</v>
      </c>
      <c r="AQ30" s="843"/>
      <c r="AR30" s="843"/>
      <c r="AS30" s="843"/>
      <c r="AT30" s="843"/>
      <c r="AU30" s="843" t="s">
        <v>598</v>
      </c>
      <c r="AV30" s="843"/>
      <c r="AW30" s="843"/>
      <c r="AX30" s="843"/>
      <c r="AY30" s="843"/>
      <c r="AZ30" s="844" t="s">
        <v>598</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414</v>
      </c>
      <c r="C31" s="794"/>
      <c r="D31" s="794"/>
      <c r="E31" s="794"/>
      <c r="F31" s="794"/>
      <c r="G31" s="794"/>
      <c r="H31" s="794"/>
      <c r="I31" s="794"/>
      <c r="J31" s="794"/>
      <c r="K31" s="794"/>
      <c r="L31" s="794"/>
      <c r="M31" s="794"/>
      <c r="N31" s="794"/>
      <c r="O31" s="794"/>
      <c r="P31" s="795"/>
      <c r="Q31" s="796">
        <v>2048</v>
      </c>
      <c r="R31" s="797"/>
      <c r="S31" s="797"/>
      <c r="T31" s="797"/>
      <c r="U31" s="797"/>
      <c r="V31" s="797">
        <v>1962</v>
      </c>
      <c r="W31" s="797"/>
      <c r="X31" s="797"/>
      <c r="Y31" s="797"/>
      <c r="Z31" s="797"/>
      <c r="AA31" s="797">
        <v>85</v>
      </c>
      <c r="AB31" s="797"/>
      <c r="AC31" s="797"/>
      <c r="AD31" s="797"/>
      <c r="AE31" s="798"/>
      <c r="AF31" s="799">
        <v>-108</v>
      </c>
      <c r="AG31" s="800"/>
      <c r="AH31" s="800"/>
      <c r="AI31" s="800"/>
      <c r="AJ31" s="801"/>
      <c r="AK31" s="847">
        <v>302</v>
      </c>
      <c r="AL31" s="843"/>
      <c r="AM31" s="843"/>
      <c r="AN31" s="843"/>
      <c r="AO31" s="843"/>
      <c r="AP31" s="843">
        <v>572</v>
      </c>
      <c r="AQ31" s="843"/>
      <c r="AR31" s="843"/>
      <c r="AS31" s="843"/>
      <c r="AT31" s="843"/>
      <c r="AU31" s="843">
        <v>319</v>
      </c>
      <c r="AV31" s="843"/>
      <c r="AW31" s="843"/>
      <c r="AX31" s="843"/>
      <c r="AY31" s="843"/>
      <c r="AZ31" s="844">
        <v>6.8</v>
      </c>
      <c r="BA31" s="844"/>
      <c r="BB31" s="844"/>
      <c r="BC31" s="844"/>
      <c r="BD31" s="844"/>
      <c r="BE31" s="845" t="s">
        <v>415</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416</v>
      </c>
      <c r="C32" s="794"/>
      <c r="D32" s="794"/>
      <c r="E32" s="794"/>
      <c r="F32" s="794"/>
      <c r="G32" s="794"/>
      <c r="H32" s="794"/>
      <c r="I32" s="794"/>
      <c r="J32" s="794"/>
      <c r="K32" s="794"/>
      <c r="L32" s="794"/>
      <c r="M32" s="794"/>
      <c r="N32" s="794"/>
      <c r="O32" s="794"/>
      <c r="P32" s="795"/>
      <c r="Q32" s="796">
        <v>473</v>
      </c>
      <c r="R32" s="797"/>
      <c r="S32" s="797"/>
      <c r="T32" s="797"/>
      <c r="U32" s="797"/>
      <c r="V32" s="797">
        <v>532</v>
      </c>
      <c r="W32" s="797"/>
      <c r="X32" s="797"/>
      <c r="Y32" s="797"/>
      <c r="Z32" s="797"/>
      <c r="AA32" s="797">
        <v>-58</v>
      </c>
      <c r="AB32" s="797"/>
      <c r="AC32" s="797"/>
      <c r="AD32" s="797"/>
      <c r="AE32" s="798"/>
      <c r="AF32" s="799">
        <v>25</v>
      </c>
      <c r="AG32" s="800"/>
      <c r="AH32" s="800"/>
      <c r="AI32" s="800"/>
      <c r="AJ32" s="801"/>
      <c r="AK32" s="847">
        <v>58</v>
      </c>
      <c r="AL32" s="843"/>
      <c r="AM32" s="843"/>
      <c r="AN32" s="843"/>
      <c r="AO32" s="843"/>
      <c r="AP32" s="843">
        <v>70</v>
      </c>
      <c r="AQ32" s="843"/>
      <c r="AR32" s="843"/>
      <c r="AS32" s="843"/>
      <c r="AT32" s="843"/>
      <c r="AU32" s="843">
        <v>0</v>
      </c>
      <c r="AV32" s="843"/>
      <c r="AW32" s="843"/>
      <c r="AX32" s="843"/>
      <c r="AY32" s="843"/>
      <c r="AZ32" s="844" t="s">
        <v>598</v>
      </c>
      <c r="BA32" s="844"/>
      <c r="BB32" s="844"/>
      <c r="BC32" s="844"/>
      <c r="BD32" s="844"/>
      <c r="BE32" s="845" t="s">
        <v>417</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418</v>
      </c>
      <c r="C33" s="794"/>
      <c r="D33" s="794"/>
      <c r="E33" s="794"/>
      <c r="F33" s="794"/>
      <c r="G33" s="794"/>
      <c r="H33" s="794"/>
      <c r="I33" s="794"/>
      <c r="J33" s="794"/>
      <c r="K33" s="794"/>
      <c r="L33" s="794"/>
      <c r="M33" s="794"/>
      <c r="N33" s="794"/>
      <c r="O33" s="794"/>
      <c r="P33" s="795"/>
      <c r="Q33" s="796">
        <v>59</v>
      </c>
      <c r="R33" s="797"/>
      <c r="S33" s="797"/>
      <c r="T33" s="797"/>
      <c r="U33" s="797"/>
      <c r="V33" s="797">
        <v>58</v>
      </c>
      <c r="W33" s="797"/>
      <c r="X33" s="797"/>
      <c r="Y33" s="797"/>
      <c r="Z33" s="797"/>
      <c r="AA33" s="797">
        <v>1</v>
      </c>
      <c r="AB33" s="797"/>
      <c r="AC33" s="797"/>
      <c r="AD33" s="797"/>
      <c r="AE33" s="798"/>
      <c r="AF33" s="799">
        <v>39</v>
      </c>
      <c r="AG33" s="800"/>
      <c r="AH33" s="800"/>
      <c r="AI33" s="800"/>
      <c r="AJ33" s="801"/>
      <c r="AK33" s="847" t="s">
        <v>598</v>
      </c>
      <c r="AL33" s="843"/>
      <c r="AM33" s="843"/>
      <c r="AN33" s="843"/>
      <c r="AO33" s="843"/>
      <c r="AP33" s="843" t="s">
        <v>598</v>
      </c>
      <c r="AQ33" s="843"/>
      <c r="AR33" s="843"/>
      <c r="AS33" s="843"/>
      <c r="AT33" s="843"/>
      <c r="AU33" s="843" t="s">
        <v>598</v>
      </c>
      <c r="AV33" s="843"/>
      <c r="AW33" s="843"/>
      <c r="AX33" s="843"/>
      <c r="AY33" s="843"/>
      <c r="AZ33" s="844" t="s">
        <v>598</v>
      </c>
      <c r="BA33" s="844"/>
      <c r="BB33" s="844"/>
      <c r="BC33" s="844"/>
      <c r="BD33" s="844"/>
      <c r="BE33" s="845" t="s">
        <v>417</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419</v>
      </c>
      <c r="C34" s="794"/>
      <c r="D34" s="794"/>
      <c r="E34" s="794"/>
      <c r="F34" s="794"/>
      <c r="G34" s="794"/>
      <c r="H34" s="794"/>
      <c r="I34" s="794"/>
      <c r="J34" s="794"/>
      <c r="K34" s="794"/>
      <c r="L34" s="794"/>
      <c r="M34" s="794"/>
      <c r="N34" s="794"/>
      <c r="O34" s="794"/>
      <c r="P34" s="795"/>
      <c r="Q34" s="796">
        <v>394</v>
      </c>
      <c r="R34" s="797"/>
      <c r="S34" s="797"/>
      <c r="T34" s="797"/>
      <c r="U34" s="797"/>
      <c r="V34" s="797">
        <v>365</v>
      </c>
      <c r="W34" s="797"/>
      <c r="X34" s="797"/>
      <c r="Y34" s="797"/>
      <c r="Z34" s="797"/>
      <c r="AA34" s="797">
        <v>29</v>
      </c>
      <c r="AB34" s="797"/>
      <c r="AC34" s="797"/>
      <c r="AD34" s="797"/>
      <c r="AE34" s="798"/>
      <c r="AF34" s="799">
        <v>348</v>
      </c>
      <c r="AG34" s="800"/>
      <c r="AH34" s="800"/>
      <c r="AI34" s="800"/>
      <c r="AJ34" s="801"/>
      <c r="AK34" s="847">
        <v>1</v>
      </c>
      <c r="AL34" s="843"/>
      <c r="AM34" s="843"/>
      <c r="AN34" s="843"/>
      <c r="AO34" s="843"/>
      <c r="AP34" s="843">
        <v>651</v>
      </c>
      <c r="AQ34" s="843"/>
      <c r="AR34" s="843"/>
      <c r="AS34" s="843"/>
      <c r="AT34" s="843"/>
      <c r="AU34" s="843">
        <v>3</v>
      </c>
      <c r="AV34" s="843"/>
      <c r="AW34" s="843"/>
      <c r="AX34" s="843"/>
      <c r="AY34" s="843"/>
      <c r="AZ34" s="844" t="s">
        <v>598</v>
      </c>
      <c r="BA34" s="844"/>
      <c r="BB34" s="844"/>
      <c r="BC34" s="844"/>
      <c r="BD34" s="844"/>
      <c r="BE34" s="845" t="s">
        <v>420</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421</v>
      </c>
      <c r="C35" s="794"/>
      <c r="D35" s="794"/>
      <c r="E35" s="794"/>
      <c r="F35" s="794"/>
      <c r="G35" s="794"/>
      <c r="H35" s="794"/>
      <c r="I35" s="794"/>
      <c r="J35" s="794"/>
      <c r="K35" s="794"/>
      <c r="L35" s="794"/>
      <c r="M35" s="794"/>
      <c r="N35" s="794"/>
      <c r="O35" s="794"/>
      <c r="P35" s="795"/>
      <c r="Q35" s="796">
        <v>476</v>
      </c>
      <c r="R35" s="797"/>
      <c r="S35" s="797"/>
      <c r="T35" s="797"/>
      <c r="U35" s="797"/>
      <c r="V35" s="797">
        <v>470</v>
      </c>
      <c r="W35" s="797"/>
      <c r="X35" s="797"/>
      <c r="Y35" s="797"/>
      <c r="Z35" s="797"/>
      <c r="AA35" s="797">
        <v>5</v>
      </c>
      <c r="AB35" s="797"/>
      <c r="AC35" s="797"/>
      <c r="AD35" s="797"/>
      <c r="AE35" s="798"/>
      <c r="AF35" s="799">
        <v>130</v>
      </c>
      <c r="AG35" s="800"/>
      <c r="AH35" s="800"/>
      <c r="AI35" s="800"/>
      <c r="AJ35" s="801"/>
      <c r="AK35" s="847">
        <v>330</v>
      </c>
      <c r="AL35" s="843"/>
      <c r="AM35" s="843"/>
      <c r="AN35" s="843"/>
      <c r="AO35" s="843"/>
      <c r="AP35" s="843">
        <v>3498</v>
      </c>
      <c r="AQ35" s="843"/>
      <c r="AR35" s="843"/>
      <c r="AS35" s="843"/>
      <c r="AT35" s="843"/>
      <c r="AU35" s="843">
        <v>2375</v>
      </c>
      <c r="AV35" s="843"/>
      <c r="AW35" s="843"/>
      <c r="AX35" s="843"/>
      <c r="AY35" s="843"/>
      <c r="AZ35" s="844" t="s">
        <v>598</v>
      </c>
      <c r="BA35" s="844"/>
      <c r="BB35" s="844"/>
      <c r="BC35" s="844"/>
      <c r="BD35" s="844"/>
      <c r="BE35" s="845" t="s">
        <v>417</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422</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398</v>
      </c>
      <c r="B63" s="802" t="s">
        <v>423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521</v>
      </c>
      <c r="AG63" s="857"/>
      <c r="AH63" s="857"/>
      <c r="AI63" s="857"/>
      <c r="AJ63" s="858"/>
      <c r="AK63" s="859"/>
      <c r="AL63" s="854"/>
      <c r="AM63" s="854"/>
      <c r="AN63" s="854"/>
      <c r="AO63" s="854"/>
      <c r="AP63" s="857">
        <v>4791</v>
      </c>
      <c r="AQ63" s="857"/>
      <c r="AR63" s="857"/>
      <c r="AS63" s="857"/>
      <c r="AT63" s="857"/>
      <c r="AU63" s="857">
        <v>2697</v>
      </c>
      <c r="AV63" s="857"/>
      <c r="AW63" s="857"/>
      <c r="AX63" s="857"/>
      <c r="AY63" s="857"/>
      <c r="AZ63" s="861"/>
      <c r="BA63" s="861"/>
      <c r="BB63" s="861"/>
      <c r="BC63" s="861"/>
      <c r="BD63" s="861"/>
      <c r="BE63" s="862"/>
      <c r="BF63" s="862"/>
      <c r="BG63" s="862"/>
      <c r="BH63" s="862"/>
      <c r="BI63" s="863"/>
      <c r="BJ63" s="864" t="s">
        <v>424</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426</v>
      </c>
      <c r="B66" s="741"/>
      <c r="C66" s="741"/>
      <c r="D66" s="741"/>
      <c r="E66" s="741"/>
      <c r="F66" s="741"/>
      <c r="G66" s="741"/>
      <c r="H66" s="741"/>
      <c r="I66" s="741"/>
      <c r="J66" s="741"/>
      <c r="K66" s="741"/>
      <c r="L66" s="741"/>
      <c r="M66" s="741"/>
      <c r="N66" s="741"/>
      <c r="O66" s="741"/>
      <c r="P66" s="742"/>
      <c r="Q66" s="746" t="s">
        <v>427</v>
      </c>
      <c r="R66" s="747"/>
      <c r="S66" s="747"/>
      <c r="T66" s="747"/>
      <c r="U66" s="748"/>
      <c r="V66" s="746" t="s">
        <v>428</v>
      </c>
      <c r="W66" s="747"/>
      <c r="X66" s="747"/>
      <c r="Y66" s="747"/>
      <c r="Z66" s="748"/>
      <c r="AA66" s="746" t="s">
        <v>429</v>
      </c>
      <c r="AB66" s="747"/>
      <c r="AC66" s="747"/>
      <c r="AD66" s="747"/>
      <c r="AE66" s="748"/>
      <c r="AF66" s="867" t="s">
        <v>430</v>
      </c>
      <c r="AG66" s="828"/>
      <c r="AH66" s="828"/>
      <c r="AI66" s="828"/>
      <c r="AJ66" s="868"/>
      <c r="AK66" s="746" t="s">
        <v>407</v>
      </c>
      <c r="AL66" s="741"/>
      <c r="AM66" s="741"/>
      <c r="AN66" s="741"/>
      <c r="AO66" s="742"/>
      <c r="AP66" s="746" t="s">
        <v>431</v>
      </c>
      <c r="AQ66" s="747"/>
      <c r="AR66" s="747"/>
      <c r="AS66" s="747"/>
      <c r="AT66" s="748"/>
      <c r="AU66" s="746" t="s">
        <v>432</v>
      </c>
      <c r="AV66" s="747"/>
      <c r="AW66" s="747"/>
      <c r="AX66" s="747"/>
      <c r="AY66" s="748"/>
      <c r="AZ66" s="746" t="s">
        <v>386</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599</v>
      </c>
      <c r="C68" s="883" t="s">
        <v>599</v>
      </c>
      <c r="D68" s="883" t="s">
        <v>599</v>
      </c>
      <c r="E68" s="883" t="s">
        <v>599</v>
      </c>
      <c r="F68" s="883" t="s">
        <v>599</v>
      </c>
      <c r="G68" s="883" t="s">
        <v>599</v>
      </c>
      <c r="H68" s="883" t="s">
        <v>599</v>
      </c>
      <c r="I68" s="883" t="s">
        <v>599</v>
      </c>
      <c r="J68" s="883" t="s">
        <v>599</v>
      </c>
      <c r="K68" s="883" t="s">
        <v>599</v>
      </c>
      <c r="L68" s="883" t="s">
        <v>599</v>
      </c>
      <c r="M68" s="883" t="s">
        <v>599</v>
      </c>
      <c r="N68" s="883" t="s">
        <v>599</v>
      </c>
      <c r="O68" s="883" t="s">
        <v>599</v>
      </c>
      <c r="P68" s="884" t="s">
        <v>599</v>
      </c>
      <c r="Q68" s="885">
        <v>12629</v>
      </c>
      <c r="R68" s="879"/>
      <c r="S68" s="879"/>
      <c r="T68" s="879"/>
      <c r="U68" s="879"/>
      <c r="V68" s="879">
        <v>12063</v>
      </c>
      <c r="W68" s="879"/>
      <c r="X68" s="879"/>
      <c r="Y68" s="879"/>
      <c r="Z68" s="879"/>
      <c r="AA68" s="879">
        <v>566</v>
      </c>
      <c r="AB68" s="879"/>
      <c r="AC68" s="879"/>
      <c r="AD68" s="879"/>
      <c r="AE68" s="879"/>
      <c r="AF68" s="879">
        <v>566</v>
      </c>
      <c r="AG68" s="879"/>
      <c r="AH68" s="879"/>
      <c r="AI68" s="879"/>
      <c r="AJ68" s="879"/>
      <c r="AK68" s="879">
        <v>2179</v>
      </c>
      <c r="AL68" s="879"/>
      <c r="AM68" s="879"/>
      <c r="AN68" s="879"/>
      <c r="AO68" s="879"/>
      <c r="AP68" s="879" t="s">
        <v>598</v>
      </c>
      <c r="AQ68" s="879"/>
      <c r="AR68" s="879"/>
      <c r="AS68" s="879"/>
      <c r="AT68" s="879"/>
      <c r="AU68" s="879" t="s">
        <v>598</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600</v>
      </c>
      <c r="C69" s="887" t="s">
        <v>600</v>
      </c>
      <c r="D69" s="887" t="s">
        <v>600</v>
      </c>
      <c r="E69" s="887" t="s">
        <v>600</v>
      </c>
      <c r="F69" s="887" t="s">
        <v>600</v>
      </c>
      <c r="G69" s="887" t="s">
        <v>600</v>
      </c>
      <c r="H69" s="887" t="s">
        <v>600</v>
      </c>
      <c r="I69" s="887" t="s">
        <v>600</v>
      </c>
      <c r="J69" s="887" t="s">
        <v>600</v>
      </c>
      <c r="K69" s="887" t="s">
        <v>600</v>
      </c>
      <c r="L69" s="887" t="s">
        <v>600</v>
      </c>
      <c r="M69" s="887" t="s">
        <v>600</v>
      </c>
      <c r="N69" s="887" t="s">
        <v>600</v>
      </c>
      <c r="O69" s="887" t="s">
        <v>600</v>
      </c>
      <c r="P69" s="888" t="s">
        <v>600</v>
      </c>
      <c r="Q69" s="889">
        <v>865</v>
      </c>
      <c r="R69" s="843"/>
      <c r="S69" s="843"/>
      <c r="T69" s="843"/>
      <c r="U69" s="843"/>
      <c r="V69" s="843">
        <v>863</v>
      </c>
      <c r="W69" s="843"/>
      <c r="X69" s="843"/>
      <c r="Y69" s="843"/>
      <c r="Z69" s="843"/>
      <c r="AA69" s="843">
        <v>2</v>
      </c>
      <c r="AB69" s="843"/>
      <c r="AC69" s="843"/>
      <c r="AD69" s="843"/>
      <c r="AE69" s="843"/>
      <c r="AF69" s="843">
        <v>2</v>
      </c>
      <c r="AG69" s="843"/>
      <c r="AH69" s="843"/>
      <c r="AI69" s="843"/>
      <c r="AJ69" s="843"/>
      <c r="AK69" s="843">
        <v>2</v>
      </c>
      <c r="AL69" s="843"/>
      <c r="AM69" s="843"/>
      <c r="AN69" s="843"/>
      <c r="AO69" s="843"/>
      <c r="AP69" s="843" t="s">
        <v>598</v>
      </c>
      <c r="AQ69" s="843"/>
      <c r="AR69" s="843"/>
      <c r="AS69" s="843"/>
      <c r="AT69" s="843"/>
      <c r="AU69" s="843" t="s">
        <v>598</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601</v>
      </c>
      <c r="C70" s="887"/>
      <c r="D70" s="887"/>
      <c r="E70" s="887"/>
      <c r="F70" s="887"/>
      <c r="G70" s="887"/>
      <c r="H70" s="887"/>
      <c r="I70" s="887"/>
      <c r="J70" s="887"/>
      <c r="K70" s="887"/>
      <c r="L70" s="887"/>
      <c r="M70" s="887"/>
      <c r="N70" s="887"/>
      <c r="O70" s="887"/>
      <c r="P70" s="888"/>
      <c r="Q70" s="889">
        <v>8716</v>
      </c>
      <c r="R70" s="843"/>
      <c r="S70" s="843"/>
      <c r="T70" s="843"/>
      <c r="U70" s="843"/>
      <c r="V70" s="843">
        <v>8392</v>
      </c>
      <c r="W70" s="843"/>
      <c r="X70" s="843"/>
      <c r="Y70" s="843"/>
      <c r="Z70" s="843"/>
      <c r="AA70" s="843">
        <v>325</v>
      </c>
      <c r="AB70" s="843"/>
      <c r="AC70" s="843"/>
      <c r="AD70" s="843"/>
      <c r="AE70" s="843"/>
      <c r="AF70" s="843">
        <v>184</v>
      </c>
      <c r="AG70" s="843"/>
      <c r="AH70" s="843"/>
      <c r="AI70" s="843"/>
      <c r="AJ70" s="843"/>
      <c r="AK70" s="843">
        <v>999</v>
      </c>
      <c r="AL70" s="843"/>
      <c r="AM70" s="843"/>
      <c r="AN70" s="843"/>
      <c r="AO70" s="843"/>
      <c r="AP70" s="843">
        <v>3254</v>
      </c>
      <c r="AQ70" s="843"/>
      <c r="AR70" s="843"/>
      <c r="AS70" s="843"/>
      <c r="AT70" s="843"/>
      <c r="AU70" s="843">
        <v>696</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602</v>
      </c>
      <c r="C71" s="887"/>
      <c r="D71" s="887"/>
      <c r="E71" s="887"/>
      <c r="F71" s="887"/>
      <c r="G71" s="887"/>
      <c r="H71" s="887"/>
      <c r="I71" s="887"/>
      <c r="J71" s="887"/>
      <c r="K71" s="887"/>
      <c r="L71" s="887"/>
      <c r="M71" s="887"/>
      <c r="N71" s="887"/>
      <c r="O71" s="887"/>
      <c r="P71" s="888"/>
      <c r="Q71" s="889">
        <v>174</v>
      </c>
      <c r="R71" s="843"/>
      <c r="S71" s="843"/>
      <c r="T71" s="843"/>
      <c r="U71" s="843"/>
      <c r="V71" s="843">
        <v>171</v>
      </c>
      <c r="W71" s="843"/>
      <c r="X71" s="843"/>
      <c r="Y71" s="843"/>
      <c r="Z71" s="843"/>
      <c r="AA71" s="843">
        <v>3</v>
      </c>
      <c r="AB71" s="843"/>
      <c r="AC71" s="843"/>
      <c r="AD71" s="843"/>
      <c r="AE71" s="843"/>
      <c r="AF71" s="843">
        <v>3</v>
      </c>
      <c r="AG71" s="843"/>
      <c r="AH71" s="843"/>
      <c r="AI71" s="843"/>
      <c r="AJ71" s="843"/>
      <c r="AK71" s="843">
        <v>5</v>
      </c>
      <c r="AL71" s="843"/>
      <c r="AM71" s="843"/>
      <c r="AN71" s="843"/>
      <c r="AO71" s="843"/>
      <c r="AP71" s="843" t="s">
        <v>598</v>
      </c>
      <c r="AQ71" s="843"/>
      <c r="AR71" s="843"/>
      <c r="AS71" s="843"/>
      <c r="AT71" s="843"/>
      <c r="AU71" s="843" t="s">
        <v>598</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603</v>
      </c>
      <c r="C72" s="887"/>
      <c r="D72" s="887"/>
      <c r="E72" s="887"/>
      <c r="F72" s="887"/>
      <c r="G72" s="887"/>
      <c r="H72" s="887"/>
      <c r="I72" s="887"/>
      <c r="J72" s="887"/>
      <c r="K72" s="887"/>
      <c r="L72" s="887"/>
      <c r="M72" s="887"/>
      <c r="N72" s="887"/>
      <c r="O72" s="887"/>
      <c r="P72" s="888"/>
      <c r="Q72" s="889">
        <v>245</v>
      </c>
      <c r="R72" s="843"/>
      <c r="S72" s="843"/>
      <c r="T72" s="843"/>
      <c r="U72" s="843"/>
      <c r="V72" s="843">
        <v>185</v>
      </c>
      <c r="W72" s="843"/>
      <c r="X72" s="843"/>
      <c r="Y72" s="843"/>
      <c r="Z72" s="843"/>
      <c r="AA72" s="843">
        <v>61</v>
      </c>
      <c r="AB72" s="843"/>
      <c r="AC72" s="843"/>
      <c r="AD72" s="843"/>
      <c r="AE72" s="843"/>
      <c r="AF72" s="843">
        <v>61</v>
      </c>
      <c r="AG72" s="843"/>
      <c r="AH72" s="843"/>
      <c r="AI72" s="843"/>
      <c r="AJ72" s="843"/>
      <c r="AK72" s="843">
        <v>35</v>
      </c>
      <c r="AL72" s="843"/>
      <c r="AM72" s="843"/>
      <c r="AN72" s="843"/>
      <c r="AO72" s="843"/>
      <c r="AP72" s="843" t="s">
        <v>598</v>
      </c>
      <c r="AQ72" s="843"/>
      <c r="AR72" s="843"/>
      <c r="AS72" s="843"/>
      <c r="AT72" s="843"/>
      <c r="AU72" s="843" t="s">
        <v>598</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398</v>
      </c>
      <c r="B88" s="802" t="s">
        <v>433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816</v>
      </c>
      <c r="AG88" s="857"/>
      <c r="AH88" s="857"/>
      <c r="AI88" s="857"/>
      <c r="AJ88" s="857"/>
      <c r="AK88" s="854"/>
      <c r="AL88" s="854"/>
      <c r="AM88" s="854"/>
      <c r="AN88" s="854"/>
      <c r="AO88" s="854"/>
      <c r="AP88" s="857">
        <v>3254</v>
      </c>
      <c r="AQ88" s="857"/>
      <c r="AR88" s="857"/>
      <c r="AS88" s="857"/>
      <c r="AT88" s="857"/>
      <c r="AU88" s="857">
        <v>696</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802" t="s">
        <v>434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440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441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442</v>
      </c>
      <c r="AB109" s="906"/>
      <c r="AC109" s="906"/>
      <c r="AD109" s="906"/>
      <c r="AE109" s="907"/>
      <c r="AF109" s="905" t="s">
        <v>443</v>
      </c>
      <c r="AG109" s="906"/>
      <c r="AH109" s="906"/>
      <c r="AI109" s="906"/>
      <c r="AJ109" s="907"/>
      <c r="AK109" s="905" t="s">
        <v>316</v>
      </c>
      <c r="AL109" s="906"/>
      <c r="AM109" s="906"/>
      <c r="AN109" s="906"/>
      <c r="AO109" s="907"/>
      <c r="AP109" s="905" t="s">
        <v>444</v>
      </c>
      <c r="AQ109" s="906"/>
      <c r="AR109" s="906"/>
      <c r="AS109" s="906"/>
      <c r="AT109" s="908"/>
      <c r="AU109" s="925" t="s">
        <v>441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442</v>
      </c>
      <c r="BR109" s="906"/>
      <c r="BS109" s="906"/>
      <c r="BT109" s="906"/>
      <c r="BU109" s="907"/>
      <c r="BV109" s="905" t="s">
        <v>443</v>
      </c>
      <c r="BW109" s="906"/>
      <c r="BX109" s="906"/>
      <c r="BY109" s="906"/>
      <c r="BZ109" s="907"/>
      <c r="CA109" s="905" t="s">
        <v>316</v>
      </c>
      <c r="CB109" s="906"/>
      <c r="CC109" s="906"/>
      <c r="CD109" s="906"/>
      <c r="CE109" s="907"/>
      <c r="CF109" s="926" t="s">
        <v>444</v>
      </c>
      <c r="CG109" s="926"/>
      <c r="CH109" s="926"/>
      <c r="CI109" s="926"/>
      <c r="CJ109" s="926"/>
      <c r="CK109" s="905" t="s">
        <v>445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442</v>
      </c>
      <c r="DH109" s="906"/>
      <c r="DI109" s="906"/>
      <c r="DJ109" s="906"/>
      <c r="DK109" s="907"/>
      <c r="DL109" s="905" t="s">
        <v>443</v>
      </c>
      <c r="DM109" s="906"/>
      <c r="DN109" s="906"/>
      <c r="DO109" s="906"/>
      <c r="DP109" s="907"/>
      <c r="DQ109" s="905" t="s">
        <v>316</v>
      </c>
      <c r="DR109" s="906"/>
      <c r="DS109" s="906"/>
      <c r="DT109" s="906"/>
      <c r="DU109" s="907"/>
      <c r="DV109" s="905" t="s">
        <v>444</v>
      </c>
      <c r="DW109" s="906"/>
      <c r="DX109" s="906"/>
      <c r="DY109" s="906"/>
      <c r="DZ109" s="908"/>
    </row>
    <row r="110" spans="1:131" s="224" customFormat="1" ht="26.25" customHeight="1" x14ac:dyDescent="0.15">
      <c r="A110" s="909" t="s">
        <v>446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667610</v>
      </c>
      <c r="AB110" s="913"/>
      <c r="AC110" s="913"/>
      <c r="AD110" s="913"/>
      <c r="AE110" s="914"/>
      <c r="AF110" s="915">
        <v>543468</v>
      </c>
      <c r="AG110" s="913"/>
      <c r="AH110" s="913"/>
      <c r="AI110" s="913"/>
      <c r="AJ110" s="914"/>
      <c r="AK110" s="915">
        <v>556073</v>
      </c>
      <c r="AL110" s="913"/>
      <c r="AM110" s="913"/>
      <c r="AN110" s="913"/>
      <c r="AO110" s="914"/>
      <c r="AP110" s="916">
        <v>12.5</v>
      </c>
      <c r="AQ110" s="917"/>
      <c r="AR110" s="917"/>
      <c r="AS110" s="917"/>
      <c r="AT110" s="918"/>
      <c r="AU110" s="919" t="s">
        <v>75</v>
      </c>
      <c r="AV110" s="920"/>
      <c r="AW110" s="920"/>
      <c r="AX110" s="920"/>
      <c r="AY110" s="920"/>
      <c r="AZ110" s="942" t="s">
        <v>447</v>
      </c>
      <c r="BA110" s="910"/>
      <c r="BB110" s="910"/>
      <c r="BC110" s="910"/>
      <c r="BD110" s="910"/>
      <c r="BE110" s="910"/>
      <c r="BF110" s="910"/>
      <c r="BG110" s="910"/>
      <c r="BH110" s="910"/>
      <c r="BI110" s="910"/>
      <c r="BJ110" s="910"/>
      <c r="BK110" s="910"/>
      <c r="BL110" s="910"/>
      <c r="BM110" s="910"/>
      <c r="BN110" s="910"/>
      <c r="BO110" s="910"/>
      <c r="BP110" s="911"/>
      <c r="BQ110" s="943">
        <v>6452808</v>
      </c>
      <c r="BR110" s="944"/>
      <c r="BS110" s="944"/>
      <c r="BT110" s="944"/>
      <c r="BU110" s="944"/>
      <c r="BV110" s="944">
        <v>6357145</v>
      </c>
      <c r="BW110" s="944"/>
      <c r="BX110" s="944"/>
      <c r="BY110" s="944"/>
      <c r="BZ110" s="944"/>
      <c r="CA110" s="944">
        <v>6318495</v>
      </c>
      <c r="CB110" s="944"/>
      <c r="CC110" s="944"/>
      <c r="CD110" s="944"/>
      <c r="CE110" s="944"/>
      <c r="CF110" s="957">
        <v>142.4</v>
      </c>
      <c r="CG110" s="958"/>
      <c r="CH110" s="958"/>
      <c r="CI110" s="958"/>
      <c r="CJ110" s="958"/>
      <c r="CK110" s="959" t="s">
        <v>448</v>
      </c>
      <c r="CL110" s="960"/>
      <c r="CM110" s="942" t="s">
        <v>449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424</v>
      </c>
      <c r="DH110" s="944"/>
      <c r="DI110" s="944"/>
      <c r="DJ110" s="944"/>
      <c r="DK110" s="944"/>
      <c r="DL110" s="944" t="s">
        <v>424</v>
      </c>
      <c r="DM110" s="944"/>
      <c r="DN110" s="944"/>
      <c r="DO110" s="944"/>
      <c r="DP110" s="944"/>
      <c r="DQ110" s="944" t="s">
        <v>424</v>
      </c>
      <c r="DR110" s="944"/>
      <c r="DS110" s="944"/>
      <c r="DT110" s="944"/>
      <c r="DU110" s="944"/>
      <c r="DV110" s="945" t="s">
        <v>424</v>
      </c>
      <c r="DW110" s="945"/>
      <c r="DX110" s="945"/>
      <c r="DY110" s="945"/>
      <c r="DZ110" s="946"/>
    </row>
    <row r="111" spans="1:131" s="224" customFormat="1" ht="26.25" customHeight="1" x14ac:dyDescent="0.15">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400</v>
      </c>
      <c r="AB111" s="951"/>
      <c r="AC111" s="951"/>
      <c r="AD111" s="951"/>
      <c r="AE111" s="952"/>
      <c r="AF111" s="953" t="s">
        <v>451</v>
      </c>
      <c r="AG111" s="951"/>
      <c r="AH111" s="951"/>
      <c r="AI111" s="951"/>
      <c r="AJ111" s="952"/>
      <c r="AK111" s="953" t="s">
        <v>132</v>
      </c>
      <c r="AL111" s="951"/>
      <c r="AM111" s="951"/>
      <c r="AN111" s="951"/>
      <c r="AO111" s="952"/>
      <c r="AP111" s="954" t="s">
        <v>132</v>
      </c>
      <c r="AQ111" s="955"/>
      <c r="AR111" s="955"/>
      <c r="AS111" s="955"/>
      <c r="AT111" s="956"/>
      <c r="AU111" s="921"/>
      <c r="AV111" s="922"/>
      <c r="AW111" s="922"/>
      <c r="AX111" s="922"/>
      <c r="AY111" s="922"/>
      <c r="AZ111" s="935" t="s">
        <v>452</v>
      </c>
      <c r="BA111" s="936"/>
      <c r="BB111" s="936"/>
      <c r="BC111" s="936"/>
      <c r="BD111" s="936"/>
      <c r="BE111" s="936"/>
      <c r="BF111" s="936"/>
      <c r="BG111" s="936"/>
      <c r="BH111" s="936"/>
      <c r="BI111" s="936"/>
      <c r="BJ111" s="936"/>
      <c r="BK111" s="936"/>
      <c r="BL111" s="936"/>
      <c r="BM111" s="936"/>
      <c r="BN111" s="936"/>
      <c r="BO111" s="936"/>
      <c r="BP111" s="937"/>
      <c r="BQ111" s="938" t="s">
        <v>451</v>
      </c>
      <c r="BR111" s="939"/>
      <c r="BS111" s="939"/>
      <c r="BT111" s="939"/>
      <c r="BU111" s="939"/>
      <c r="BV111" s="939" t="s">
        <v>132</v>
      </c>
      <c r="BW111" s="939"/>
      <c r="BX111" s="939"/>
      <c r="BY111" s="939"/>
      <c r="BZ111" s="939"/>
      <c r="CA111" s="939">
        <v>25545</v>
      </c>
      <c r="CB111" s="939"/>
      <c r="CC111" s="939"/>
      <c r="CD111" s="939"/>
      <c r="CE111" s="939"/>
      <c r="CF111" s="933">
        <v>0.6</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132</v>
      </c>
      <c r="DH111" s="939"/>
      <c r="DI111" s="939"/>
      <c r="DJ111" s="939"/>
      <c r="DK111" s="939"/>
      <c r="DL111" s="939" t="s">
        <v>454</v>
      </c>
      <c r="DM111" s="939"/>
      <c r="DN111" s="939"/>
      <c r="DO111" s="939"/>
      <c r="DP111" s="939"/>
      <c r="DQ111" s="939" t="s">
        <v>451</v>
      </c>
      <c r="DR111" s="939"/>
      <c r="DS111" s="939"/>
      <c r="DT111" s="939"/>
      <c r="DU111" s="939"/>
      <c r="DV111" s="940" t="s">
        <v>455</v>
      </c>
      <c r="DW111" s="940"/>
      <c r="DX111" s="940"/>
      <c r="DY111" s="940"/>
      <c r="DZ111" s="941"/>
    </row>
    <row r="112" spans="1:131" s="224" customFormat="1" ht="26.25" customHeight="1" x14ac:dyDescent="0.15">
      <c r="A112" s="965" t="s">
        <v>456</v>
      </c>
      <c r="B112" s="966"/>
      <c r="C112" s="936" t="s">
        <v>457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13333</v>
      </c>
      <c r="AB112" s="972"/>
      <c r="AC112" s="972"/>
      <c r="AD112" s="972"/>
      <c r="AE112" s="973"/>
      <c r="AF112" s="974" t="s">
        <v>132</v>
      </c>
      <c r="AG112" s="972"/>
      <c r="AH112" s="972"/>
      <c r="AI112" s="972"/>
      <c r="AJ112" s="973"/>
      <c r="AK112" s="974" t="s">
        <v>451</v>
      </c>
      <c r="AL112" s="972"/>
      <c r="AM112" s="972"/>
      <c r="AN112" s="972"/>
      <c r="AO112" s="973"/>
      <c r="AP112" s="975" t="s">
        <v>458</v>
      </c>
      <c r="AQ112" s="976"/>
      <c r="AR112" s="976"/>
      <c r="AS112" s="976"/>
      <c r="AT112" s="977"/>
      <c r="AU112" s="921"/>
      <c r="AV112" s="922"/>
      <c r="AW112" s="922"/>
      <c r="AX112" s="922"/>
      <c r="AY112" s="922"/>
      <c r="AZ112" s="935" t="s">
        <v>459</v>
      </c>
      <c r="BA112" s="936"/>
      <c r="BB112" s="936"/>
      <c r="BC112" s="936"/>
      <c r="BD112" s="936"/>
      <c r="BE112" s="936"/>
      <c r="BF112" s="936"/>
      <c r="BG112" s="936"/>
      <c r="BH112" s="936"/>
      <c r="BI112" s="936"/>
      <c r="BJ112" s="936"/>
      <c r="BK112" s="936"/>
      <c r="BL112" s="936"/>
      <c r="BM112" s="936"/>
      <c r="BN112" s="936"/>
      <c r="BO112" s="936"/>
      <c r="BP112" s="937"/>
      <c r="BQ112" s="938">
        <v>3344995</v>
      </c>
      <c r="BR112" s="939"/>
      <c r="BS112" s="939"/>
      <c r="BT112" s="939"/>
      <c r="BU112" s="939"/>
      <c r="BV112" s="939">
        <v>3002254</v>
      </c>
      <c r="BW112" s="939"/>
      <c r="BX112" s="939"/>
      <c r="BY112" s="939"/>
      <c r="BZ112" s="939"/>
      <c r="CA112" s="939">
        <v>2697066</v>
      </c>
      <c r="CB112" s="939"/>
      <c r="CC112" s="939"/>
      <c r="CD112" s="939"/>
      <c r="CE112" s="939"/>
      <c r="CF112" s="933">
        <v>60.8</v>
      </c>
      <c r="CG112" s="934"/>
      <c r="CH112" s="934"/>
      <c r="CI112" s="934"/>
      <c r="CJ112" s="934"/>
      <c r="CK112" s="961"/>
      <c r="CL112" s="962"/>
      <c r="CM112" s="935" t="s">
        <v>460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461</v>
      </c>
      <c r="DH112" s="939"/>
      <c r="DI112" s="939"/>
      <c r="DJ112" s="939"/>
      <c r="DK112" s="939"/>
      <c r="DL112" s="939" t="s">
        <v>132</v>
      </c>
      <c r="DM112" s="939"/>
      <c r="DN112" s="939"/>
      <c r="DO112" s="939"/>
      <c r="DP112" s="939"/>
      <c r="DQ112" s="939" t="s">
        <v>400</v>
      </c>
      <c r="DR112" s="939"/>
      <c r="DS112" s="939"/>
      <c r="DT112" s="939"/>
      <c r="DU112" s="939"/>
      <c r="DV112" s="940" t="s">
        <v>451</v>
      </c>
      <c r="DW112" s="940"/>
      <c r="DX112" s="940"/>
      <c r="DY112" s="940"/>
      <c r="DZ112" s="941"/>
    </row>
    <row r="113" spans="1:130" s="224" customFormat="1" ht="26.25" customHeight="1" x14ac:dyDescent="0.15">
      <c r="A113" s="967"/>
      <c r="B113" s="968"/>
      <c r="C113" s="936" t="s">
        <v>462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282065</v>
      </c>
      <c r="AB113" s="951"/>
      <c r="AC113" s="951"/>
      <c r="AD113" s="951"/>
      <c r="AE113" s="952"/>
      <c r="AF113" s="953">
        <v>270612</v>
      </c>
      <c r="AG113" s="951"/>
      <c r="AH113" s="951"/>
      <c r="AI113" s="951"/>
      <c r="AJ113" s="952"/>
      <c r="AK113" s="953">
        <v>256528</v>
      </c>
      <c r="AL113" s="951"/>
      <c r="AM113" s="951"/>
      <c r="AN113" s="951"/>
      <c r="AO113" s="952"/>
      <c r="AP113" s="954">
        <v>5.8</v>
      </c>
      <c r="AQ113" s="955"/>
      <c r="AR113" s="955"/>
      <c r="AS113" s="955"/>
      <c r="AT113" s="956"/>
      <c r="AU113" s="921"/>
      <c r="AV113" s="922"/>
      <c r="AW113" s="922"/>
      <c r="AX113" s="922"/>
      <c r="AY113" s="922"/>
      <c r="AZ113" s="935" t="s">
        <v>463</v>
      </c>
      <c r="BA113" s="936"/>
      <c r="BB113" s="936"/>
      <c r="BC113" s="936"/>
      <c r="BD113" s="936"/>
      <c r="BE113" s="936"/>
      <c r="BF113" s="936"/>
      <c r="BG113" s="936"/>
      <c r="BH113" s="936"/>
      <c r="BI113" s="936"/>
      <c r="BJ113" s="936"/>
      <c r="BK113" s="936"/>
      <c r="BL113" s="936"/>
      <c r="BM113" s="936"/>
      <c r="BN113" s="936"/>
      <c r="BO113" s="936"/>
      <c r="BP113" s="937"/>
      <c r="BQ113" s="938">
        <v>623953</v>
      </c>
      <c r="BR113" s="939"/>
      <c r="BS113" s="939"/>
      <c r="BT113" s="939"/>
      <c r="BU113" s="939"/>
      <c r="BV113" s="939">
        <v>724672</v>
      </c>
      <c r="BW113" s="939"/>
      <c r="BX113" s="939"/>
      <c r="BY113" s="939"/>
      <c r="BZ113" s="939"/>
      <c r="CA113" s="939">
        <v>696407</v>
      </c>
      <c r="CB113" s="939"/>
      <c r="CC113" s="939"/>
      <c r="CD113" s="939"/>
      <c r="CE113" s="939"/>
      <c r="CF113" s="933">
        <v>15.7</v>
      </c>
      <c r="CG113" s="934"/>
      <c r="CH113" s="934"/>
      <c r="CI113" s="934"/>
      <c r="CJ113" s="934"/>
      <c r="CK113" s="961"/>
      <c r="CL113" s="962"/>
      <c r="CM113" s="935" t="s">
        <v>464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132</v>
      </c>
      <c r="DH113" s="972"/>
      <c r="DI113" s="972"/>
      <c r="DJ113" s="972"/>
      <c r="DK113" s="973"/>
      <c r="DL113" s="974" t="s">
        <v>454</v>
      </c>
      <c r="DM113" s="972"/>
      <c r="DN113" s="972"/>
      <c r="DO113" s="972"/>
      <c r="DP113" s="973"/>
      <c r="DQ113" s="974" t="s">
        <v>455</v>
      </c>
      <c r="DR113" s="972"/>
      <c r="DS113" s="972"/>
      <c r="DT113" s="972"/>
      <c r="DU113" s="973"/>
      <c r="DV113" s="975" t="s">
        <v>451</v>
      </c>
      <c r="DW113" s="976"/>
      <c r="DX113" s="976"/>
      <c r="DY113" s="976"/>
      <c r="DZ113" s="977"/>
    </row>
    <row r="114" spans="1:130" s="224" customFormat="1" ht="26.25" customHeight="1" x14ac:dyDescent="0.15">
      <c r="A114" s="967"/>
      <c r="B114" s="968"/>
      <c r="C114" s="936" t="s">
        <v>465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94264</v>
      </c>
      <c r="AB114" s="972"/>
      <c r="AC114" s="972"/>
      <c r="AD114" s="972"/>
      <c r="AE114" s="973"/>
      <c r="AF114" s="974">
        <v>97573</v>
      </c>
      <c r="AG114" s="972"/>
      <c r="AH114" s="972"/>
      <c r="AI114" s="972"/>
      <c r="AJ114" s="973"/>
      <c r="AK114" s="974">
        <v>97879</v>
      </c>
      <c r="AL114" s="972"/>
      <c r="AM114" s="972"/>
      <c r="AN114" s="972"/>
      <c r="AO114" s="973"/>
      <c r="AP114" s="975">
        <v>2.2000000000000002</v>
      </c>
      <c r="AQ114" s="976"/>
      <c r="AR114" s="976"/>
      <c r="AS114" s="976"/>
      <c r="AT114" s="977"/>
      <c r="AU114" s="921"/>
      <c r="AV114" s="922"/>
      <c r="AW114" s="922"/>
      <c r="AX114" s="922"/>
      <c r="AY114" s="922"/>
      <c r="AZ114" s="935" t="s">
        <v>466</v>
      </c>
      <c r="BA114" s="936"/>
      <c r="BB114" s="936"/>
      <c r="BC114" s="936"/>
      <c r="BD114" s="936"/>
      <c r="BE114" s="936"/>
      <c r="BF114" s="936"/>
      <c r="BG114" s="936"/>
      <c r="BH114" s="936"/>
      <c r="BI114" s="936"/>
      <c r="BJ114" s="936"/>
      <c r="BK114" s="936"/>
      <c r="BL114" s="936"/>
      <c r="BM114" s="936"/>
      <c r="BN114" s="936"/>
      <c r="BO114" s="936"/>
      <c r="BP114" s="937"/>
      <c r="BQ114" s="938">
        <v>256544</v>
      </c>
      <c r="BR114" s="939"/>
      <c r="BS114" s="939"/>
      <c r="BT114" s="939"/>
      <c r="BU114" s="939"/>
      <c r="BV114" s="939">
        <v>333817</v>
      </c>
      <c r="BW114" s="939"/>
      <c r="BX114" s="939"/>
      <c r="BY114" s="939"/>
      <c r="BZ114" s="939"/>
      <c r="CA114" s="939">
        <v>345686</v>
      </c>
      <c r="CB114" s="939"/>
      <c r="CC114" s="939"/>
      <c r="CD114" s="939"/>
      <c r="CE114" s="939"/>
      <c r="CF114" s="933">
        <v>7.8</v>
      </c>
      <c r="CG114" s="934"/>
      <c r="CH114" s="934"/>
      <c r="CI114" s="934"/>
      <c r="CJ114" s="934"/>
      <c r="CK114" s="961"/>
      <c r="CL114" s="962"/>
      <c r="CM114" s="935" t="s">
        <v>467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451</v>
      </c>
      <c r="DH114" s="972"/>
      <c r="DI114" s="972"/>
      <c r="DJ114" s="972"/>
      <c r="DK114" s="973"/>
      <c r="DL114" s="974" t="s">
        <v>455</v>
      </c>
      <c r="DM114" s="972"/>
      <c r="DN114" s="972"/>
      <c r="DO114" s="972"/>
      <c r="DP114" s="973"/>
      <c r="DQ114" s="974" t="s">
        <v>455</v>
      </c>
      <c r="DR114" s="972"/>
      <c r="DS114" s="972"/>
      <c r="DT114" s="972"/>
      <c r="DU114" s="973"/>
      <c r="DV114" s="975" t="s">
        <v>468</v>
      </c>
      <c r="DW114" s="976"/>
      <c r="DX114" s="976"/>
      <c r="DY114" s="976"/>
      <c r="DZ114" s="977"/>
    </row>
    <row r="115" spans="1:130" s="224" customFormat="1" ht="26.25" customHeight="1" x14ac:dyDescent="0.15">
      <c r="A115" s="967"/>
      <c r="B115" s="968"/>
      <c r="C115" s="936" t="s">
        <v>469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49</v>
      </c>
      <c r="AB115" s="951"/>
      <c r="AC115" s="951"/>
      <c r="AD115" s="951"/>
      <c r="AE115" s="952"/>
      <c r="AF115" s="953">
        <v>13</v>
      </c>
      <c r="AG115" s="951"/>
      <c r="AH115" s="951"/>
      <c r="AI115" s="951"/>
      <c r="AJ115" s="952"/>
      <c r="AK115" s="953">
        <v>4</v>
      </c>
      <c r="AL115" s="951"/>
      <c r="AM115" s="951"/>
      <c r="AN115" s="951"/>
      <c r="AO115" s="952"/>
      <c r="AP115" s="954">
        <v>0</v>
      </c>
      <c r="AQ115" s="955"/>
      <c r="AR115" s="955"/>
      <c r="AS115" s="955"/>
      <c r="AT115" s="956"/>
      <c r="AU115" s="921"/>
      <c r="AV115" s="922"/>
      <c r="AW115" s="922"/>
      <c r="AX115" s="922"/>
      <c r="AY115" s="922"/>
      <c r="AZ115" s="935" t="s">
        <v>470</v>
      </c>
      <c r="BA115" s="936"/>
      <c r="BB115" s="936"/>
      <c r="BC115" s="936"/>
      <c r="BD115" s="936"/>
      <c r="BE115" s="936"/>
      <c r="BF115" s="936"/>
      <c r="BG115" s="936"/>
      <c r="BH115" s="936"/>
      <c r="BI115" s="936"/>
      <c r="BJ115" s="936"/>
      <c r="BK115" s="936"/>
      <c r="BL115" s="936"/>
      <c r="BM115" s="936"/>
      <c r="BN115" s="936"/>
      <c r="BO115" s="936"/>
      <c r="BP115" s="937"/>
      <c r="BQ115" s="938" t="s">
        <v>454</v>
      </c>
      <c r="BR115" s="939"/>
      <c r="BS115" s="939"/>
      <c r="BT115" s="939"/>
      <c r="BU115" s="939"/>
      <c r="BV115" s="939" t="s">
        <v>132</v>
      </c>
      <c r="BW115" s="939"/>
      <c r="BX115" s="939"/>
      <c r="BY115" s="939"/>
      <c r="BZ115" s="939"/>
      <c r="CA115" s="939" t="s">
        <v>424</v>
      </c>
      <c r="CB115" s="939"/>
      <c r="CC115" s="939"/>
      <c r="CD115" s="939"/>
      <c r="CE115" s="939"/>
      <c r="CF115" s="933" t="s">
        <v>455</v>
      </c>
      <c r="CG115" s="934"/>
      <c r="CH115" s="934"/>
      <c r="CI115" s="934"/>
      <c r="CJ115" s="934"/>
      <c r="CK115" s="961"/>
      <c r="CL115" s="962"/>
      <c r="CM115" s="935" t="s">
        <v>471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454</v>
      </c>
      <c r="DH115" s="972"/>
      <c r="DI115" s="972"/>
      <c r="DJ115" s="972"/>
      <c r="DK115" s="973"/>
      <c r="DL115" s="974" t="s">
        <v>424</v>
      </c>
      <c r="DM115" s="972"/>
      <c r="DN115" s="972"/>
      <c r="DO115" s="972"/>
      <c r="DP115" s="973"/>
      <c r="DQ115" s="974" t="s">
        <v>468</v>
      </c>
      <c r="DR115" s="972"/>
      <c r="DS115" s="972"/>
      <c r="DT115" s="972"/>
      <c r="DU115" s="973"/>
      <c r="DV115" s="975" t="s">
        <v>455</v>
      </c>
      <c r="DW115" s="976"/>
      <c r="DX115" s="976"/>
      <c r="DY115" s="976"/>
      <c r="DZ115" s="977"/>
    </row>
    <row r="116" spans="1:130" s="224" customFormat="1" ht="26.25" customHeight="1" x14ac:dyDescent="0.15">
      <c r="A116" s="969"/>
      <c r="B116" s="970"/>
      <c r="C116" s="978" t="s">
        <v>472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458</v>
      </c>
      <c r="AB116" s="972"/>
      <c r="AC116" s="972"/>
      <c r="AD116" s="972"/>
      <c r="AE116" s="973"/>
      <c r="AF116" s="974" t="s">
        <v>458</v>
      </c>
      <c r="AG116" s="972"/>
      <c r="AH116" s="972"/>
      <c r="AI116" s="972"/>
      <c r="AJ116" s="973"/>
      <c r="AK116" s="974" t="s">
        <v>468</v>
      </c>
      <c r="AL116" s="972"/>
      <c r="AM116" s="972"/>
      <c r="AN116" s="972"/>
      <c r="AO116" s="973"/>
      <c r="AP116" s="975" t="s">
        <v>454</v>
      </c>
      <c r="AQ116" s="976"/>
      <c r="AR116" s="976"/>
      <c r="AS116" s="976"/>
      <c r="AT116" s="977"/>
      <c r="AU116" s="921"/>
      <c r="AV116" s="922"/>
      <c r="AW116" s="922"/>
      <c r="AX116" s="922"/>
      <c r="AY116" s="922"/>
      <c r="AZ116" s="980" t="s">
        <v>473</v>
      </c>
      <c r="BA116" s="981"/>
      <c r="BB116" s="981"/>
      <c r="BC116" s="981"/>
      <c r="BD116" s="981"/>
      <c r="BE116" s="981"/>
      <c r="BF116" s="981"/>
      <c r="BG116" s="981"/>
      <c r="BH116" s="981"/>
      <c r="BI116" s="981"/>
      <c r="BJ116" s="981"/>
      <c r="BK116" s="981"/>
      <c r="BL116" s="981"/>
      <c r="BM116" s="981"/>
      <c r="BN116" s="981"/>
      <c r="BO116" s="981"/>
      <c r="BP116" s="982"/>
      <c r="BQ116" s="938" t="s">
        <v>461</v>
      </c>
      <c r="BR116" s="939"/>
      <c r="BS116" s="939"/>
      <c r="BT116" s="939"/>
      <c r="BU116" s="939"/>
      <c r="BV116" s="939" t="s">
        <v>400</v>
      </c>
      <c r="BW116" s="939"/>
      <c r="BX116" s="939"/>
      <c r="BY116" s="939"/>
      <c r="BZ116" s="939"/>
      <c r="CA116" s="939" t="s">
        <v>132</v>
      </c>
      <c r="CB116" s="939"/>
      <c r="CC116" s="939"/>
      <c r="CD116" s="939"/>
      <c r="CE116" s="939"/>
      <c r="CF116" s="933" t="s">
        <v>451</v>
      </c>
      <c r="CG116" s="934"/>
      <c r="CH116" s="934"/>
      <c r="CI116" s="934"/>
      <c r="CJ116" s="934"/>
      <c r="CK116" s="961"/>
      <c r="CL116" s="962"/>
      <c r="CM116" s="935" t="s">
        <v>474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458</v>
      </c>
      <c r="DH116" s="972"/>
      <c r="DI116" s="972"/>
      <c r="DJ116" s="972"/>
      <c r="DK116" s="973"/>
      <c r="DL116" s="974" t="s">
        <v>451</v>
      </c>
      <c r="DM116" s="972"/>
      <c r="DN116" s="972"/>
      <c r="DO116" s="972"/>
      <c r="DP116" s="973"/>
      <c r="DQ116" s="974">
        <v>25545</v>
      </c>
      <c r="DR116" s="972"/>
      <c r="DS116" s="972"/>
      <c r="DT116" s="972"/>
      <c r="DU116" s="973"/>
      <c r="DV116" s="975">
        <v>0.6</v>
      </c>
      <c r="DW116" s="976"/>
      <c r="DX116" s="976"/>
      <c r="DY116" s="976"/>
      <c r="DZ116" s="977"/>
    </row>
    <row r="117" spans="1:130" s="224" customFormat="1" ht="26.25" customHeight="1" x14ac:dyDescent="0.15">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475</v>
      </c>
      <c r="Z117" s="907"/>
      <c r="AA117" s="991">
        <v>1057321</v>
      </c>
      <c r="AB117" s="992"/>
      <c r="AC117" s="992"/>
      <c r="AD117" s="992"/>
      <c r="AE117" s="993"/>
      <c r="AF117" s="994">
        <v>911666</v>
      </c>
      <c r="AG117" s="992"/>
      <c r="AH117" s="992"/>
      <c r="AI117" s="992"/>
      <c r="AJ117" s="993"/>
      <c r="AK117" s="994">
        <v>910484</v>
      </c>
      <c r="AL117" s="992"/>
      <c r="AM117" s="992"/>
      <c r="AN117" s="992"/>
      <c r="AO117" s="993"/>
      <c r="AP117" s="995"/>
      <c r="AQ117" s="996"/>
      <c r="AR117" s="996"/>
      <c r="AS117" s="996"/>
      <c r="AT117" s="997"/>
      <c r="AU117" s="921"/>
      <c r="AV117" s="922"/>
      <c r="AW117" s="922"/>
      <c r="AX117" s="922"/>
      <c r="AY117" s="922"/>
      <c r="AZ117" s="987" t="s">
        <v>476</v>
      </c>
      <c r="BA117" s="988"/>
      <c r="BB117" s="988"/>
      <c r="BC117" s="988"/>
      <c r="BD117" s="988"/>
      <c r="BE117" s="988"/>
      <c r="BF117" s="988"/>
      <c r="BG117" s="988"/>
      <c r="BH117" s="988"/>
      <c r="BI117" s="988"/>
      <c r="BJ117" s="988"/>
      <c r="BK117" s="988"/>
      <c r="BL117" s="988"/>
      <c r="BM117" s="988"/>
      <c r="BN117" s="988"/>
      <c r="BO117" s="988"/>
      <c r="BP117" s="989"/>
      <c r="BQ117" s="938" t="s">
        <v>424</v>
      </c>
      <c r="BR117" s="939"/>
      <c r="BS117" s="939"/>
      <c r="BT117" s="939"/>
      <c r="BU117" s="939"/>
      <c r="BV117" s="939" t="s">
        <v>424</v>
      </c>
      <c r="BW117" s="939"/>
      <c r="BX117" s="939"/>
      <c r="BY117" s="939"/>
      <c r="BZ117" s="939"/>
      <c r="CA117" s="939" t="s">
        <v>461</v>
      </c>
      <c r="CB117" s="939"/>
      <c r="CC117" s="939"/>
      <c r="CD117" s="939"/>
      <c r="CE117" s="939"/>
      <c r="CF117" s="933" t="s">
        <v>132</v>
      </c>
      <c r="CG117" s="934"/>
      <c r="CH117" s="934"/>
      <c r="CI117" s="934"/>
      <c r="CJ117" s="934"/>
      <c r="CK117" s="961"/>
      <c r="CL117" s="962"/>
      <c r="CM117" s="935" t="s">
        <v>477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455</v>
      </c>
      <c r="DH117" s="972"/>
      <c r="DI117" s="972"/>
      <c r="DJ117" s="972"/>
      <c r="DK117" s="973"/>
      <c r="DL117" s="974" t="s">
        <v>455</v>
      </c>
      <c r="DM117" s="972"/>
      <c r="DN117" s="972"/>
      <c r="DO117" s="972"/>
      <c r="DP117" s="973"/>
      <c r="DQ117" s="974" t="s">
        <v>400</v>
      </c>
      <c r="DR117" s="972"/>
      <c r="DS117" s="972"/>
      <c r="DT117" s="972"/>
      <c r="DU117" s="973"/>
      <c r="DV117" s="975" t="s">
        <v>400</v>
      </c>
      <c r="DW117" s="976"/>
      <c r="DX117" s="976"/>
      <c r="DY117" s="976"/>
      <c r="DZ117" s="977"/>
    </row>
    <row r="118" spans="1:130" s="224" customFormat="1" ht="26.25" customHeight="1" x14ac:dyDescent="0.15">
      <c r="A118" s="925" t="s">
        <v>445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442</v>
      </c>
      <c r="AB118" s="906"/>
      <c r="AC118" s="906"/>
      <c r="AD118" s="906"/>
      <c r="AE118" s="907"/>
      <c r="AF118" s="905" t="s">
        <v>443</v>
      </c>
      <c r="AG118" s="906"/>
      <c r="AH118" s="906"/>
      <c r="AI118" s="906"/>
      <c r="AJ118" s="907"/>
      <c r="AK118" s="905" t="s">
        <v>316</v>
      </c>
      <c r="AL118" s="906"/>
      <c r="AM118" s="906"/>
      <c r="AN118" s="906"/>
      <c r="AO118" s="907"/>
      <c r="AP118" s="983" t="s">
        <v>444</v>
      </c>
      <c r="AQ118" s="984"/>
      <c r="AR118" s="984"/>
      <c r="AS118" s="984"/>
      <c r="AT118" s="985"/>
      <c r="AU118" s="921"/>
      <c r="AV118" s="922"/>
      <c r="AW118" s="922"/>
      <c r="AX118" s="922"/>
      <c r="AY118" s="922"/>
      <c r="AZ118" s="986" t="s">
        <v>478</v>
      </c>
      <c r="BA118" s="978"/>
      <c r="BB118" s="978"/>
      <c r="BC118" s="978"/>
      <c r="BD118" s="978"/>
      <c r="BE118" s="978"/>
      <c r="BF118" s="978"/>
      <c r="BG118" s="978"/>
      <c r="BH118" s="978"/>
      <c r="BI118" s="978"/>
      <c r="BJ118" s="978"/>
      <c r="BK118" s="978"/>
      <c r="BL118" s="978"/>
      <c r="BM118" s="978"/>
      <c r="BN118" s="978"/>
      <c r="BO118" s="978"/>
      <c r="BP118" s="979"/>
      <c r="BQ118" s="1012" t="s">
        <v>424</v>
      </c>
      <c r="BR118" s="1013"/>
      <c r="BS118" s="1013"/>
      <c r="BT118" s="1013"/>
      <c r="BU118" s="1013"/>
      <c r="BV118" s="1013" t="s">
        <v>400</v>
      </c>
      <c r="BW118" s="1013"/>
      <c r="BX118" s="1013"/>
      <c r="BY118" s="1013"/>
      <c r="BZ118" s="1013"/>
      <c r="CA118" s="1013" t="s">
        <v>461</v>
      </c>
      <c r="CB118" s="1013"/>
      <c r="CC118" s="1013"/>
      <c r="CD118" s="1013"/>
      <c r="CE118" s="1013"/>
      <c r="CF118" s="933" t="s">
        <v>461</v>
      </c>
      <c r="CG118" s="934"/>
      <c r="CH118" s="934"/>
      <c r="CI118" s="934"/>
      <c r="CJ118" s="934"/>
      <c r="CK118" s="961"/>
      <c r="CL118" s="962"/>
      <c r="CM118" s="935" t="s">
        <v>479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461</v>
      </c>
      <c r="DH118" s="972"/>
      <c r="DI118" s="972"/>
      <c r="DJ118" s="972"/>
      <c r="DK118" s="973"/>
      <c r="DL118" s="974" t="s">
        <v>400</v>
      </c>
      <c r="DM118" s="972"/>
      <c r="DN118" s="972"/>
      <c r="DO118" s="972"/>
      <c r="DP118" s="973"/>
      <c r="DQ118" s="974" t="s">
        <v>461</v>
      </c>
      <c r="DR118" s="972"/>
      <c r="DS118" s="972"/>
      <c r="DT118" s="972"/>
      <c r="DU118" s="973"/>
      <c r="DV118" s="975" t="s">
        <v>461</v>
      </c>
      <c r="DW118" s="976"/>
      <c r="DX118" s="976"/>
      <c r="DY118" s="976"/>
      <c r="DZ118" s="977"/>
    </row>
    <row r="119" spans="1:130" s="224" customFormat="1" ht="26.25" customHeight="1" x14ac:dyDescent="0.15">
      <c r="A119" s="1069" t="s">
        <v>448</v>
      </c>
      <c r="B119" s="960"/>
      <c r="C119" s="942" t="s">
        <v>449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400</v>
      </c>
      <c r="AB119" s="913"/>
      <c r="AC119" s="913"/>
      <c r="AD119" s="913"/>
      <c r="AE119" s="914"/>
      <c r="AF119" s="915" t="s">
        <v>458</v>
      </c>
      <c r="AG119" s="913"/>
      <c r="AH119" s="913"/>
      <c r="AI119" s="913"/>
      <c r="AJ119" s="914"/>
      <c r="AK119" s="915" t="s">
        <v>424</v>
      </c>
      <c r="AL119" s="913"/>
      <c r="AM119" s="913"/>
      <c r="AN119" s="913"/>
      <c r="AO119" s="914"/>
      <c r="AP119" s="916" t="s">
        <v>424</v>
      </c>
      <c r="AQ119" s="917"/>
      <c r="AR119" s="917"/>
      <c r="AS119" s="917"/>
      <c r="AT119" s="918"/>
      <c r="AU119" s="923"/>
      <c r="AV119" s="924"/>
      <c r="AW119" s="924"/>
      <c r="AX119" s="924"/>
      <c r="AY119" s="924"/>
      <c r="AZ119" s="247" t="s">
        <v>192</v>
      </c>
      <c r="BA119" s="247"/>
      <c r="BB119" s="247"/>
      <c r="BC119" s="247"/>
      <c r="BD119" s="247"/>
      <c r="BE119" s="247"/>
      <c r="BF119" s="247"/>
      <c r="BG119" s="247"/>
      <c r="BH119" s="247"/>
      <c r="BI119" s="247"/>
      <c r="BJ119" s="247"/>
      <c r="BK119" s="247"/>
      <c r="BL119" s="247"/>
      <c r="BM119" s="247"/>
      <c r="BN119" s="247"/>
      <c r="BO119" s="990" t="s">
        <v>480</v>
      </c>
      <c r="BP119" s="1018"/>
      <c r="BQ119" s="1012">
        <v>10678300</v>
      </c>
      <c r="BR119" s="1013"/>
      <c r="BS119" s="1013"/>
      <c r="BT119" s="1013"/>
      <c r="BU119" s="1013"/>
      <c r="BV119" s="1013">
        <v>10417888</v>
      </c>
      <c r="BW119" s="1013"/>
      <c r="BX119" s="1013"/>
      <c r="BY119" s="1013"/>
      <c r="BZ119" s="1013"/>
      <c r="CA119" s="1013">
        <v>10083199</v>
      </c>
      <c r="CB119" s="1013"/>
      <c r="CC119" s="1013"/>
      <c r="CD119" s="1013"/>
      <c r="CE119" s="1013"/>
      <c r="CF119" s="1014"/>
      <c r="CG119" s="1015"/>
      <c r="CH119" s="1015"/>
      <c r="CI119" s="1015"/>
      <c r="CJ119" s="1016"/>
      <c r="CK119" s="963"/>
      <c r="CL119" s="964"/>
      <c r="CM119" s="986" t="s">
        <v>481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132</v>
      </c>
      <c r="DH119" s="999"/>
      <c r="DI119" s="999"/>
      <c r="DJ119" s="999"/>
      <c r="DK119" s="1000"/>
      <c r="DL119" s="998" t="s">
        <v>424</v>
      </c>
      <c r="DM119" s="999"/>
      <c r="DN119" s="999"/>
      <c r="DO119" s="999"/>
      <c r="DP119" s="1000"/>
      <c r="DQ119" s="998" t="s">
        <v>132</v>
      </c>
      <c r="DR119" s="999"/>
      <c r="DS119" s="999"/>
      <c r="DT119" s="999"/>
      <c r="DU119" s="1000"/>
      <c r="DV119" s="1001" t="s">
        <v>424</v>
      </c>
      <c r="DW119" s="1002"/>
      <c r="DX119" s="1002"/>
      <c r="DY119" s="1002"/>
      <c r="DZ119" s="1003"/>
    </row>
    <row r="120" spans="1:130" s="224" customFormat="1" ht="26.25" customHeight="1" x14ac:dyDescent="0.15">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132</v>
      </c>
      <c r="AB120" s="972"/>
      <c r="AC120" s="972"/>
      <c r="AD120" s="972"/>
      <c r="AE120" s="973"/>
      <c r="AF120" s="974" t="s">
        <v>458</v>
      </c>
      <c r="AG120" s="972"/>
      <c r="AH120" s="972"/>
      <c r="AI120" s="972"/>
      <c r="AJ120" s="973"/>
      <c r="AK120" s="974" t="s">
        <v>458</v>
      </c>
      <c r="AL120" s="972"/>
      <c r="AM120" s="972"/>
      <c r="AN120" s="972"/>
      <c r="AO120" s="973"/>
      <c r="AP120" s="975" t="s">
        <v>132</v>
      </c>
      <c r="AQ120" s="976"/>
      <c r="AR120" s="976"/>
      <c r="AS120" s="976"/>
      <c r="AT120" s="977"/>
      <c r="AU120" s="1004" t="s">
        <v>482</v>
      </c>
      <c r="AV120" s="1005"/>
      <c r="AW120" s="1005"/>
      <c r="AX120" s="1005"/>
      <c r="AY120" s="1006"/>
      <c r="AZ120" s="942" t="s">
        <v>483</v>
      </c>
      <c r="BA120" s="910"/>
      <c r="BB120" s="910"/>
      <c r="BC120" s="910"/>
      <c r="BD120" s="910"/>
      <c r="BE120" s="910"/>
      <c r="BF120" s="910"/>
      <c r="BG120" s="910"/>
      <c r="BH120" s="910"/>
      <c r="BI120" s="910"/>
      <c r="BJ120" s="910"/>
      <c r="BK120" s="910"/>
      <c r="BL120" s="910"/>
      <c r="BM120" s="910"/>
      <c r="BN120" s="910"/>
      <c r="BO120" s="910"/>
      <c r="BP120" s="911"/>
      <c r="BQ120" s="943">
        <v>2166870</v>
      </c>
      <c r="BR120" s="944"/>
      <c r="BS120" s="944"/>
      <c r="BT120" s="944"/>
      <c r="BU120" s="944"/>
      <c r="BV120" s="944">
        <v>3105916</v>
      </c>
      <c r="BW120" s="944"/>
      <c r="BX120" s="944"/>
      <c r="BY120" s="944"/>
      <c r="BZ120" s="944"/>
      <c r="CA120" s="944">
        <v>3843337</v>
      </c>
      <c r="CB120" s="944"/>
      <c r="CC120" s="944"/>
      <c r="CD120" s="944"/>
      <c r="CE120" s="944"/>
      <c r="CF120" s="957">
        <v>86.6</v>
      </c>
      <c r="CG120" s="958"/>
      <c r="CH120" s="958"/>
      <c r="CI120" s="958"/>
      <c r="CJ120" s="958"/>
      <c r="CK120" s="1019" t="s">
        <v>484</v>
      </c>
      <c r="CL120" s="1020"/>
      <c r="CM120" s="1020"/>
      <c r="CN120" s="1020"/>
      <c r="CO120" s="1021"/>
      <c r="CP120" s="1027" t="s">
        <v>485</v>
      </c>
      <c r="CQ120" s="1028"/>
      <c r="CR120" s="1028"/>
      <c r="CS120" s="1028"/>
      <c r="CT120" s="1028"/>
      <c r="CU120" s="1028"/>
      <c r="CV120" s="1028"/>
      <c r="CW120" s="1028"/>
      <c r="CX120" s="1028"/>
      <c r="CY120" s="1028"/>
      <c r="CZ120" s="1028"/>
      <c r="DA120" s="1028"/>
      <c r="DB120" s="1028"/>
      <c r="DC120" s="1028"/>
      <c r="DD120" s="1028"/>
      <c r="DE120" s="1028"/>
      <c r="DF120" s="1029"/>
      <c r="DG120" s="943">
        <v>2902570</v>
      </c>
      <c r="DH120" s="944"/>
      <c r="DI120" s="944"/>
      <c r="DJ120" s="944"/>
      <c r="DK120" s="944"/>
      <c r="DL120" s="944">
        <v>2606856</v>
      </c>
      <c r="DM120" s="944"/>
      <c r="DN120" s="944"/>
      <c r="DO120" s="944"/>
      <c r="DP120" s="944"/>
      <c r="DQ120" s="944">
        <v>2375345</v>
      </c>
      <c r="DR120" s="944"/>
      <c r="DS120" s="944"/>
      <c r="DT120" s="944"/>
      <c r="DU120" s="944"/>
      <c r="DV120" s="945">
        <v>53.5</v>
      </c>
      <c r="DW120" s="945"/>
      <c r="DX120" s="945"/>
      <c r="DY120" s="945"/>
      <c r="DZ120" s="946"/>
    </row>
    <row r="121" spans="1:130" s="224" customFormat="1" ht="26.25" customHeight="1" x14ac:dyDescent="0.15">
      <c r="A121" s="1070"/>
      <c r="B121" s="962"/>
      <c r="C121" s="987" t="s">
        <v>486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424</v>
      </c>
      <c r="AB121" s="972"/>
      <c r="AC121" s="972"/>
      <c r="AD121" s="972"/>
      <c r="AE121" s="973"/>
      <c r="AF121" s="974" t="s">
        <v>424</v>
      </c>
      <c r="AG121" s="972"/>
      <c r="AH121" s="972"/>
      <c r="AI121" s="972"/>
      <c r="AJ121" s="973"/>
      <c r="AK121" s="974" t="s">
        <v>400</v>
      </c>
      <c r="AL121" s="972"/>
      <c r="AM121" s="972"/>
      <c r="AN121" s="972"/>
      <c r="AO121" s="973"/>
      <c r="AP121" s="975" t="s">
        <v>424</v>
      </c>
      <c r="AQ121" s="976"/>
      <c r="AR121" s="976"/>
      <c r="AS121" s="976"/>
      <c r="AT121" s="977"/>
      <c r="AU121" s="1007"/>
      <c r="AV121" s="1008"/>
      <c r="AW121" s="1008"/>
      <c r="AX121" s="1008"/>
      <c r="AY121" s="1009"/>
      <c r="AZ121" s="935" t="s">
        <v>487</v>
      </c>
      <c r="BA121" s="936"/>
      <c r="BB121" s="936"/>
      <c r="BC121" s="936"/>
      <c r="BD121" s="936"/>
      <c r="BE121" s="936"/>
      <c r="BF121" s="936"/>
      <c r="BG121" s="936"/>
      <c r="BH121" s="936"/>
      <c r="BI121" s="936"/>
      <c r="BJ121" s="936"/>
      <c r="BK121" s="936"/>
      <c r="BL121" s="936"/>
      <c r="BM121" s="936"/>
      <c r="BN121" s="936"/>
      <c r="BO121" s="936"/>
      <c r="BP121" s="937"/>
      <c r="BQ121" s="938">
        <v>268489</v>
      </c>
      <c r="BR121" s="939"/>
      <c r="BS121" s="939"/>
      <c r="BT121" s="939"/>
      <c r="BU121" s="939"/>
      <c r="BV121" s="939">
        <v>220344</v>
      </c>
      <c r="BW121" s="939"/>
      <c r="BX121" s="939"/>
      <c r="BY121" s="939"/>
      <c r="BZ121" s="939"/>
      <c r="CA121" s="939">
        <v>171828</v>
      </c>
      <c r="CB121" s="939"/>
      <c r="CC121" s="939"/>
      <c r="CD121" s="939"/>
      <c r="CE121" s="939"/>
      <c r="CF121" s="933">
        <v>3.9</v>
      </c>
      <c r="CG121" s="934"/>
      <c r="CH121" s="934"/>
      <c r="CI121" s="934"/>
      <c r="CJ121" s="934"/>
      <c r="CK121" s="1022"/>
      <c r="CL121" s="1023"/>
      <c r="CM121" s="1023"/>
      <c r="CN121" s="1023"/>
      <c r="CO121" s="1024"/>
      <c r="CP121" s="1032" t="s">
        <v>488</v>
      </c>
      <c r="CQ121" s="1033"/>
      <c r="CR121" s="1033"/>
      <c r="CS121" s="1033"/>
      <c r="CT121" s="1033"/>
      <c r="CU121" s="1033"/>
      <c r="CV121" s="1033"/>
      <c r="CW121" s="1033"/>
      <c r="CX121" s="1033"/>
      <c r="CY121" s="1033"/>
      <c r="CZ121" s="1033"/>
      <c r="DA121" s="1033"/>
      <c r="DB121" s="1033"/>
      <c r="DC121" s="1033"/>
      <c r="DD121" s="1033"/>
      <c r="DE121" s="1033"/>
      <c r="DF121" s="1034"/>
      <c r="DG121" s="938">
        <v>441231</v>
      </c>
      <c r="DH121" s="939"/>
      <c r="DI121" s="939"/>
      <c r="DJ121" s="939"/>
      <c r="DK121" s="939"/>
      <c r="DL121" s="939">
        <v>394687</v>
      </c>
      <c r="DM121" s="939"/>
      <c r="DN121" s="939"/>
      <c r="DO121" s="939"/>
      <c r="DP121" s="939"/>
      <c r="DQ121" s="939">
        <v>318696</v>
      </c>
      <c r="DR121" s="939"/>
      <c r="DS121" s="939"/>
      <c r="DT121" s="939"/>
      <c r="DU121" s="939"/>
      <c r="DV121" s="940">
        <v>7.2</v>
      </c>
      <c r="DW121" s="940"/>
      <c r="DX121" s="940"/>
      <c r="DY121" s="940"/>
      <c r="DZ121" s="941"/>
    </row>
    <row r="122" spans="1:130" s="224" customFormat="1" ht="26.25" customHeight="1" x14ac:dyDescent="0.15">
      <c r="A122" s="1070"/>
      <c r="B122" s="962"/>
      <c r="C122" s="935" t="s">
        <v>467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461</v>
      </c>
      <c r="AB122" s="972"/>
      <c r="AC122" s="972"/>
      <c r="AD122" s="972"/>
      <c r="AE122" s="973"/>
      <c r="AF122" s="974" t="s">
        <v>461</v>
      </c>
      <c r="AG122" s="972"/>
      <c r="AH122" s="972"/>
      <c r="AI122" s="972"/>
      <c r="AJ122" s="973"/>
      <c r="AK122" s="974" t="s">
        <v>424</v>
      </c>
      <c r="AL122" s="972"/>
      <c r="AM122" s="972"/>
      <c r="AN122" s="972"/>
      <c r="AO122" s="973"/>
      <c r="AP122" s="975" t="s">
        <v>455</v>
      </c>
      <c r="AQ122" s="976"/>
      <c r="AR122" s="976"/>
      <c r="AS122" s="976"/>
      <c r="AT122" s="977"/>
      <c r="AU122" s="1007"/>
      <c r="AV122" s="1008"/>
      <c r="AW122" s="1008"/>
      <c r="AX122" s="1008"/>
      <c r="AY122" s="1009"/>
      <c r="AZ122" s="986" t="s">
        <v>489</v>
      </c>
      <c r="BA122" s="978"/>
      <c r="BB122" s="978"/>
      <c r="BC122" s="978"/>
      <c r="BD122" s="978"/>
      <c r="BE122" s="978"/>
      <c r="BF122" s="978"/>
      <c r="BG122" s="978"/>
      <c r="BH122" s="978"/>
      <c r="BI122" s="978"/>
      <c r="BJ122" s="978"/>
      <c r="BK122" s="978"/>
      <c r="BL122" s="978"/>
      <c r="BM122" s="978"/>
      <c r="BN122" s="978"/>
      <c r="BO122" s="978"/>
      <c r="BP122" s="979"/>
      <c r="BQ122" s="1012">
        <v>6544462</v>
      </c>
      <c r="BR122" s="1013"/>
      <c r="BS122" s="1013"/>
      <c r="BT122" s="1013"/>
      <c r="BU122" s="1013"/>
      <c r="BV122" s="1013">
        <v>6177203</v>
      </c>
      <c r="BW122" s="1013"/>
      <c r="BX122" s="1013"/>
      <c r="BY122" s="1013"/>
      <c r="BZ122" s="1013"/>
      <c r="CA122" s="1013">
        <v>5964555</v>
      </c>
      <c r="CB122" s="1013"/>
      <c r="CC122" s="1013"/>
      <c r="CD122" s="1013"/>
      <c r="CE122" s="1013"/>
      <c r="CF122" s="1030">
        <v>134.4</v>
      </c>
      <c r="CG122" s="1031"/>
      <c r="CH122" s="1031"/>
      <c r="CI122" s="1031"/>
      <c r="CJ122" s="1031"/>
      <c r="CK122" s="1022"/>
      <c r="CL122" s="1023"/>
      <c r="CM122" s="1023"/>
      <c r="CN122" s="1023"/>
      <c r="CO122" s="1024"/>
      <c r="CP122" s="1032" t="s">
        <v>490</v>
      </c>
      <c r="CQ122" s="1033"/>
      <c r="CR122" s="1033"/>
      <c r="CS122" s="1033"/>
      <c r="CT122" s="1033"/>
      <c r="CU122" s="1033"/>
      <c r="CV122" s="1033"/>
      <c r="CW122" s="1033"/>
      <c r="CX122" s="1033"/>
      <c r="CY122" s="1033"/>
      <c r="CZ122" s="1033"/>
      <c r="DA122" s="1033"/>
      <c r="DB122" s="1033"/>
      <c r="DC122" s="1033"/>
      <c r="DD122" s="1033"/>
      <c r="DE122" s="1033"/>
      <c r="DF122" s="1034"/>
      <c r="DG122" s="938" t="s">
        <v>132</v>
      </c>
      <c r="DH122" s="939"/>
      <c r="DI122" s="939"/>
      <c r="DJ122" s="939"/>
      <c r="DK122" s="939"/>
      <c r="DL122" s="939" t="s">
        <v>400</v>
      </c>
      <c r="DM122" s="939"/>
      <c r="DN122" s="939"/>
      <c r="DO122" s="939"/>
      <c r="DP122" s="939"/>
      <c r="DQ122" s="939">
        <v>2604</v>
      </c>
      <c r="DR122" s="939"/>
      <c r="DS122" s="939"/>
      <c r="DT122" s="939"/>
      <c r="DU122" s="939"/>
      <c r="DV122" s="940">
        <v>0.1</v>
      </c>
      <c r="DW122" s="940"/>
      <c r="DX122" s="940"/>
      <c r="DY122" s="940"/>
      <c r="DZ122" s="941"/>
    </row>
    <row r="123" spans="1:130" s="224" customFormat="1" ht="26.25" customHeight="1" x14ac:dyDescent="0.15">
      <c r="A123" s="1070"/>
      <c r="B123" s="962"/>
      <c r="C123" s="935" t="s">
        <v>474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458</v>
      </c>
      <c r="AB123" s="972"/>
      <c r="AC123" s="972"/>
      <c r="AD123" s="972"/>
      <c r="AE123" s="973"/>
      <c r="AF123" s="974" t="s">
        <v>455</v>
      </c>
      <c r="AG123" s="972"/>
      <c r="AH123" s="972"/>
      <c r="AI123" s="972"/>
      <c r="AJ123" s="973"/>
      <c r="AK123" s="974" t="s">
        <v>455</v>
      </c>
      <c r="AL123" s="972"/>
      <c r="AM123" s="972"/>
      <c r="AN123" s="972"/>
      <c r="AO123" s="973"/>
      <c r="AP123" s="975" t="s">
        <v>400</v>
      </c>
      <c r="AQ123" s="976"/>
      <c r="AR123" s="976"/>
      <c r="AS123" s="976"/>
      <c r="AT123" s="977"/>
      <c r="AU123" s="1010"/>
      <c r="AV123" s="1011"/>
      <c r="AW123" s="1011"/>
      <c r="AX123" s="1011"/>
      <c r="AY123" s="1011"/>
      <c r="AZ123" s="247" t="s">
        <v>192</v>
      </c>
      <c r="BA123" s="247"/>
      <c r="BB123" s="247"/>
      <c r="BC123" s="247"/>
      <c r="BD123" s="247"/>
      <c r="BE123" s="247"/>
      <c r="BF123" s="247"/>
      <c r="BG123" s="247"/>
      <c r="BH123" s="247"/>
      <c r="BI123" s="247"/>
      <c r="BJ123" s="247"/>
      <c r="BK123" s="247"/>
      <c r="BL123" s="247"/>
      <c r="BM123" s="247"/>
      <c r="BN123" s="247"/>
      <c r="BO123" s="990" t="s">
        <v>491</v>
      </c>
      <c r="BP123" s="1018"/>
      <c r="BQ123" s="1076">
        <v>8979821</v>
      </c>
      <c r="BR123" s="1077"/>
      <c r="BS123" s="1077"/>
      <c r="BT123" s="1077"/>
      <c r="BU123" s="1077"/>
      <c r="BV123" s="1077">
        <v>9503463</v>
      </c>
      <c r="BW123" s="1077"/>
      <c r="BX123" s="1077"/>
      <c r="BY123" s="1077"/>
      <c r="BZ123" s="1077"/>
      <c r="CA123" s="1077">
        <v>9979720</v>
      </c>
      <c r="CB123" s="1077"/>
      <c r="CC123" s="1077"/>
      <c r="CD123" s="1077"/>
      <c r="CE123" s="1077"/>
      <c r="CF123" s="1014"/>
      <c r="CG123" s="1015"/>
      <c r="CH123" s="1015"/>
      <c r="CI123" s="1015"/>
      <c r="CJ123" s="1016"/>
      <c r="CK123" s="1022"/>
      <c r="CL123" s="1023"/>
      <c r="CM123" s="1023"/>
      <c r="CN123" s="1023"/>
      <c r="CO123" s="1024"/>
      <c r="CP123" s="1032" t="s">
        <v>492</v>
      </c>
      <c r="CQ123" s="1033"/>
      <c r="CR123" s="1033"/>
      <c r="CS123" s="1033"/>
      <c r="CT123" s="1033"/>
      <c r="CU123" s="1033"/>
      <c r="CV123" s="1033"/>
      <c r="CW123" s="1033"/>
      <c r="CX123" s="1033"/>
      <c r="CY123" s="1033"/>
      <c r="CZ123" s="1033"/>
      <c r="DA123" s="1033"/>
      <c r="DB123" s="1033"/>
      <c r="DC123" s="1033"/>
      <c r="DD123" s="1033"/>
      <c r="DE123" s="1033"/>
      <c r="DF123" s="1034"/>
      <c r="DG123" s="971">
        <v>1194</v>
      </c>
      <c r="DH123" s="972"/>
      <c r="DI123" s="972"/>
      <c r="DJ123" s="972"/>
      <c r="DK123" s="973"/>
      <c r="DL123" s="974">
        <v>711</v>
      </c>
      <c r="DM123" s="972"/>
      <c r="DN123" s="972"/>
      <c r="DO123" s="972"/>
      <c r="DP123" s="973"/>
      <c r="DQ123" s="974">
        <v>421</v>
      </c>
      <c r="DR123" s="972"/>
      <c r="DS123" s="972"/>
      <c r="DT123" s="972"/>
      <c r="DU123" s="973"/>
      <c r="DV123" s="975">
        <v>0</v>
      </c>
      <c r="DW123" s="976"/>
      <c r="DX123" s="976"/>
      <c r="DY123" s="976"/>
      <c r="DZ123" s="977"/>
    </row>
    <row r="124" spans="1:130" s="224" customFormat="1" ht="26.25" customHeight="1" thickBot="1" x14ac:dyDescent="0.2">
      <c r="A124" s="1070"/>
      <c r="B124" s="962"/>
      <c r="C124" s="935" t="s">
        <v>477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132</v>
      </c>
      <c r="AB124" s="972"/>
      <c r="AC124" s="972"/>
      <c r="AD124" s="972"/>
      <c r="AE124" s="973"/>
      <c r="AF124" s="974" t="s">
        <v>455</v>
      </c>
      <c r="AG124" s="972"/>
      <c r="AH124" s="972"/>
      <c r="AI124" s="972"/>
      <c r="AJ124" s="973"/>
      <c r="AK124" s="974" t="s">
        <v>400</v>
      </c>
      <c r="AL124" s="972"/>
      <c r="AM124" s="972"/>
      <c r="AN124" s="972"/>
      <c r="AO124" s="973"/>
      <c r="AP124" s="975" t="s">
        <v>400</v>
      </c>
      <c r="AQ124" s="976"/>
      <c r="AR124" s="976"/>
      <c r="AS124" s="976"/>
      <c r="AT124" s="977"/>
      <c r="AU124" s="1072" t="s">
        <v>493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40.1</v>
      </c>
      <c r="BR124" s="1040"/>
      <c r="BS124" s="1040"/>
      <c r="BT124" s="1040"/>
      <c r="BU124" s="1040"/>
      <c r="BV124" s="1040">
        <v>20.399999999999999</v>
      </c>
      <c r="BW124" s="1040"/>
      <c r="BX124" s="1040"/>
      <c r="BY124" s="1040"/>
      <c r="BZ124" s="1040"/>
      <c r="CA124" s="1040">
        <v>2.2999999999999998</v>
      </c>
      <c r="CB124" s="1040"/>
      <c r="CC124" s="1040"/>
      <c r="CD124" s="1040"/>
      <c r="CE124" s="1040"/>
      <c r="CF124" s="1041"/>
      <c r="CG124" s="1042"/>
      <c r="CH124" s="1042"/>
      <c r="CI124" s="1042"/>
      <c r="CJ124" s="1043"/>
      <c r="CK124" s="1025"/>
      <c r="CL124" s="1025"/>
      <c r="CM124" s="1025"/>
      <c r="CN124" s="1025"/>
      <c r="CO124" s="1026"/>
      <c r="CP124" s="1032" t="s">
        <v>494</v>
      </c>
      <c r="CQ124" s="1033"/>
      <c r="CR124" s="1033"/>
      <c r="CS124" s="1033"/>
      <c r="CT124" s="1033"/>
      <c r="CU124" s="1033"/>
      <c r="CV124" s="1033"/>
      <c r="CW124" s="1033"/>
      <c r="CX124" s="1033"/>
      <c r="CY124" s="1033"/>
      <c r="CZ124" s="1033"/>
      <c r="DA124" s="1033"/>
      <c r="DB124" s="1033"/>
      <c r="DC124" s="1033"/>
      <c r="DD124" s="1033"/>
      <c r="DE124" s="1033"/>
      <c r="DF124" s="1034"/>
      <c r="DG124" s="1017" t="s">
        <v>455</v>
      </c>
      <c r="DH124" s="999"/>
      <c r="DI124" s="999"/>
      <c r="DJ124" s="999"/>
      <c r="DK124" s="1000"/>
      <c r="DL124" s="998" t="s">
        <v>400</v>
      </c>
      <c r="DM124" s="999"/>
      <c r="DN124" s="999"/>
      <c r="DO124" s="999"/>
      <c r="DP124" s="1000"/>
      <c r="DQ124" s="998" t="s">
        <v>455</v>
      </c>
      <c r="DR124" s="999"/>
      <c r="DS124" s="999"/>
      <c r="DT124" s="999"/>
      <c r="DU124" s="1000"/>
      <c r="DV124" s="1001" t="s">
        <v>400</v>
      </c>
      <c r="DW124" s="1002"/>
      <c r="DX124" s="1002"/>
      <c r="DY124" s="1002"/>
      <c r="DZ124" s="1003"/>
    </row>
    <row r="125" spans="1:130" s="224" customFormat="1" ht="26.25" customHeight="1" x14ac:dyDescent="0.15">
      <c r="A125" s="1070"/>
      <c r="B125" s="962"/>
      <c r="C125" s="935" t="s">
        <v>479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455</v>
      </c>
      <c r="AB125" s="972"/>
      <c r="AC125" s="972"/>
      <c r="AD125" s="972"/>
      <c r="AE125" s="973"/>
      <c r="AF125" s="974" t="s">
        <v>400</v>
      </c>
      <c r="AG125" s="972"/>
      <c r="AH125" s="972"/>
      <c r="AI125" s="972"/>
      <c r="AJ125" s="973"/>
      <c r="AK125" s="974" t="s">
        <v>132</v>
      </c>
      <c r="AL125" s="972"/>
      <c r="AM125" s="972"/>
      <c r="AN125" s="972"/>
      <c r="AO125" s="973"/>
      <c r="AP125" s="975" t="s">
        <v>132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495</v>
      </c>
      <c r="CL125" s="1020"/>
      <c r="CM125" s="1020"/>
      <c r="CN125" s="1020"/>
      <c r="CO125" s="1021"/>
      <c r="CP125" s="942" t="s">
        <v>496</v>
      </c>
      <c r="CQ125" s="910"/>
      <c r="CR125" s="910"/>
      <c r="CS125" s="910"/>
      <c r="CT125" s="910"/>
      <c r="CU125" s="910"/>
      <c r="CV125" s="910"/>
      <c r="CW125" s="910"/>
      <c r="CX125" s="910"/>
      <c r="CY125" s="910"/>
      <c r="CZ125" s="910"/>
      <c r="DA125" s="910"/>
      <c r="DB125" s="910"/>
      <c r="DC125" s="910"/>
      <c r="DD125" s="910"/>
      <c r="DE125" s="910"/>
      <c r="DF125" s="911"/>
      <c r="DG125" s="943" t="s">
        <v>400</v>
      </c>
      <c r="DH125" s="944"/>
      <c r="DI125" s="944"/>
      <c r="DJ125" s="944"/>
      <c r="DK125" s="944"/>
      <c r="DL125" s="944" t="s">
        <v>400</v>
      </c>
      <c r="DM125" s="944"/>
      <c r="DN125" s="944"/>
      <c r="DO125" s="944"/>
      <c r="DP125" s="944"/>
      <c r="DQ125" s="944" t="s">
        <v>400</v>
      </c>
      <c r="DR125" s="944"/>
      <c r="DS125" s="944"/>
      <c r="DT125" s="944"/>
      <c r="DU125" s="944"/>
      <c r="DV125" s="945" t="s">
        <v>455</v>
      </c>
      <c r="DW125" s="945"/>
      <c r="DX125" s="945"/>
      <c r="DY125" s="945"/>
      <c r="DZ125" s="946"/>
    </row>
    <row r="126" spans="1:130" s="224" customFormat="1" ht="26.25" customHeight="1" thickBot="1" x14ac:dyDescent="0.2">
      <c r="A126" s="1070"/>
      <c r="B126" s="962"/>
      <c r="C126" s="935" t="s">
        <v>481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132</v>
      </c>
      <c r="AB126" s="972"/>
      <c r="AC126" s="972"/>
      <c r="AD126" s="972"/>
      <c r="AE126" s="973"/>
      <c r="AF126" s="974" t="s">
        <v>400</v>
      </c>
      <c r="AG126" s="972"/>
      <c r="AH126" s="972"/>
      <c r="AI126" s="972"/>
      <c r="AJ126" s="973"/>
      <c r="AK126" s="974" t="s">
        <v>400</v>
      </c>
      <c r="AL126" s="972"/>
      <c r="AM126" s="972"/>
      <c r="AN126" s="972"/>
      <c r="AO126" s="973"/>
      <c r="AP126" s="975" t="s">
        <v>455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497</v>
      </c>
      <c r="CQ126" s="936"/>
      <c r="CR126" s="936"/>
      <c r="CS126" s="936"/>
      <c r="CT126" s="936"/>
      <c r="CU126" s="936"/>
      <c r="CV126" s="936"/>
      <c r="CW126" s="936"/>
      <c r="CX126" s="936"/>
      <c r="CY126" s="936"/>
      <c r="CZ126" s="936"/>
      <c r="DA126" s="936"/>
      <c r="DB126" s="936"/>
      <c r="DC126" s="936"/>
      <c r="DD126" s="936"/>
      <c r="DE126" s="936"/>
      <c r="DF126" s="937"/>
      <c r="DG126" s="938" t="s">
        <v>455</v>
      </c>
      <c r="DH126" s="939"/>
      <c r="DI126" s="939"/>
      <c r="DJ126" s="939"/>
      <c r="DK126" s="939"/>
      <c r="DL126" s="939" t="s">
        <v>455</v>
      </c>
      <c r="DM126" s="939"/>
      <c r="DN126" s="939"/>
      <c r="DO126" s="939"/>
      <c r="DP126" s="939"/>
      <c r="DQ126" s="939" t="s">
        <v>132</v>
      </c>
      <c r="DR126" s="939"/>
      <c r="DS126" s="939"/>
      <c r="DT126" s="939"/>
      <c r="DU126" s="939"/>
      <c r="DV126" s="940" t="s">
        <v>400</v>
      </c>
      <c r="DW126" s="940"/>
      <c r="DX126" s="940"/>
      <c r="DY126" s="940"/>
      <c r="DZ126" s="941"/>
    </row>
    <row r="127" spans="1:130" s="224" customFormat="1" ht="26.25" customHeight="1" x14ac:dyDescent="0.15">
      <c r="A127" s="1071"/>
      <c r="B127" s="964"/>
      <c r="C127" s="986" t="s">
        <v>498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49</v>
      </c>
      <c r="AB127" s="972"/>
      <c r="AC127" s="972"/>
      <c r="AD127" s="972"/>
      <c r="AE127" s="973"/>
      <c r="AF127" s="974">
        <v>13</v>
      </c>
      <c r="AG127" s="972"/>
      <c r="AH127" s="972"/>
      <c r="AI127" s="972"/>
      <c r="AJ127" s="973"/>
      <c r="AK127" s="974">
        <v>4</v>
      </c>
      <c r="AL127" s="972"/>
      <c r="AM127" s="972"/>
      <c r="AN127" s="972"/>
      <c r="AO127" s="973"/>
      <c r="AP127" s="975">
        <v>0</v>
      </c>
      <c r="AQ127" s="976"/>
      <c r="AR127" s="976"/>
      <c r="AS127" s="976"/>
      <c r="AT127" s="977"/>
      <c r="AU127" s="226"/>
      <c r="AV127" s="226"/>
      <c r="AW127" s="226"/>
      <c r="AX127" s="1044" t="s">
        <v>499</v>
      </c>
      <c r="AY127" s="1045"/>
      <c r="AZ127" s="1045"/>
      <c r="BA127" s="1045"/>
      <c r="BB127" s="1045"/>
      <c r="BC127" s="1045"/>
      <c r="BD127" s="1045"/>
      <c r="BE127" s="1046"/>
      <c r="BF127" s="1047" t="s">
        <v>500</v>
      </c>
      <c r="BG127" s="1045"/>
      <c r="BH127" s="1045"/>
      <c r="BI127" s="1045"/>
      <c r="BJ127" s="1045"/>
      <c r="BK127" s="1045"/>
      <c r="BL127" s="1046"/>
      <c r="BM127" s="1047" t="s">
        <v>501</v>
      </c>
      <c r="BN127" s="1045"/>
      <c r="BO127" s="1045"/>
      <c r="BP127" s="1045"/>
      <c r="BQ127" s="1045"/>
      <c r="BR127" s="1045"/>
      <c r="BS127" s="1046"/>
      <c r="BT127" s="1047" t="s">
        <v>502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503</v>
      </c>
      <c r="CQ127" s="936"/>
      <c r="CR127" s="936"/>
      <c r="CS127" s="936"/>
      <c r="CT127" s="936"/>
      <c r="CU127" s="936"/>
      <c r="CV127" s="936"/>
      <c r="CW127" s="936"/>
      <c r="CX127" s="936"/>
      <c r="CY127" s="936"/>
      <c r="CZ127" s="936"/>
      <c r="DA127" s="936"/>
      <c r="DB127" s="936"/>
      <c r="DC127" s="936"/>
      <c r="DD127" s="936"/>
      <c r="DE127" s="936"/>
      <c r="DF127" s="937"/>
      <c r="DG127" s="938" t="s">
        <v>455</v>
      </c>
      <c r="DH127" s="939"/>
      <c r="DI127" s="939"/>
      <c r="DJ127" s="939"/>
      <c r="DK127" s="939"/>
      <c r="DL127" s="939" t="s">
        <v>400</v>
      </c>
      <c r="DM127" s="939"/>
      <c r="DN127" s="939"/>
      <c r="DO127" s="939"/>
      <c r="DP127" s="939"/>
      <c r="DQ127" s="939" t="s">
        <v>400</v>
      </c>
      <c r="DR127" s="939"/>
      <c r="DS127" s="939"/>
      <c r="DT127" s="939"/>
      <c r="DU127" s="939"/>
      <c r="DV127" s="940" t="s">
        <v>455</v>
      </c>
      <c r="DW127" s="940"/>
      <c r="DX127" s="940"/>
      <c r="DY127" s="940"/>
      <c r="DZ127" s="941"/>
    </row>
    <row r="128" spans="1:130" s="224" customFormat="1" ht="26.25" customHeight="1" thickBot="1" x14ac:dyDescent="0.2">
      <c r="A128" s="1054" t="s">
        <v>504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505</v>
      </c>
      <c r="X128" s="1056"/>
      <c r="Y128" s="1056"/>
      <c r="Z128" s="1057"/>
      <c r="AA128" s="1058">
        <v>37454</v>
      </c>
      <c r="AB128" s="1059"/>
      <c r="AC128" s="1059"/>
      <c r="AD128" s="1059"/>
      <c r="AE128" s="1060"/>
      <c r="AF128" s="1061">
        <v>36024</v>
      </c>
      <c r="AG128" s="1059"/>
      <c r="AH128" s="1059"/>
      <c r="AI128" s="1059"/>
      <c r="AJ128" s="1060"/>
      <c r="AK128" s="1061">
        <v>37093</v>
      </c>
      <c r="AL128" s="1059"/>
      <c r="AM128" s="1059"/>
      <c r="AN128" s="1059"/>
      <c r="AO128" s="1060"/>
      <c r="AP128" s="1062"/>
      <c r="AQ128" s="1063"/>
      <c r="AR128" s="1063"/>
      <c r="AS128" s="1063"/>
      <c r="AT128" s="1064"/>
      <c r="AU128" s="226"/>
      <c r="AV128" s="226"/>
      <c r="AW128" s="226"/>
      <c r="AX128" s="909" t="s">
        <v>506</v>
      </c>
      <c r="AY128" s="910"/>
      <c r="AZ128" s="910"/>
      <c r="BA128" s="910"/>
      <c r="BB128" s="910"/>
      <c r="BC128" s="910"/>
      <c r="BD128" s="910"/>
      <c r="BE128" s="911"/>
      <c r="BF128" s="1065" t="s">
        <v>132</v>
      </c>
      <c r="BG128" s="1066"/>
      <c r="BH128" s="1066"/>
      <c r="BI128" s="1066"/>
      <c r="BJ128" s="1066"/>
      <c r="BK128" s="1066"/>
      <c r="BL128" s="1067"/>
      <c r="BM128" s="1065">
        <v>14.96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507</v>
      </c>
      <c r="CQ128" s="739"/>
      <c r="CR128" s="739"/>
      <c r="CS128" s="739"/>
      <c r="CT128" s="739"/>
      <c r="CU128" s="739"/>
      <c r="CV128" s="739"/>
      <c r="CW128" s="739"/>
      <c r="CX128" s="739"/>
      <c r="CY128" s="739"/>
      <c r="CZ128" s="739"/>
      <c r="DA128" s="739"/>
      <c r="DB128" s="739"/>
      <c r="DC128" s="739"/>
      <c r="DD128" s="739"/>
      <c r="DE128" s="739"/>
      <c r="DF128" s="1049"/>
      <c r="DG128" s="1050" t="s">
        <v>424</v>
      </c>
      <c r="DH128" s="1051"/>
      <c r="DI128" s="1051"/>
      <c r="DJ128" s="1051"/>
      <c r="DK128" s="1051"/>
      <c r="DL128" s="1051" t="s">
        <v>455</v>
      </c>
      <c r="DM128" s="1051"/>
      <c r="DN128" s="1051"/>
      <c r="DO128" s="1051"/>
      <c r="DP128" s="1051"/>
      <c r="DQ128" s="1051" t="s">
        <v>132</v>
      </c>
      <c r="DR128" s="1051"/>
      <c r="DS128" s="1051"/>
      <c r="DT128" s="1051"/>
      <c r="DU128" s="1051"/>
      <c r="DV128" s="1052" t="s">
        <v>132</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508</v>
      </c>
      <c r="X129" s="1084"/>
      <c r="Y129" s="1084"/>
      <c r="Z129" s="1085"/>
      <c r="AA129" s="971">
        <v>4863124</v>
      </c>
      <c r="AB129" s="972"/>
      <c r="AC129" s="972"/>
      <c r="AD129" s="972"/>
      <c r="AE129" s="973"/>
      <c r="AF129" s="974">
        <v>5096986</v>
      </c>
      <c r="AG129" s="972"/>
      <c r="AH129" s="972"/>
      <c r="AI129" s="972"/>
      <c r="AJ129" s="973"/>
      <c r="AK129" s="974">
        <v>5063160</v>
      </c>
      <c r="AL129" s="972"/>
      <c r="AM129" s="972"/>
      <c r="AN129" s="972"/>
      <c r="AO129" s="973"/>
      <c r="AP129" s="1086"/>
      <c r="AQ129" s="1087"/>
      <c r="AR129" s="1087"/>
      <c r="AS129" s="1087"/>
      <c r="AT129" s="1088"/>
      <c r="AU129" s="227"/>
      <c r="AV129" s="227"/>
      <c r="AW129" s="227"/>
      <c r="AX129" s="1078" t="s">
        <v>509</v>
      </c>
      <c r="AY129" s="936"/>
      <c r="AZ129" s="936"/>
      <c r="BA129" s="936"/>
      <c r="BB129" s="936"/>
      <c r="BC129" s="936"/>
      <c r="BD129" s="936"/>
      <c r="BE129" s="937"/>
      <c r="BF129" s="1079" t="s">
        <v>132</v>
      </c>
      <c r="BG129" s="1080"/>
      <c r="BH129" s="1080"/>
      <c r="BI129" s="1080"/>
      <c r="BJ129" s="1080"/>
      <c r="BK129" s="1080"/>
      <c r="BL129" s="1081"/>
      <c r="BM129" s="1079">
        <v>19.96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510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511</v>
      </c>
      <c r="X130" s="1084"/>
      <c r="Y130" s="1084"/>
      <c r="Z130" s="1085"/>
      <c r="AA130" s="971">
        <v>633187</v>
      </c>
      <c r="AB130" s="972"/>
      <c r="AC130" s="972"/>
      <c r="AD130" s="972"/>
      <c r="AE130" s="973"/>
      <c r="AF130" s="974">
        <v>635852</v>
      </c>
      <c r="AG130" s="972"/>
      <c r="AH130" s="972"/>
      <c r="AI130" s="972"/>
      <c r="AJ130" s="973"/>
      <c r="AK130" s="974">
        <v>626342</v>
      </c>
      <c r="AL130" s="972"/>
      <c r="AM130" s="972"/>
      <c r="AN130" s="972"/>
      <c r="AO130" s="973"/>
      <c r="AP130" s="1086"/>
      <c r="AQ130" s="1087"/>
      <c r="AR130" s="1087"/>
      <c r="AS130" s="1087"/>
      <c r="AT130" s="1088"/>
      <c r="AU130" s="227"/>
      <c r="AV130" s="227"/>
      <c r="AW130" s="227"/>
      <c r="AX130" s="1078" t="s">
        <v>512</v>
      </c>
      <c r="AY130" s="936"/>
      <c r="AZ130" s="936"/>
      <c r="BA130" s="936"/>
      <c r="BB130" s="936"/>
      <c r="BC130" s="936"/>
      <c r="BD130" s="936"/>
      <c r="BE130" s="937"/>
      <c r="BF130" s="1114">
        <v>6.6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513</v>
      </c>
      <c r="X131" s="1121"/>
      <c r="Y131" s="1121"/>
      <c r="Z131" s="1122"/>
      <c r="AA131" s="1017">
        <v>4229937</v>
      </c>
      <c r="AB131" s="999"/>
      <c r="AC131" s="999"/>
      <c r="AD131" s="999"/>
      <c r="AE131" s="1000"/>
      <c r="AF131" s="998">
        <v>4461134</v>
      </c>
      <c r="AG131" s="999"/>
      <c r="AH131" s="999"/>
      <c r="AI131" s="999"/>
      <c r="AJ131" s="1000"/>
      <c r="AK131" s="998">
        <v>4436818</v>
      </c>
      <c r="AL131" s="999"/>
      <c r="AM131" s="999"/>
      <c r="AN131" s="999"/>
      <c r="AO131" s="1000"/>
      <c r="AP131" s="1123"/>
      <c r="AQ131" s="1124"/>
      <c r="AR131" s="1124"/>
      <c r="AS131" s="1124"/>
      <c r="AT131" s="1125"/>
      <c r="AU131" s="227"/>
      <c r="AV131" s="227"/>
      <c r="AW131" s="227"/>
      <c r="AX131" s="1096" t="s">
        <v>514</v>
      </c>
      <c r="AY131" s="739"/>
      <c r="AZ131" s="739"/>
      <c r="BA131" s="739"/>
      <c r="BB131" s="739"/>
      <c r="BC131" s="739"/>
      <c r="BD131" s="739"/>
      <c r="BE131" s="1049"/>
      <c r="BF131" s="1097">
        <v>2.2999999999999998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516</v>
      </c>
      <c r="W132" s="1107"/>
      <c r="X132" s="1107"/>
      <c r="Y132" s="1107"/>
      <c r="Z132" s="1108"/>
      <c r="AA132" s="1109">
        <v>9.1415073089999996</v>
      </c>
      <c r="AB132" s="1110"/>
      <c r="AC132" s="1110"/>
      <c r="AD132" s="1110"/>
      <c r="AE132" s="1111"/>
      <c r="AF132" s="1112">
        <v>5.375090728</v>
      </c>
      <c r="AG132" s="1110"/>
      <c r="AH132" s="1110"/>
      <c r="AI132" s="1110"/>
      <c r="AJ132" s="1111"/>
      <c r="AK132" s="1112">
        <v>5.568157179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517</v>
      </c>
      <c r="W133" s="1090"/>
      <c r="X133" s="1090"/>
      <c r="Y133" s="1090"/>
      <c r="Z133" s="1091"/>
      <c r="AA133" s="1092">
        <v>9.1999999999999993</v>
      </c>
      <c r="AB133" s="1093"/>
      <c r="AC133" s="1093"/>
      <c r="AD133" s="1093"/>
      <c r="AE133" s="1094"/>
      <c r="AF133" s="1092">
        <v>7.4</v>
      </c>
      <c r="AG133" s="1093"/>
      <c r="AH133" s="1093"/>
      <c r="AI133" s="1093"/>
      <c r="AJ133" s="1094"/>
      <c r="AK133" s="1092">
        <v>6.6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1uv5+S6KoLA9fgpiVwNmCl3vDSSpCP0tLw1NDj1ZQF/o1WQzamqDT8iOigwQXa8iKwzXFD6HWakYPYQSttCDA==" saltValue="LNw2uQEe+2xuhnpAfn9G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wwzVRLzyJqSZuNvAl2LFICRvhAkMtrDw8RneONo7Ndsj2n9fQZtvo5gOYJvX554ZwYpKB8oF7EHzc2d2nNsPw==" saltValue="FIOM3vnErU65rUTKWkFrA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wToslRLyn1dnJrXuWS0Wnt/yWc0xKp7dCfLKpJxmoyhkAhPJcLjBw6+YEuWV9qsXVFhpaJd31jJyQRF2n4KA==" saltValue="jV0w44AD8MM1HhNSpfTkK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520</v>
      </c>
      <c r="AL6" s="260"/>
      <c r="AM6" s="260"/>
      <c r="AN6" s="260"/>
    </row>
    <row r="7" spans="1:46" ht="13.5" customHeight="1" x14ac:dyDescent="0.15">
      <c r="A7" s="259"/>
      <c r="AK7" s="262"/>
      <c r="AL7" s="263"/>
      <c r="AM7" s="263"/>
      <c r="AN7" s="264"/>
      <c r="AO7" s="1127" t="s">
        <v>521</v>
      </c>
      <c r="AP7" s="265"/>
      <c r="AQ7" s="266" t="s">
        <v>522</v>
      </c>
      <c r="AR7" s="267"/>
    </row>
    <row r="8" spans="1:46" x14ac:dyDescent="0.15">
      <c r="A8" s="259"/>
      <c r="AK8" s="268"/>
      <c r="AL8" s="269"/>
      <c r="AM8" s="269"/>
      <c r="AN8" s="270"/>
      <c r="AO8" s="1128"/>
      <c r="AP8" s="271" t="s">
        <v>523</v>
      </c>
      <c r="AQ8" s="272" t="s">
        <v>524</v>
      </c>
      <c r="AR8" s="273" t="s">
        <v>525</v>
      </c>
    </row>
    <row r="9" spans="1:46" x14ac:dyDescent="0.15">
      <c r="A9" s="259"/>
      <c r="AK9" s="1129" t="s">
        <v>526</v>
      </c>
      <c r="AL9" s="1130"/>
      <c r="AM9" s="1130"/>
      <c r="AN9" s="1131"/>
      <c r="AO9" s="274">
        <v>1319942</v>
      </c>
      <c r="AP9" s="274">
        <v>88409</v>
      </c>
      <c r="AQ9" s="275">
        <v>99018</v>
      </c>
      <c r="AR9" s="276">
        <v>-10.7</v>
      </c>
    </row>
    <row r="10" spans="1:46" ht="13.5" customHeight="1" x14ac:dyDescent="0.15">
      <c r="A10" s="259"/>
      <c r="AK10" s="1129" t="s">
        <v>527</v>
      </c>
      <c r="AL10" s="1130"/>
      <c r="AM10" s="1130"/>
      <c r="AN10" s="1131"/>
      <c r="AO10" s="277">
        <v>238815</v>
      </c>
      <c r="AP10" s="277">
        <v>15996</v>
      </c>
      <c r="AQ10" s="278">
        <v>12190</v>
      </c>
      <c r="AR10" s="279">
        <v>31.2</v>
      </c>
    </row>
    <row r="11" spans="1:46" ht="13.5" customHeight="1" x14ac:dyDescent="0.15">
      <c r="A11" s="259"/>
      <c r="AK11" s="1129" t="s">
        <v>528</v>
      </c>
      <c r="AL11" s="1130"/>
      <c r="AM11" s="1130"/>
      <c r="AN11" s="1131"/>
      <c r="AO11" s="277">
        <v>46025</v>
      </c>
      <c r="AP11" s="277">
        <v>3083</v>
      </c>
      <c r="AQ11" s="278">
        <v>979</v>
      </c>
      <c r="AR11" s="279">
        <v>214.9</v>
      </c>
    </row>
    <row r="12" spans="1:46" ht="13.5" customHeight="1" x14ac:dyDescent="0.15">
      <c r="A12" s="259"/>
      <c r="AK12" s="1129" t="s">
        <v>529</v>
      </c>
      <c r="AL12" s="1130"/>
      <c r="AM12" s="1130"/>
      <c r="AN12" s="1131"/>
      <c r="AO12" s="277" t="s">
        <v>530</v>
      </c>
      <c r="AP12" s="277" t="s">
        <v>530</v>
      </c>
      <c r="AQ12" s="278" t="s">
        <v>530</v>
      </c>
      <c r="AR12" s="279" t="s">
        <v>530</v>
      </c>
    </row>
    <row r="13" spans="1:46" ht="13.5" customHeight="1" x14ac:dyDescent="0.15">
      <c r="A13" s="259"/>
      <c r="AK13" s="1129" t="s">
        <v>531</v>
      </c>
      <c r="AL13" s="1130"/>
      <c r="AM13" s="1130"/>
      <c r="AN13" s="1131"/>
      <c r="AO13" s="277">
        <v>47940</v>
      </c>
      <c r="AP13" s="277">
        <v>3211</v>
      </c>
      <c r="AQ13" s="278">
        <v>3304</v>
      </c>
      <c r="AR13" s="279">
        <v>-2.8</v>
      </c>
    </row>
    <row r="14" spans="1:46" ht="13.5" customHeight="1" x14ac:dyDescent="0.15">
      <c r="A14" s="259"/>
      <c r="AK14" s="1129" t="s">
        <v>532</v>
      </c>
      <c r="AL14" s="1130"/>
      <c r="AM14" s="1130"/>
      <c r="AN14" s="1131"/>
      <c r="AO14" s="277" t="s">
        <v>530</v>
      </c>
      <c r="AP14" s="277" t="s">
        <v>530</v>
      </c>
      <c r="AQ14" s="278">
        <v>2278</v>
      </c>
      <c r="AR14" s="279" t="s">
        <v>530</v>
      </c>
    </row>
    <row r="15" spans="1:46" ht="13.5" customHeight="1" x14ac:dyDescent="0.15">
      <c r="A15" s="259"/>
      <c r="AK15" s="1132" t="s">
        <v>533</v>
      </c>
      <c r="AL15" s="1133"/>
      <c r="AM15" s="1133"/>
      <c r="AN15" s="1134"/>
      <c r="AO15" s="277">
        <v>-50766</v>
      </c>
      <c r="AP15" s="277">
        <v>-3400</v>
      </c>
      <c r="AQ15" s="278">
        <v>-6694</v>
      </c>
      <c r="AR15" s="279">
        <v>-49.2</v>
      </c>
    </row>
    <row r="16" spans="1:46" x14ac:dyDescent="0.15">
      <c r="A16" s="259"/>
      <c r="AK16" s="1132" t="s">
        <v>192</v>
      </c>
      <c r="AL16" s="1133"/>
      <c r="AM16" s="1133"/>
      <c r="AN16" s="1134"/>
      <c r="AO16" s="277">
        <v>1601956</v>
      </c>
      <c r="AP16" s="277">
        <v>107298</v>
      </c>
      <c r="AQ16" s="278">
        <v>111075</v>
      </c>
      <c r="AR16" s="279">
        <v>-3.4</v>
      </c>
    </row>
    <row r="17" spans="1:46" x14ac:dyDescent="0.15">
      <c r="A17" s="259"/>
    </row>
    <row r="18" spans="1:46" x14ac:dyDescent="0.15">
      <c r="A18" s="259"/>
      <c r="AQ18" s="280"/>
      <c r="AR18" s="280"/>
    </row>
    <row r="19" spans="1:46" x14ac:dyDescent="0.15">
      <c r="A19" s="259"/>
      <c r="AK19" s="255" t="s">
        <v>534</v>
      </c>
    </row>
    <row r="20" spans="1:46" x14ac:dyDescent="0.15">
      <c r="A20" s="259"/>
      <c r="AK20" s="281"/>
      <c r="AL20" s="282"/>
      <c r="AM20" s="282"/>
      <c r="AN20" s="283"/>
      <c r="AO20" s="284" t="s">
        <v>535</v>
      </c>
      <c r="AP20" s="285" t="s">
        <v>536</v>
      </c>
      <c r="AQ20" s="286" t="s">
        <v>537</v>
      </c>
      <c r="AR20" s="287"/>
    </row>
    <row r="21" spans="1:46" s="260" customFormat="1" x14ac:dyDescent="0.15">
      <c r="A21" s="288"/>
      <c r="AK21" s="1135" t="s">
        <v>538</v>
      </c>
      <c r="AL21" s="1136"/>
      <c r="AM21" s="1136"/>
      <c r="AN21" s="1137"/>
      <c r="AO21" s="289">
        <v>10.45</v>
      </c>
      <c r="AP21" s="290">
        <v>9.92</v>
      </c>
      <c r="AQ21" s="291">
        <v>0.53</v>
      </c>
      <c r="AS21" s="292"/>
      <c r="AT21" s="288"/>
    </row>
    <row r="22" spans="1:46" s="260" customFormat="1" x14ac:dyDescent="0.15">
      <c r="A22" s="288"/>
      <c r="AK22" s="1135" t="s">
        <v>539</v>
      </c>
      <c r="AL22" s="1136"/>
      <c r="AM22" s="1136"/>
      <c r="AN22" s="1137"/>
      <c r="AO22" s="293">
        <v>92.6</v>
      </c>
      <c r="AP22" s="294">
        <v>96.2</v>
      </c>
      <c r="AQ22" s="295">
        <v>-3.6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540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542</v>
      </c>
      <c r="AL29" s="260"/>
      <c r="AM29" s="260"/>
      <c r="AN29" s="260"/>
      <c r="AS29" s="302"/>
    </row>
    <row r="30" spans="1:46" ht="13.5" customHeight="1" x14ac:dyDescent="0.15">
      <c r="A30" s="259"/>
      <c r="AK30" s="262"/>
      <c r="AL30" s="263"/>
      <c r="AM30" s="263"/>
      <c r="AN30" s="264"/>
      <c r="AO30" s="1127" t="s">
        <v>521</v>
      </c>
      <c r="AP30" s="265"/>
      <c r="AQ30" s="266" t="s">
        <v>522</v>
      </c>
      <c r="AR30" s="267"/>
    </row>
    <row r="31" spans="1:46" x14ac:dyDescent="0.15">
      <c r="A31" s="259"/>
      <c r="AK31" s="268"/>
      <c r="AL31" s="269"/>
      <c r="AM31" s="269"/>
      <c r="AN31" s="270"/>
      <c r="AO31" s="1128"/>
      <c r="AP31" s="271" t="s">
        <v>523</v>
      </c>
      <c r="AQ31" s="272" t="s">
        <v>524</v>
      </c>
      <c r="AR31" s="273" t="s">
        <v>525</v>
      </c>
    </row>
    <row r="32" spans="1:46" ht="27" customHeight="1" x14ac:dyDescent="0.15">
      <c r="A32" s="259"/>
      <c r="AK32" s="1143" t="s">
        <v>543</v>
      </c>
      <c r="AL32" s="1144"/>
      <c r="AM32" s="1144"/>
      <c r="AN32" s="1145"/>
      <c r="AO32" s="303">
        <v>556073</v>
      </c>
      <c r="AP32" s="303">
        <v>37245</v>
      </c>
      <c r="AQ32" s="304">
        <v>56953</v>
      </c>
      <c r="AR32" s="305">
        <v>-34.6</v>
      </c>
    </row>
    <row r="33" spans="1:46" ht="13.5" customHeight="1" x14ac:dyDescent="0.15">
      <c r="A33" s="259"/>
      <c r="AK33" s="1143" t="s">
        <v>544</v>
      </c>
      <c r="AL33" s="1144"/>
      <c r="AM33" s="1144"/>
      <c r="AN33" s="1145"/>
      <c r="AO33" s="303" t="s">
        <v>530</v>
      </c>
      <c r="AP33" s="303" t="s">
        <v>530</v>
      </c>
      <c r="AQ33" s="304" t="s">
        <v>530</v>
      </c>
      <c r="AR33" s="305" t="s">
        <v>530</v>
      </c>
    </row>
    <row r="34" spans="1:46" ht="27" customHeight="1" x14ac:dyDescent="0.15">
      <c r="A34" s="259"/>
      <c r="AK34" s="1143" t="s">
        <v>545</v>
      </c>
      <c r="AL34" s="1144"/>
      <c r="AM34" s="1144"/>
      <c r="AN34" s="1145"/>
      <c r="AO34" s="303" t="s">
        <v>530</v>
      </c>
      <c r="AP34" s="303" t="s">
        <v>530</v>
      </c>
      <c r="AQ34" s="304" t="s">
        <v>530</v>
      </c>
      <c r="AR34" s="305" t="s">
        <v>530</v>
      </c>
    </row>
    <row r="35" spans="1:46" ht="27" customHeight="1" x14ac:dyDescent="0.15">
      <c r="A35" s="259"/>
      <c r="AK35" s="1143" t="s">
        <v>546</v>
      </c>
      <c r="AL35" s="1144"/>
      <c r="AM35" s="1144"/>
      <c r="AN35" s="1145"/>
      <c r="AO35" s="303">
        <v>256528</v>
      </c>
      <c r="AP35" s="303">
        <v>17182</v>
      </c>
      <c r="AQ35" s="304">
        <v>20881</v>
      </c>
      <c r="AR35" s="305">
        <v>-17.7</v>
      </c>
    </row>
    <row r="36" spans="1:46" ht="27" customHeight="1" x14ac:dyDescent="0.15">
      <c r="A36" s="259"/>
      <c r="AK36" s="1143" t="s">
        <v>547</v>
      </c>
      <c r="AL36" s="1144"/>
      <c r="AM36" s="1144"/>
      <c r="AN36" s="1145"/>
      <c r="AO36" s="303">
        <v>97879</v>
      </c>
      <c r="AP36" s="303">
        <v>6556</v>
      </c>
      <c r="AQ36" s="304">
        <v>3030</v>
      </c>
      <c r="AR36" s="305">
        <v>116.4</v>
      </c>
    </row>
    <row r="37" spans="1:46" ht="13.5" customHeight="1" x14ac:dyDescent="0.15">
      <c r="A37" s="259"/>
      <c r="AK37" s="1143" t="s">
        <v>548</v>
      </c>
      <c r="AL37" s="1144"/>
      <c r="AM37" s="1144"/>
      <c r="AN37" s="1145"/>
      <c r="AO37" s="303">
        <v>4</v>
      </c>
      <c r="AP37" s="303">
        <v>0</v>
      </c>
      <c r="AQ37" s="304">
        <v>605</v>
      </c>
      <c r="AR37" s="305">
        <v>-100</v>
      </c>
    </row>
    <row r="38" spans="1:46" ht="27" customHeight="1" x14ac:dyDescent="0.15">
      <c r="A38" s="259"/>
      <c r="AK38" s="1146" t="s">
        <v>549</v>
      </c>
      <c r="AL38" s="1147"/>
      <c r="AM38" s="1147"/>
      <c r="AN38" s="1148"/>
      <c r="AO38" s="306" t="s">
        <v>530</v>
      </c>
      <c r="AP38" s="306" t="s">
        <v>530</v>
      </c>
      <c r="AQ38" s="307">
        <v>2</v>
      </c>
      <c r="AR38" s="295" t="s">
        <v>530</v>
      </c>
      <c r="AS38" s="302"/>
    </row>
    <row r="39" spans="1:46" x14ac:dyDescent="0.15">
      <c r="A39" s="259"/>
      <c r="AK39" s="1146" t="s">
        <v>550</v>
      </c>
      <c r="AL39" s="1147"/>
      <c r="AM39" s="1147"/>
      <c r="AN39" s="1148"/>
      <c r="AO39" s="303">
        <v>-37093</v>
      </c>
      <c r="AP39" s="303">
        <v>-2484</v>
      </c>
      <c r="AQ39" s="304">
        <v>-2161</v>
      </c>
      <c r="AR39" s="305">
        <v>14.9</v>
      </c>
      <c r="AS39" s="302"/>
    </row>
    <row r="40" spans="1:46" ht="27" customHeight="1" x14ac:dyDescent="0.15">
      <c r="A40" s="259"/>
      <c r="AK40" s="1143" t="s">
        <v>551</v>
      </c>
      <c r="AL40" s="1144"/>
      <c r="AM40" s="1144"/>
      <c r="AN40" s="1145"/>
      <c r="AO40" s="303">
        <v>-626342</v>
      </c>
      <c r="AP40" s="303">
        <v>-41952</v>
      </c>
      <c r="AQ40" s="304">
        <v>-53409</v>
      </c>
      <c r="AR40" s="305">
        <v>-21.5</v>
      </c>
      <c r="AS40" s="302"/>
    </row>
    <row r="41" spans="1:46" x14ac:dyDescent="0.15">
      <c r="A41" s="259"/>
      <c r="AK41" s="1149" t="s">
        <v>309</v>
      </c>
      <c r="AL41" s="1150"/>
      <c r="AM41" s="1150"/>
      <c r="AN41" s="1151"/>
      <c r="AO41" s="303">
        <v>247049</v>
      </c>
      <c r="AP41" s="303">
        <v>16547</v>
      </c>
      <c r="AQ41" s="304">
        <v>25901</v>
      </c>
      <c r="AR41" s="305">
        <v>-36.1</v>
      </c>
      <c r="AS41" s="302"/>
    </row>
    <row r="42" spans="1:46" x14ac:dyDescent="0.15">
      <c r="A42" s="259"/>
      <c r="AK42" s="308" t="s">
        <v>552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553</v>
      </c>
    </row>
    <row r="48" spans="1:46" x14ac:dyDescent="0.15">
      <c r="A48" s="259"/>
      <c r="AK48" s="313" t="s">
        <v>554</v>
      </c>
      <c r="AL48" s="313"/>
      <c r="AM48" s="313"/>
      <c r="AN48" s="313"/>
      <c r="AO48" s="313"/>
      <c r="AP48" s="313"/>
      <c r="AQ48" s="314"/>
      <c r="AR48" s="313"/>
    </row>
    <row r="49" spans="1:44" ht="13.5" customHeight="1" x14ac:dyDescent="0.15">
      <c r="A49" s="259"/>
      <c r="AK49" s="315"/>
      <c r="AL49" s="316"/>
      <c r="AM49" s="1138" t="s">
        <v>521</v>
      </c>
      <c r="AN49" s="1140" t="s">
        <v>555</v>
      </c>
      <c r="AO49" s="1141"/>
      <c r="AP49" s="1141"/>
      <c r="AQ49" s="1141"/>
      <c r="AR49" s="1142"/>
    </row>
    <row r="50" spans="1:44" x14ac:dyDescent="0.15">
      <c r="A50" s="259"/>
      <c r="AK50" s="317"/>
      <c r="AL50" s="318"/>
      <c r="AM50" s="1139"/>
      <c r="AN50" s="319" t="s">
        <v>556</v>
      </c>
      <c r="AO50" s="320" t="s">
        <v>557</v>
      </c>
      <c r="AP50" s="321" t="s">
        <v>558</v>
      </c>
      <c r="AQ50" s="322" t="s">
        <v>559</v>
      </c>
      <c r="AR50" s="323" t="s">
        <v>560</v>
      </c>
    </row>
    <row r="51" spans="1:44" x14ac:dyDescent="0.15">
      <c r="A51" s="259"/>
      <c r="AK51" s="315" t="s">
        <v>561</v>
      </c>
      <c r="AL51" s="316"/>
      <c r="AM51" s="324">
        <v>347721</v>
      </c>
      <c r="AN51" s="325">
        <v>21352</v>
      </c>
      <c r="AO51" s="326">
        <v>-55.6</v>
      </c>
      <c r="AP51" s="327">
        <v>96462</v>
      </c>
      <c r="AQ51" s="328">
        <v>-2.5</v>
      </c>
      <c r="AR51" s="329">
        <v>-53.1</v>
      </c>
    </row>
    <row r="52" spans="1:44" x14ac:dyDescent="0.15">
      <c r="A52" s="259"/>
      <c r="AK52" s="330"/>
      <c r="AL52" s="331" t="s">
        <v>562</v>
      </c>
      <c r="AM52" s="332">
        <v>194954</v>
      </c>
      <c r="AN52" s="333">
        <v>11971</v>
      </c>
      <c r="AO52" s="334">
        <v>-55</v>
      </c>
      <c r="AP52" s="335">
        <v>39886</v>
      </c>
      <c r="AQ52" s="336">
        <v>-8.8000000000000007</v>
      </c>
      <c r="AR52" s="337">
        <v>-46.2</v>
      </c>
    </row>
    <row r="53" spans="1:44" x14ac:dyDescent="0.15">
      <c r="A53" s="259"/>
      <c r="AK53" s="315" t="s">
        <v>563</v>
      </c>
      <c r="AL53" s="316"/>
      <c r="AM53" s="324">
        <v>935650</v>
      </c>
      <c r="AN53" s="325">
        <v>58809</v>
      </c>
      <c r="AO53" s="326">
        <v>175.4</v>
      </c>
      <c r="AP53" s="327">
        <v>83103</v>
      </c>
      <c r="AQ53" s="328">
        <v>-13.8</v>
      </c>
      <c r="AR53" s="329">
        <v>189.2</v>
      </c>
    </row>
    <row r="54" spans="1:44" x14ac:dyDescent="0.15">
      <c r="A54" s="259"/>
      <c r="AK54" s="330"/>
      <c r="AL54" s="331" t="s">
        <v>562</v>
      </c>
      <c r="AM54" s="332">
        <v>504798</v>
      </c>
      <c r="AN54" s="333">
        <v>31728</v>
      </c>
      <c r="AO54" s="334">
        <v>165</v>
      </c>
      <c r="AP54" s="335">
        <v>41378</v>
      </c>
      <c r="AQ54" s="336">
        <v>3.7</v>
      </c>
      <c r="AR54" s="337">
        <v>161.30000000000001</v>
      </c>
    </row>
    <row r="55" spans="1:44" x14ac:dyDescent="0.15">
      <c r="A55" s="259"/>
      <c r="AK55" s="315" t="s">
        <v>564</v>
      </c>
      <c r="AL55" s="316"/>
      <c r="AM55" s="324">
        <v>518428</v>
      </c>
      <c r="AN55" s="325">
        <v>33344</v>
      </c>
      <c r="AO55" s="326">
        <v>-43.3</v>
      </c>
      <c r="AP55" s="327">
        <v>84459</v>
      </c>
      <c r="AQ55" s="328">
        <v>1.6</v>
      </c>
      <c r="AR55" s="329">
        <v>-44.9</v>
      </c>
    </row>
    <row r="56" spans="1:44" x14ac:dyDescent="0.15">
      <c r="A56" s="259"/>
      <c r="AK56" s="330"/>
      <c r="AL56" s="331" t="s">
        <v>562</v>
      </c>
      <c r="AM56" s="332">
        <v>94574</v>
      </c>
      <c r="AN56" s="333">
        <v>6083</v>
      </c>
      <c r="AO56" s="334">
        <v>-80.8</v>
      </c>
      <c r="AP56" s="335">
        <v>47314</v>
      </c>
      <c r="AQ56" s="336">
        <v>14.3</v>
      </c>
      <c r="AR56" s="337">
        <v>-95.1</v>
      </c>
    </row>
    <row r="57" spans="1:44" x14ac:dyDescent="0.15">
      <c r="A57" s="259"/>
      <c r="AK57" s="315" t="s">
        <v>565</v>
      </c>
      <c r="AL57" s="316"/>
      <c r="AM57" s="324">
        <v>341513</v>
      </c>
      <c r="AN57" s="325">
        <v>22495</v>
      </c>
      <c r="AO57" s="326">
        <v>-32.5</v>
      </c>
      <c r="AP57" s="327">
        <v>74568</v>
      </c>
      <c r="AQ57" s="328">
        <v>-11.7</v>
      </c>
      <c r="AR57" s="329">
        <v>-20.8</v>
      </c>
    </row>
    <row r="58" spans="1:44" x14ac:dyDescent="0.15">
      <c r="A58" s="259"/>
      <c r="AK58" s="330"/>
      <c r="AL58" s="331" t="s">
        <v>562</v>
      </c>
      <c r="AM58" s="332">
        <v>129975</v>
      </c>
      <c r="AN58" s="333">
        <v>8561</v>
      </c>
      <c r="AO58" s="334">
        <v>40.700000000000003</v>
      </c>
      <c r="AP58" s="335">
        <v>42558</v>
      </c>
      <c r="AQ58" s="336">
        <v>-10.1</v>
      </c>
      <c r="AR58" s="337">
        <v>50.8</v>
      </c>
    </row>
    <row r="59" spans="1:44" x14ac:dyDescent="0.15">
      <c r="A59" s="259"/>
      <c r="AK59" s="315" t="s">
        <v>566</v>
      </c>
      <c r="AL59" s="316"/>
      <c r="AM59" s="324">
        <v>713011</v>
      </c>
      <c r="AN59" s="325">
        <v>47757</v>
      </c>
      <c r="AO59" s="326">
        <v>112.3</v>
      </c>
      <c r="AP59" s="327">
        <v>73693</v>
      </c>
      <c r="AQ59" s="328">
        <v>-1.2</v>
      </c>
      <c r="AR59" s="329">
        <v>113.5</v>
      </c>
    </row>
    <row r="60" spans="1:44" x14ac:dyDescent="0.15">
      <c r="A60" s="259"/>
      <c r="AK60" s="330"/>
      <c r="AL60" s="331" t="s">
        <v>562</v>
      </c>
      <c r="AM60" s="332">
        <v>188511</v>
      </c>
      <c r="AN60" s="333">
        <v>12626</v>
      </c>
      <c r="AO60" s="334">
        <v>47.5</v>
      </c>
      <c r="AP60" s="335">
        <v>44203</v>
      </c>
      <c r="AQ60" s="336">
        <v>3.9</v>
      </c>
      <c r="AR60" s="337">
        <v>43.6</v>
      </c>
    </row>
    <row r="61" spans="1:44" x14ac:dyDescent="0.15">
      <c r="A61" s="259"/>
      <c r="AK61" s="315" t="s">
        <v>567</v>
      </c>
      <c r="AL61" s="338"/>
      <c r="AM61" s="324">
        <v>571265</v>
      </c>
      <c r="AN61" s="325">
        <v>36751</v>
      </c>
      <c r="AO61" s="326">
        <v>31.3</v>
      </c>
      <c r="AP61" s="327">
        <v>82457</v>
      </c>
      <c r="AQ61" s="339">
        <v>-5.5</v>
      </c>
      <c r="AR61" s="329">
        <v>36.799999999999997</v>
      </c>
    </row>
    <row r="62" spans="1:44" x14ac:dyDescent="0.15">
      <c r="A62" s="259"/>
      <c r="AK62" s="330"/>
      <c r="AL62" s="331" t="s">
        <v>562</v>
      </c>
      <c r="AM62" s="332">
        <v>222562</v>
      </c>
      <c r="AN62" s="333">
        <v>14194</v>
      </c>
      <c r="AO62" s="334">
        <v>23.5</v>
      </c>
      <c r="AP62" s="335">
        <v>43068</v>
      </c>
      <c r="AQ62" s="336">
        <v>0.6</v>
      </c>
      <c r="AR62" s="337">
        <v>22.9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9OzpcwaqKC3SR2k9bnprwdNAHCdTjqTvdtKZWJTepgoAgxs8evMT98cEFva4OyooCwT32duvkTNW52M2BkTNg==" saltValue="eKIWJS6onwExDmC93lBN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569</v>
      </c>
    </row>
    <row r="121" spans="125:125" ht="13.5" hidden="1" customHeight="1" x14ac:dyDescent="0.15">
      <c r="DU121" s="253"/>
    </row>
  </sheetData>
  <sheetProtection algorithmName="SHA-512" hashValue="Yi5Ho9qmVY3V3JMsG1PmiWumMAcfpgSHTQ0lcodtzZ8S8sHrN29i1rebG3QpkhYEfyeZ0oZ/ZoAFuD4mVbT8OQ==" saltValue="dJdXN0V/rc+N2ExFd7xz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570</v>
      </c>
    </row>
  </sheetData>
  <sheetProtection algorithmName="SHA-512" hashValue="/9pOXTKtD7iOLOUI8107YO2sax6hh3xoAKSEGT7Un2+rJgb+FuLjNSnh/XX/vesYwUMCxRtmX+lUTBg0WaHpYg==" saltValue="GVztS4Z8SEI47FgJ2MvnJ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13.58</v>
      </c>
      <c r="G47" s="12">
        <v>13.34</v>
      </c>
      <c r="H47" s="12">
        <v>13.99</v>
      </c>
      <c r="I47" s="12">
        <v>20.74</v>
      </c>
      <c r="J47" s="13">
        <v>28.51</v>
      </c>
    </row>
    <row r="48" spans="2:10" ht="57.75" customHeight="1" x14ac:dyDescent="0.15">
      <c r="B48" s="14"/>
      <c r="C48" s="1154" t="s">
        <v>4</v>
      </c>
      <c r="D48" s="1154"/>
      <c r="E48" s="1155"/>
      <c r="F48" s="15">
        <v>1.94</v>
      </c>
      <c r="G48" s="16">
        <v>1.63</v>
      </c>
      <c r="H48" s="16">
        <v>3.58</v>
      </c>
      <c r="I48" s="16">
        <v>1.94</v>
      </c>
      <c r="J48" s="17">
        <v>2.75</v>
      </c>
    </row>
    <row r="49" spans="2:10" ht="57.75" customHeight="1" thickBot="1" x14ac:dyDescent="0.2">
      <c r="B49" s="18"/>
      <c r="C49" s="1156" t="s">
        <v>5</v>
      </c>
      <c r="D49" s="1156"/>
      <c r="E49" s="1157"/>
      <c r="F49" s="19" t="s">
        <v>576</v>
      </c>
      <c r="G49" s="20" t="s">
        <v>577</v>
      </c>
      <c r="H49" s="20">
        <v>3.13</v>
      </c>
      <c r="I49" s="20">
        <v>5.91</v>
      </c>
      <c r="J49" s="21">
        <v>8.43</v>
      </c>
    </row>
    <row r="50" spans="2:10" x14ac:dyDescent="0.15"/>
  </sheetData>
  <sheetProtection algorithmName="SHA-512" hashValue="lGs6FbuVzowOnn40r/caDGsbd8yJCs0rqG9+DCfWiAjPnhxUgTAKRvA2w/WEZx+f1zUm65FPxc3Y/i5TnFmHyw==" saltValue="gXn6RL2nk0IbI19a5aC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578</v>
      </c>
      <c r="D34" s="1162"/>
      <c r="E34" s="1163"/>
      <c r="F34" s="32">
        <v>0</v>
      </c>
      <c r="G34" s="33" t="s">
        <v>579</v>
      </c>
      <c r="H34" s="33" t="s">
        <v>580</v>
      </c>
      <c r="I34" s="33" t="s">
        <v>581</v>
      </c>
      <c r="J34" s="34" t="s">
        <v>582</v>
      </c>
      <c r="K34" s="22"/>
      <c r="L34" s="22"/>
      <c r="M34" s="22"/>
      <c r="N34" s="22"/>
      <c r="O34" s="22"/>
      <c r="P34" s="22"/>
    </row>
    <row r="35" spans="1:16" ht="39" customHeight="1" x14ac:dyDescent="0.15">
      <c r="A35" s="22"/>
      <c r="B35" s="35"/>
      <c r="C35" s="1158" t="s">
        <v>583</v>
      </c>
      <c r="D35" s="1158"/>
      <c r="E35" s="1159"/>
      <c r="F35" s="36">
        <v>5.96</v>
      </c>
      <c r="G35" s="37">
        <v>5.73</v>
      </c>
      <c r="H35" s="37">
        <v>5.65</v>
      </c>
      <c r="I35" s="37">
        <v>6.27</v>
      </c>
      <c r="J35" s="38">
        <v>6.87</v>
      </c>
      <c r="K35" s="22"/>
      <c r="L35" s="22"/>
      <c r="M35" s="22"/>
      <c r="N35" s="22"/>
      <c r="O35" s="22"/>
      <c r="P35" s="22"/>
    </row>
    <row r="36" spans="1:16" ht="39" customHeight="1" x14ac:dyDescent="0.15">
      <c r="A36" s="22"/>
      <c r="B36" s="35"/>
      <c r="C36" s="1158" t="s">
        <v>584</v>
      </c>
      <c r="D36" s="1158"/>
      <c r="E36" s="1159"/>
      <c r="F36" s="36">
        <v>1.93</v>
      </c>
      <c r="G36" s="37">
        <v>1.62</v>
      </c>
      <c r="H36" s="37">
        <v>3.58</v>
      </c>
      <c r="I36" s="37">
        <v>1.93</v>
      </c>
      <c r="J36" s="38">
        <v>2.75</v>
      </c>
      <c r="K36" s="22"/>
      <c r="L36" s="22"/>
      <c r="M36" s="22"/>
      <c r="N36" s="22"/>
      <c r="O36" s="22"/>
      <c r="P36" s="22"/>
    </row>
    <row r="37" spans="1:16" ht="39" customHeight="1" x14ac:dyDescent="0.15">
      <c r="A37" s="22"/>
      <c r="B37" s="35"/>
      <c r="C37" s="1158" t="s">
        <v>585</v>
      </c>
      <c r="D37" s="1158"/>
      <c r="E37" s="1159"/>
      <c r="F37" s="36" t="s">
        <v>530</v>
      </c>
      <c r="G37" s="37" t="s">
        <v>530</v>
      </c>
      <c r="H37" s="37">
        <v>2.12</v>
      </c>
      <c r="I37" s="37">
        <v>2.3199999999999998</v>
      </c>
      <c r="J37" s="38">
        <v>2.56</v>
      </c>
      <c r="K37" s="22"/>
      <c r="L37" s="22"/>
      <c r="M37" s="22"/>
      <c r="N37" s="22"/>
      <c r="O37" s="22"/>
      <c r="P37" s="22"/>
    </row>
    <row r="38" spans="1:16" ht="39" customHeight="1" x14ac:dyDescent="0.15">
      <c r="A38" s="22"/>
      <c r="B38" s="35"/>
      <c r="C38" s="1158" t="s">
        <v>586</v>
      </c>
      <c r="D38" s="1158"/>
      <c r="E38" s="1159"/>
      <c r="F38" s="36">
        <v>0.9</v>
      </c>
      <c r="G38" s="37">
        <v>0.53</v>
      </c>
      <c r="H38" s="37">
        <v>0.53</v>
      </c>
      <c r="I38" s="37">
        <v>1.46</v>
      </c>
      <c r="J38" s="38">
        <v>1.2</v>
      </c>
      <c r="K38" s="22"/>
      <c r="L38" s="22"/>
      <c r="M38" s="22"/>
      <c r="N38" s="22"/>
      <c r="O38" s="22"/>
      <c r="P38" s="22"/>
    </row>
    <row r="39" spans="1:16" ht="39" customHeight="1" x14ac:dyDescent="0.15">
      <c r="A39" s="22"/>
      <c r="B39" s="35"/>
      <c r="C39" s="1158" t="s">
        <v>587</v>
      </c>
      <c r="D39" s="1158"/>
      <c r="E39" s="1159"/>
      <c r="F39" s="36">
        <v>1.98</v>
      </c>
      <c r="G39" s="37">
        <v>1.7</v>
      </c>
      <c r="H39" s="37">
        <v>1.24</v>
      </c>
      <c r="I39" s="37">
        <v>1.1200000000000001</v>
      </c>
      <c r="J39" s="38">
        <v>0.77</v>
      </c>
      <c r="K39" s="22"/>
      <c r="L39" s="22"/>
      <c r="M39" s="22"/>
      <c r="N39" s="22"/>
      <c r="O39" s="22"/>
      <c r="P39" s="22"/>
    </row>
    <row r="40" spans="1:16" ht="39" customHeight="1" x14ac:dyDescent="0.15">
      <c r="A40" s="22"/>
      <c r="B40" s="35"/>
      <c r="C40" s="1158" t="s">
        <v>588</v>
      </c>
      <c r="D40" s="1158"/>
      <c r="E40" s="1159"/>
      <c r="F40" s="36">
        <v>1.2</v>
      </c>
      <c r="G40" s="37">
        <v>1.43</v>
      </c>
      <c r="H40" s="37">
        <v>1.26</v>
      </c>
      <c r="I40" s="37">
        <v>1.2</v>
      </c>
      <c r="J40" s="38">
        <v>0.48</v>
      </c>
      <c r="K40" s="22"/>
      <c r="L40" s="22"/>
      <c r="M40" s="22"/>
      <c r="N40" s="22"/>
      <c r="O40" s="22"/>
      <c r="P40" s="22"/>
    </row>
    <row r="41" spans="1:16" ht="39" customHeight="1" x14ac:dyDescent="0.15">
      <c r="A41" s="22"/>
      <c r="B41" s="35"/>
      <c r="C41" s="1158" t="s">
        <v>589</v>
      </c>
      <c r="D41" s="1158"/>
      <c r="E41" s="1159"/>
      <c r="F41" s="36">
        <v>1.75</v>
      </c>
      <c r="G41" s="37">
        <v>0.87</v>
      </c>
      <c r="H41" s="37">
        <v>0.64</v>
      </c>
      <c r="I41" s="37">
        <v>0.35</v>
      </c>
      <c r="J41" s="38">
        <v>0.4</v>
      </c>
      <c r="K41" s="22"/>
      <c r="L41" s="22"/>
      <c r="M41" s="22"/>
      <c r="N41" s="22"/>
      <c r="O41" s="22"/>
      <c r="P41" s="22"/>
    </row>
    <row r="42" spans="1:16" ht="39" customHeight="1" x14ac:dyDescent="0.15">
      <c r="A42" s="22"/>
      <c r="B42" s="39"/>
      <c r="C42" s="1158" t="s">
        <v>590</v>
      </c>
      <c r="D42" s="1158"/>
      <c r="E42" s="1159"/>
      <c r="F42" s="36" t="s">
        <v>530</v>
      </c>
      <c r="G42" s="37" t="s">
        <v>530</v>
      </c>
      <c r="H42" s="37" t="s">
        <v>530</v>
      </c>
      <c r="I42" s="37" t="s">
        <v>530</v>
      </c>
      <c r="J42" s="38" t="s">
        <v>530</v>
      </c>
      <c r="K42" s="22"/>
      <c r="L42" s="22"/>
      <c r="M42" s="22"/>
      <c r="N42" s="22"/>
      <c r="O42" s="22"/>
      <c r="P42" s="22"/>
    </row>
    <row r="43" spans="1:16" ht="39" customHeight="1" thickBot="1" x14ac:dyDescent="0.2">
      <c r="A43" s="22"/>
      <c r="B43" s="40"/>
      <c r="C43" s="1160" t="s">
        <v>591</v>
      </c>
      <c r="D43" s="1160"/>
      <c r="E43" s="1161"/>
      <c r="F43" s="41">
        <v>1.5</v>
      </c>
      <c r="G43" s="42">
        <v>1.87</v>
      </c>
      <c r="H43" s="42">
        <v>0.1</v>
      </c>
      <c r="I43" s="42">
        <v>0.1</v>
      </c>
      <c r="J43" s="43">
        <v>0.11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CZ7wW+/WhSJmgb/toLLrWaJbdrQ8K5PmkGd+EyLUX5lnUPj0vtyrhjWA5q8+T/7frbUWyMQw1uxWLaNbBUPg==" saltValue="Vg1HRrJB/JQKvdcC/eHl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627</v>
      </c>
      <c r="L45" s="58">
        <v>586</v>
      </c>
      <c r="M45" s="58">
        <v>668</v>
      </c>
      <c r="N45" s="58">
        <v>543</v>
      </c>
      <c r="O45" s="59">
        <v>556</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15">
      <c r="A47" s="46"/>
      <c r="B47" s="1166"/>
      <c r="C47" s="1167"/>
      <c r="D47" s="60"/>
      <c r="E47" s="1172" t="s">
        <v>14</v>
      </c>
      <c r="F47" s="1172"/>
      <c r="G47" s="1172"/>
      <c r="H47" s="1172"/>
      <c r="I47" s="1172"/>
      <c r="J47" s="1173"/>
      <c r="K47" s="61">
        <v>13</v>
      </c>
      <c r="L47" s="62">
        <v>13</v>
      </c>
      <c r="M47" s="62">
        <v>13</v>
      </c>
      <c r="N47" s="62" t="s">
        <v>530</v>
      </c>
      <c r="O47" s="63" t="s">
        <v>530</v>
      </c>
      <c r="P47" s="46"/>
      <c r="Q47" s="46"/>
      <c r="R47" s="46"/>
      <c r="S47" s="46"/>
      <c r="T47" s="46"/>
      <c r="U47" s="46"/>
    </row>
    <row r="48" spans="1:21" ht="30.75" customHeight="1" x14ac:dyDescent="0.15">
      <c r="A48" s="46"/>
      <c r="B48" s="1166"/>
      <c r="C48" s="1167"/>
      <c r="D48" s="60"/>
      <c r="E48" s="1172" t="s">
        <v>15</v>
      </c>
      <c r="F48" s="1172"/>
      <c r="G48" s="1172"/>
      <c r="H48" s="1172"/>
      <c r="I48" s="1172"/>
      <c r="J48" s="1173"/>
      <c r="K48" s="61">
        <v>394</v>
      </c>
      <c r="L48" s="62">
        <v>301</v>
      </c>
      <c r="M48" s="62">
        <v>282</v>
      </c>
      <c r="N48" s="62">
        <v>271</v>
      </c>
      <c r="O48" s="63">
        <v>257</v>
      </c>
      <c r="P48" s="46"/>
      <c r="Q48" s="46"/>
      <c r="R48" s="46"/>
      <c r="S48" s="46"/>
      <c r="T48" s="46"/>
      <c r="U48" s="46"/>
    </row>
    <row r="49" spans="1:21" ht="30.75" customHeight="1" x14ac:dyDescent="0.15">
      <c r="A49" s="46"/>
      <c r="B49" s="1166"/>
      <c r="C49" s="1167"/>
      <c r="D49" s="60"/>
      <c r="E49" s="1172" t="s">
        <v>16</v>
      </c>
      <c r="F49" s="1172"/>
      <c r="G49" s="1172"/>
      <c r="H49" s="1172"/>
      <c r="I49" s="1172"/>
      <c r="J49" s="1173"/>
      <c r="K49" s="61">
        <v>100</v>
      </c>
      <c r="L49" s="62">
        <v>100</v>
      </c>
      <c r="M49" s="62">
        <v>94</v>
      </c>
      <c r="N49" s="62">
        <v>98</v>
      </c>
      <c r="O49" s="63">
        <v>98</v>
      </c>
      <c r="P49" s="46"/>
      <c r="Q49" s="46"/>
      <c r="R49" s="46"/>
      <c r="S49" s="46"/>
      <c r="T49" s="46"/>
      <c r="U49" s="46"/>
    </row>
    <row r="50" spans="1:21" ht="30.75" customHeight="1" x14ac:dyDescent="0.15">
      <c r="A50" s="46"/>
      <c r="B50" s="1166"/>
      <c r="C50" s="1167"/>
      <c r="D50" s="60"/>
      <c r="E50" s="1172" t="s">
        <v>17</v>
      </c>
      <c r="F50" s="1172"/>
      <c r="G50" s="1172"/>
      <c r="H50" s="1172"/>
      <c r="I50" s="1172"/>
      <c r="J50" s="1173"/>
      <c r="K50" s="61">
        <v>0</v>
      </c>
      <c r="L50" s="62" t="s">
        <v>530</v>
      </c>
      <c r="M50" s="62">
        <v>0</v>
      </c>
      <c r="N50" s="62">
        <v>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t="s">
        <v>530</v>
      </c>
      <c r="M51" s="62" t="s">
        <v>530</v>
      </c>
      <c r="N51" s="62" t="s">
        <v>530</v>
      </c>
      <c r="O51" s="63" t="s">
        <v>530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694</v>
      </c>
      <c r="L52" s="62">
        <v>687</v>
      </c>
      <c r="M52" s="62">
        <v>670</v>
      </c>
      <c r="N52" s="62">
        <v>672</v>
      </c>
      <c r="O52" s="63">
        <v>663</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440</v>
      </c>
      <c r="L53" s="67">
        <v>313</v>
      </c>
      <c r="M53" s="67">
        <v>387</v>
      </c>
      <c r="N53" s="67">
        <v>240</v>
      </c>
      <c r="O53" s="68">
        <v>248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592</v>
      </c>
      <c r="P56" s="46"/>
      <c r="Q56" s="46"/>
      <c r="R56" s="46"/>
      <c r="S56" s="46"/>
      <c r="T56" s="46"/>
      <c r="U56" s="46"/>
    </row>
    <row r="57" spans="1:21" ht="31.5" customHeight="1" thickBot="1" x14ac:dyDescent="0.2">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kQ3+5uCcsWh4rZZDUnWL6Beit93AY4AH1KIkGCvvmYdYY43JuErMLQZ9NVqGynTIW5ubkREnuyclVmvl2f2kQ==" saltValue="Wxf9KBhDEiK/aGmtU6m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95" t="s">
        <v>32</v>
      </c>
      <c r="C41" s="1196"/>
      <c r="D41" s="103"/>
      <c r="E41" s="1201" t="s">
        <v>33</v>
      </c>
      <c r="F41" s="1201"/>
      <c r="G41" s="1201"/>
      <c r="H41" s="1202"/>
      <c r="I41" s="342">
        <v>6532</v>
      </c>
      <c r="J41" s="343">
        <v>6689</v>
      </c>
      <c r="K41" s="343">
        <v>6453</v>
      </c>
      <c r="L41" s="343">
        <v>6357</v>
      </c>
      <c r="M41" s="344">
        <v>6318</v>
      </c>
    </row>
    <row r="42" spans="2:13" ht="27.75" customHeight="1" x14ac:dyDescent="0.15">
      <c r="B42" s="1197"/>
      <c r="C42" s="1198"/>
      <c r="D42" s="104"/>
      <c r="E42" s="1203" t="s">
        <v>34</v>
      </c>
      <c r="F42" s="1203"/>
      <c r="G42" s="1203"/>
      <c r="H42" s="1204"/>
      <c r="I42" s="345" t="s">
        <v>530</v>
      </c>
      <c r="J42" s="346" t="s">
        <v>530</v>
      </c>
      <c r="K42" s="346" t="s">
        <v>530</v>
      </c>
      <c r="L42" s="346" t="s">
        <v>530</v>
      </c>
      <c r="M42" s="347">
        <v>26</v>
      </c>
    </row>
    <row r="43" spans="2:13" ht="27.75" customHeight="1" x14ac:dyDescent="0.15">
      <c r="B43" s="1197"/>
      <c r="C43" s="1198"/>
      <c r="D43" s="104"/>
      <c r="E43" s="1203" t="s">
        <v>35</v>
      </c>
      <c r="F43" s="1203"/>
      <c r="G43" s="1203"/>
      <c r="H43" s="1204"/>
      <c r="I43" s="345">
        <v>4299</v>
      </c>
      <c r="J43" s="346">
        <v>3819</v>
      </c>
      <c r="K43" s="346">
        <v>3345</v>
      </c>
      <c r="L43" s="346">
        <v>3002</v>
      </c>
      <c r="M43" s="347">
        <v>2697</v>
      </c>
    </row>
    <row r="44" spans="2:13" ht="27.75" customHeight="1" x14ac:dyDescent="0.15">
      <c r="B44" s="1197"/>
      <c r="C44" s="1198"/>
      <c r="D44" s="104"/>
      <c r="E44" s="1203" t="s">
        <v>36</v>
      </c>
      <c r="F44" s="1203"/>
      <c r="G44" s="1203"/>
      <c r="H44" s="1204"/>
      <c r="I44" s="345">
        <v>528</v>
      </c>
      <c r="J44" s="346">
        <v>540</v>
      </c>
      <c r="K44" s="346">
        <v>624</v>
      </c>
      <c r="L44" s="346">
        <v>725</v>
      </c>
      <c r="M44" s="347">
        <v>696</v>
      </c>
    </row>
    <row r="45" spans="2:13" ht="27.75" customHeight="1" x14ac:dyDescent="0.15">
      <c r="B45" s="1197"/>
      <c r="C45" s="1198"/>
      <c r="D45" s="104"/>
      <c r="E45" s="1203" t="s">
        <v>37</v>
      </c>
      <c r="F45" s="1203"/>
      <c r="G45" s="1203"/>
      <c r="H45" s="1204"/>
      <c r="I45" s="345">
        <v>219</v>
      </c>
      <c r="J45" s="346">
        <v>206</v>
      </c>
      <c r="K45" s="346">
        <v>257</v>
      </c>
      <c r="L45" s="346">
        <v>334</v>
      </c>
      <c r="M45" s="347">
        <v>346</v>
      </c>
    </row>
    <row r="46" spans="2:13" ht="27.75" customHeight="1" x14ac:dyDescent="0.15">
      <c r="B46" s="1197"/>
      <c r="C46" s="1198"/>
      <c r="D46" s="105"/>
      <c r="E46" s="1203" t="s">
        <v>38</v>
      </c>
      <c r="F46" s="1203"/>
      <c r="G46" s="1203"/>
      <c r="H46" s="1204"/>
      <c r="I46" s="345" t="s">
        <v>530</v>
      </c>
      <c r="J46" s="346" t="s">
        <v>530</v>
      </c>
      <c r="K46" s="346" t="s">
        <v>530</v>
      </c>
      <c r="L46" s="346" t="s">
        <v>530</v>
      </c>
      <c r="M46" s="347" t="s">
        <v>530</v>
      </c>
    </row>
    <row r="47" spans="2:13" ht="27.75" customHeight="1" x14ac:dyDescent="0.15">
      <c r="B47" s="1197"/>
      <c r="C47" s="1198"/>
      <c r="D47" s="106"/>
      <c r="E47" s="1205" t="s">
        <v>39</v>
      </c>
      <c r="F47" s="1206"/>
      <c r="G47" s="1206"/>
      <c r="H47" s="1207"/>
      <c r="I47" s="345" t="s">
        <v>530</v>
      </c>
      <c r="J47" s="346" t="s">
        <v>530</v>
      </c>
      <c r="K47" s="346" t="s">
        <v>530</v>
      </c>
      <c r="L47" s="346" t="s">
        <v>530</v>
      </c>
      <c r="M47" s="347" t="s">
        <v>530</v>
      </c>
    </row>
    <row r="48" spans="2:13" ht="27.75" customHeight="1" x14ac:dyDescent="0.15">
      <c r="B48" s="1197"/>
      <c r="C48" s="1198"/>
      <c r="D48" s="104"/>
      <c r="E48" s="1203" t="s">
        <v>40</v>
      </c>
      <c r="F48" s="1203"/>
      <c r="G48" s="1203"/>
      <c r="H48" s="1204"/>
      <c r="I48" s="345" t="s">
        <v>530</v>
      </c>
      <c r="J48" s="346" t="s">
        <v>530</v>
      </c>
      <c r="K48" s="346" t="s">
        <v>530</v>
      </c>
      <c r="L48" s="346" t="s">
        <v>530</v>
      </c>
      <c r="M48" s="347" t="s">
        <v>530</v>
      </c>
    </row>
    <row r="49" spans="2:13" ht="27.75" customHeight="1" x14ac:dyDescent="0.15">
      <c r="B49" s="1199"/>
      <c r="C49" s="1200"/>
      <c r="D49" s="104"/>
      <c r="E49" s="1203" t="s">
        <v>41</v>
      </c>
      <c r="F49" s="1203"/>
      <c r="G49" s="1203"/>
      <c r="H49" s="1204"/>
      <c r="I49" s="345" t="s">
        <v>530</v>
      </c>
      <c r="J49" s="346" t="s">
        <v>530</v>
      </c>
      <c r="K49" s="346" t="s">
        <v>530</v>
      </c>
      <c r="L49" s="346" t="s">
        <v>530</v>
      </c>
      <c r="M49" s="347" t="s">
        <v>530</v>
      </c>
    </row>
    <row r="50" spans="2:13" ht="27.75" customHeight="1" x14ac:dyDescent="0.15">
      <c r="B50" s="1208" t="s">
        <v>42</v>
      </c>
      <c r="C50" s="1209"/>
      <c r="D50" s="107"/>
      <c r="E50" s="1203" t="s">
        <v>43</v>
      </c>
      <c r="F50" s="1203"/>
      <c r="G50" s="1203"/>
      <c r="H50" s="1204"/>
      <c r="I50" s="345">
        <v>1731</v>
      </c>
      <c r="J50" s="346">
        <v>2065</v>
      </c>
      <c r="K50" s="346">
        <v>2167</v>
      </c>
      <c r="L50" s="346">
        <v>3106</v>
      </c>
      <c r="M50" s="347">
        <v>3843</v>
      </c>
    </row>
    <row r="51" spans="2:13" ht="27.75" customHeight="1" x14ac:dyDescent="0.15">
      <c r="B51" s="1197"/>
      <c r="C51" s="1198"/>
      <c r="D51" s="104"/>
      <c r="E51" s="1203" t="s">
        <v>44</v>
      </c>
      <c r="F51" s="1203"/>
      <c r="G51" s="1203"/>
      <c r="H51" s="1204"/>
      <c r="I51" s="345">
        <v>343</v>
      </c>
      <c r="J51" s="346">
        <v>308</v>
      </c>
      <c r="K51" s="346">
        <v>268</v>
      </c>
      <c r="L51" s="346">
        <v>220</v>
      </c>
      <c r="M51" s="347">
        <v>172</v>
      </c>
    </row>
    <row r="52" spans="2:13" ht="27.75" customHeight="1" x14ac:dyDescent="0.15">
      <c r="B52" s="1199"/>
      <c r="C52" s="1200"/>
      <c r="D52" s="104"/>
      <c r="E52" s="1203" t="s">
        <v>45</v>
      </c>
      <c r="F52" s="1203"/>
      <c r="G52" s="1203"/>
      <c r="H52" s="1204"/>
      <c r="I52" s="345">
        <v>7090</v>
      </c>
      <c r="J52" s="346">
        <v>6762</v>
      </c>
      <c r="K52" s="346">
        <v>6544</v>
      </c>
      <c r="L52" s="346">
        <v>6177</v>
      </c>
      <c r="M52" s="347">
        <v>5965</v>
      </c>
    </row>
    <row r="53" spans="2:13" ht="27.75" customHeight="1" thickBot="1" x14ac:dyDescent="0.2">
      <c r="B53" s="1210" t="s">
        <v>46</v>
      </c>
      <c r="C53" s="1211"/>
      <c r="D53" s="108"/>
      <c r="E53" s="1212" t="s">
        <v>47</v>
      </c>
      <c r="F53" s="1212"/>
      <c r="G53" s="1212"/>
      <c r="H53" s="1213"/>
      <c r="I53" s="348">
        <v>2413</v>
      </c>
      <c r="J53" s="349">
        <v>2120</v>
      </c>
      <c r="K53" s="349">
        <v>1698</v>
      </c>
      <c r="L53" s="349">
        <v>914</v>
      </c>
      <c r="M53" s="350">
        <v>103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kfSjCN7wDBjBEr9VFkvTzefqr7k592QHkMVltw6nIK5cwnBz4VPyD449Ln7FV9gBHE7U8PWOKiK28rrPJJSKjA==" saltValue="75x0dCSVdRgybj5Mo1z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50</v>
      </c>
      <c r="D55" s="1222"/>
      <c r="E55" s="1223"/>
      <c r="F55" s="120">
        <v>680</v>
      </c>
      <c r="G55" s="120">
        <v>1057</v>
      </c>
      <c r="H55" s="121">
        <v>1443</v>
      </c>
    </row>
    <row r="56" spans="2:8" ht="52.5" customHeight="1" x14ac:dyDescent="0.15">
      <c r="B56" s="122"/>
      <c r="C56" s="1224" t="s">
        <v>51</v>
      </c>
      <c r="D56" s="1224"/>
      <c r="E56" s="1225"/>
      <c r="F56" s="123">
        <v>423</v>
      </c>
      <c r="G56" s="123">
        <v>607</v>
      </c>
      <c r="H56" s="124">
        <v>668</v>
      </c>
    </row>
    <row r="57" spans="2:8" ht="53.25" customHeight="1" x14ac:dyDescent="0.15">
      <c r="B57" s="122"/>
      <c r="C57" s="1226" t="s">
        <v>52</v>
      </c>
      <c r="D57" s="1226"/>
      <c r="E57" s="1227"/>
      <c r="F57" s="125">
        <v>283</v>
      </c>
      <c r="G57" s="125">
        <v>665</v>
      </c>
      <c r="H57" s="126">
        <v>732</v>
      </c>
    </row>
    <row r="58" spans="2:8" ht="45.75" customHeight="1" x14ac:dyDescent="0.15">
      <c r="B58" s="127"/>
      <c r="C58" s="1214" t="s">
        <v>604</v>
      </c>
      <c r="D58" s="1215"/>
      <c r="E58" s="1216"/>
      <c r="F58" s="128">
        <v>188</v>
      </c>
      <c r="G58" s="128">
        <v>573</v>
      </c>
      <c r="H58" s="129">
        <v>651</v>
      </c>
    </row>
    <row r="59" spans="2:8" ht="45.75" customHeight="1" x14ac:dyDescent="0.15">
      <c r="B59" s="127"/>
      <c r="C59" s="1214" t="s">
        <v>605</v>
      </c>
      <c r="D59" s="1215"/>
      <c r="E59" s="1216"/>
      <c r="F59" s="128">
        <v>39</v>
      </c>
      <c r="G59" s="128">
        <v>31</v>
      </c>
      <c r="H59" s="129">
        <v>20</v>
      </c>
    </row>
    <row r="60" spans="2:8" ht="45.75" customHeight="1" x14ac:dyDescent="0.15">
      <c r="B60" s="127"/>
      <c r="C60" s="1214" t="s">
        <v>606</v>
      </c>
      <c r="D60" s="1215"/>
      <c r="E60" s="1216"/>
      <c r="F60" s="128">
        <v>16</v>
      </c>
      <c r="G60" s="128">
        <v>16</v>
      </c>
      <c r="H60" s="129">
        <v>16</v>
      </c>
    </row>
    <row r="61" spans="2:8" ht="45.75" customHeight="1" x14ac:dyDescent="0.15">
      <c r="B61" s="127"/>
      <c r="C61" s="1214" t="s">
        <v>607</v>
      </c>
      <c r="D61" s="1215" t="s">
        <v>608</v>
      </c>
      <c r="E61" s="1216" t="s">
        <v>608</v>
      </c>
      <c r="F61" s="128">
        <v>10</v>
      </c>
      <c r="G61" s="128">
        <v>16</v>
      </c>
      <c r="H61" s="129">
        <v>11</v>
      </c>
    </row>
    <row r="62" spans="2:8" ht="45.75" customHeight="1" thickBot="1" x14ac:dyDescent="0.2">
      <c r="B62" s="130"/>
      <c r="C62" s="1217" t="s">
        <v>609</v>
      </c>
      <c r="D62" s="1218" t="s">
        <v>610</v>
      </c>
      <c r="E62" s="1219" t="s">
        <v>610</v>
      </c>
      <c r="F62" s="131">
        <v>11</v>
      </c>
      <c r="G62" s="131">
        <v>11</v>
      </c>
      <c r="H62" s="132">
        <v>11</v>
      </c>
    </row>
    <row r="63" spans="2:8" ht="52.5" customHeight="1" thickBot="1" x14ac:dyDescent="0.2">
      <c r="B63" s="133"/>
      <c r="C63" s="1220" t="s">
        <v>53</v>
      </c>
      <c r="D63" s="1220"/>
      <c r="E63" s="1221"/>
      <c r="F63" s="134">
        <v>1387</v>
      </c>
      <c r="G63" s="134">
        <v>2329</v>
      </c>
      <c r="H63" s="135">
        <v>2843</v>
      </c>
    </row>
    <row r="64" spans="2:8" x14ac:dyDescent="0.15"/>
  </sheetData>
  <sheetProtection algorithmName="SHA-512" hashValue="xhsmtCKHsK8Tx4Rzhuaj5csOycA/r/yn0TyYLtngaIIffjplJj11Tf1AjEf56abg7Q81EkP9rmkT4aRJpUbVRQ==" saltValue="Loge7xjZijtaeSF1TNU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613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614</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571</v>
      </c>
      <c r="BQ50" s="1233"/>
      <c r="BR50" s="1233"/>
      <c r="BS50" s="1233"/>
      <c r="BT50" s="1233"/>
      <c r="BU50" s="1233"/>
      <c r="BV50" s="1233"/>
      <c r="BW50" s="1233"/>
      <c r="BX50" s="1233" t="s">
        <v>572</v>
      </c>
      <c r="BY50" s="1233"/>
      <c r="BZ50" s="1233"/>
      <c r="CA50" s="1233"/>
      <c r="CB50" s="1233"/>
      <c r="CC50" s="1233"/>
      <c r="CD50" s="1233"/>
      <c r="CE50" s="1233"/>
      <c r="CF50" s="1233" t="s">
        <v>573</v>
      </c>
      <c r="CG50" s="1233"/>
      <c r="CH50" s="1233"/>
      <c r="CI50" s="1233"/>
      <c r="CJ50" s="1233"/>
      <c r="CK50" s="1233"/>
      <c r="CL50" s="1233"/>
      <c r="CM50" s="1233"/>
      <c r="CN50" s="1233" t="s">
        <v>574</v>
      </c>
      <c r="CO50" s="1233"/>
      <c r="CP50" s="1233"/>
      <c r="CQ50" s="1233"/>
      <c r="CR50" s="1233"/>
      <c r="CS50" s="1233"/>
      <c r="CT50" s="1233"/>
      <c r="CU50" s="1233"/>
      <c r="CV50" s="1233" t="s">
        <v>575</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615</v>
      </c>
      <c r="AO51" s="1231"/>
      <c r="AP51" s="1231"/>
      <c r="AQ51" s="1231"/>
      <c r="AR51" s="1231"/>
      <c r="AS51" s="1231"/>
      <c r="AT51" s="1231"/>
      <c r="AU51" s="1231"/>
      <c r="AV51" s="1231"/>
      <c r="AW51" s="1231"/>
      <c r="AX51" s="1231"/>
      <c r="AY51" s="1231"/>
      <c r="AZ51" s="1231"/>
      <c r="BA51" s="1231"/>
      <c r="BB51" s="1231" t="s">
        <v>616</v>
      </c>
      <c r="BC51" s="1231"/>
      <c r="BD51" s="1231"/>
      <c r="BE51" s="1231"/>
      <c r="BF51" s="1231"/>
      <c r="BG51" s="1231"/>
      <c r="BH51" s="1231"/>
      <c r="BI51" s="1231"/>
      <c r="BJ51" s="1231"/>
      <c r="BK51" s="1231"/>
      <c r="BL51" s="1231"/>
      <c r="BM51" s="1231"/>
      <c r="BN51" s="1231"/>
      <c r="BO51" s="1231"/>
      <c r="BP51" s="1228">
        <v>59.6</v>
      </c>
      <c r="BQ51" s="1228"/>
      <c r="BR51" s="1228"/>
      <c r="BS51" s="1228"/>
      <c r="BT51" s="1228"/>
      <c r="BU51" s="1228"/>
      <c r="BV51" s="1228"/>
      <c r="BW51" s="1228"/>
      <c r="BX51" s="1228">
        <v>52.3</v>
      </c>
      <c r="BY51" s="1228"/>
      <c r="BZ51" s="1228"/>
      <c r="CA51" s="1228"/>
      <c r="CB51" s="1228"/>
      <c r="CC51" s="1228"/>
      <c r="CD51" s="1228"/>
      <c r="CE51" s="1228"/>
      <c r="CF51" s="1228">
        <v>40.1</v>
      </c>
      <c r="CG51" s="1228"/>
      <c r="CH51" s="1228"/>
      <c r="CI51" s="1228"/>
      <c r="CJ51" s="1228"/>
      <c r="CK51" s="1228"/>
      <c r="CL51" s="1228"/>
      <c r="CM51" s="1228"/>
      <c r="CN51" s="1228">
        <v>20.399999999999999</v>
      </c>
      <c r="CO51" s="1228"/>
      <c r="CP51" s="1228"/>
      <c r="CQ51" s="1228"/>
      <c r="CR51" s="1228"/>
      <c r="CS51" s="1228"/>
      <c r="CT51" s="1228"/>
      <c r="CU51" s="1228"/>
      <c r="CV51" s="1228">
        <v>2.2999999999999998</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617</v>
      </c>
      <c r="BC53" s="1231"/>
      <c r="BD53" s="1231"/>
      <c r="BE53" s="1231"/>
      <c r="BF53" s="1231"/>
      <c r="BG53" s="1231"/>
      <c r="BH53" s="1231"/>
      <c r="BI53" s="1231"/>
      <c r="BJ53" s="1231"/>
      <c r="BK53" s="1231"/>
      <c r="BL53" s="1231"/>
      <c r="BM53" s="1231"/>
      <c r="BN53" s="1231"/>
      <c r="BO53" s="1231"/>
      <c r="BP53" s="1228">
        <v>75.5</v>
      </c>
      <c r="BQ53" s="1228"/>
      <c r="BR53" s="1228"/>
      <c r="BS53" s="1228"/>
      <c r="BT53" s="1228"/>
      <c r="BU53" s="1228"/>
      <c r="BV53" s="1228"/>
      <c r="BW53" s="1228"/>
      <c r="BX53" s="1228">
        <v>78</v>
      </c>
      <c r="BY53" s="1228"/>
      <c r="BZ53" s="1228"/>
      <c r="CA53" s="1228"/>
      <c r="CB53" s="1228"/>
      <c r="CC53" s="1228"/>
      <c r="CD53" s="1228"/>
      <c r="CE53" s="1228"/>
      <c r="CF53" s="1228">
        <v>79.599999999999994</v>
      </c>
      <c r="CG53" s="1228"/>
      <c r="CH53" s="1228"/>
      <c r="CI53" s="1228"/>
      <c r="CJ53" s="1228"/>
      <c r="CK53" s="1228"/>
      <c r="CL53" s="1228"/>
      <c r="CM53" s="1228"/>
      <c r="CN53" s="1228">
        <v>81</v>
      </c>
      <c r="CO53" s="1228"/>
      <c r="CP53" s="1228"/>
      <c r="CQ53" s="1228"/>
      <c r="CR53" s="1228"/>
      <c r="CS53" s="1228"/>
      <c r="CT53" s="1228"/>
      <c r="CU53" s="1228"/>
      <c r="CV53" s="1228">
        <v>82.5</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618</v>
      </c>
      <c r="AO55" s="1233"/>
      <c r="AP55" s="1233"/>
      <c r="AQ55" s="1233"/>
      <c r="AR55" s="1233"/>
      <c r="AS55" s="1233"/>
      <c r="AT55" s="1233"/>
      <c r="AU55" s="1233"/>
      <c r="AV55" s="1233"/>
      <c r="AW55" s="1233"/>
      <c r="AX55" s="1233"/>
      <c r="AY55" s="1233"/>
      <c r="AZ55" s="1233"/>
      <c r="BA55" s="1233"/>
      <c r="BB55" s="1231" t="s">
        <v>616</v>
      </c>
      <c r="BC55" s="1231"/>
      <c r="BD55" s="1231"/>
      <c r="BE55" s="1231"/>
      <c r="BF55" s="1231"/>
      <c r="BG55" s="1231"/>
      <c r="BH55" s="1231"/>
      <c r="BI55" s="1231"/>
      <c r="BJ55" s="1231"/>
      <c r="BK55" s="1231"/>
      <c r="BL55" s="1231"/>
      <c r="BM55" s="1231"/>
      <c r="BN55" s="1231"/>
      <c r="BO55" s="1231"/>
      <c r="BP55" s="1228">
        <v>38.5</v>
      </c>
      <c r="BQ55" s="1228"/>
      <c r="BR55" s="1228"/>
      <c r="BS55" s="1228"/>
      <c r="BT55" s="1228"/>
      <c r="BU55" s="1228"/>
      <c r="BV55" s="1228"/>
      <c r="BW55" s="1228"/>
      <c r="BX55" s="1228">
        <v>35.5</v>
      </c>
      <c r="BY55" s="1228"/>
      <c r="BZ55" s="1228"/>
      <c r="CA55" s="1228"/>
      <c r="CB55" s="1228"/>
      <c r="CC55" s="1228"/>
      <c r="CD55" s="1228"/>
      <c r="CE55" s="1228"/>
      <c r="CF55" s="1228">
        <v>13.5</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617</v>
      </c>
      <c r="BC57" s="1231"/>
      <c r="BD57" s="1231"/>
      <c r="BE57" s="1231"/>
      <c r="BF57" s="1231"/>
      <c r="BG57" s="1231"/>
      <c r="BH57" s="1231"/>
      <c r="BI57" s="1231"/>
      <c r="BJ57" s="1231"/>
      <c r="BK57" s="1231"/>
      <c r="BL57" s="1231"/>
      <c r="BM57" s="1231"/>
      <c r="BN57" s="1231"/>
      <c r="BO57" s="1231"/>
      <c r="BP57" s="1228">
        <v>65.3</v>
      </c>
      <c r="BQ57" s="1228"/>
      <c r="BR57" s="1228"/>
      <c r="BS57" s="1228"/>
      <c r="BT57" s="1228"/>
      <c r="BU57" s="1228"/>
      <c r="BV57" s="1228"/>
      <c r="BW57" s="1228"/>
      <c r="BX57" s="1228">
        <v>66</v>
      </c>
      <c r="BY57" s="1228"/>
      <c r="BZ57" s="1228"/>
      <c r="CA57" s="1228"/>
      <c r="CB57" s="1228"/>
      <c r="CC57" s="1228"/>
      <c r="CD57" s="1228"/>
      <c r="CE57" s="1228"/>
      <c r="CF57" s="1228">
        <v>65.099999999999994</v>
      </c>
      <c r="CG57" s="1228"/>
      <c r="CH57" s="1228"/>
      <c r="CI57" s="1228"/>
      <c r="CJ57" s="1228"/>
      <c r="CK57" s="1228"/>
      <c r="CL57" s="1228"/>
      <c r="CM57" s="1228"/>
      <c r="CN57" s="1228">
        <v>64.3</v>
      </c>
      <c r="CO57" s="1228"/>
      <c r="CP57" s="1228"/>
      <c r="CQ57" s="1228"/>
      <c r="CR57" s="1228"/>
      <c r="CS57" s="1228"/>
      <c r="CT57" s="1228"/>
      <c r="CU57" s="1228"/>
      <c r="CV57" s="1228">
        <v>65.7</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619</v>
      </c>
    </row>
    <row r="64" spans="1:109" x14ac:dyDescent="0.15">
      <c r="B64" s="259"/>
      <c r="G64" s="357"/>
      <c r="I64" s="369"/>
      <c r="J64" s="369"/>
      <c r="K64" s="369"/>
      <c r="L64" s="369"/>
      <c r="M64" s="369"/>
      <c r="N64" s="370"/>
      <c r="AM64" s="357"/>
      <c r="AN64" s="357" t="s">
        <v>612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620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614</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571</v>
      </c>
      <c r="BQ72" s="1233"/>
      <c r="BR72" s="1233"/>
      <c r="BS72" s="1233"/>
      <c r="BT72" s="1233"/>
      <c r="BU72" s="1233"/>
      <c r="BV72" s="1233"/>
      <c r="BW72" s="1233"/>
      <c r="BX72" s="1233" t="s">
        <v>572</v>
      </c>
      <c r="BY72" s="1233"/>
      <c r="BZ72" s="1233"/>
      <c r="CA72" s="1233"/>
      <c r="CB72" s="1233"/>
      <c r="CC72" s="1233"/>
      <c r="CD72" s="1233"/>
      <c r="CE72" s="1233"/>
      <c r="CF72" s="1233" t="s">
        <v>573</v>
      </c>
      <c r="CG72" s="1233"/>
      <c r="CH72" s="1233"/>
      <c r="CI72" s="1233"/>
      <c r="CJ72" s="1233"/>
      <c r="CK72" s="1233"/>
      <c r="CL72" s="1233"/>
      <c r="CM72" s="1233"/>
      <c r="CN72" s="1233" t="s">
        <v>574</v>
      </c>
      <c r="CO72" s="1233"/>
      <c r="CP72" s="1233"/>
      <c r="CQ72" s="1233"/>
      <c r="CR72" s="1233"/>
      <c r="CS72" s="1233"/>
      <c r="CT72" s="1233"/>
      <c r="CU72" s="1233"/>
      <c r="CV72" s="1233" t="s">
        <v>575</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615</v>
      </c>
      <c r="AO73" s="1231"/>
      <c r="AP73" s="1231"/>
      <c r="AQ73" s="1231"/>
      <c r="AR73" s="1231"/>
      <c r="AS73" s="1231"/>
      <c r="AT73" s="1231"/>
      <c r="AU73" s="1231"/>
      <c r="AV73" s="1231"/>
      <c r="AW73" s="1231"/>
      <c r="AX73" s="1231"/>
      <c r="AY73" s="1231"/>
      <c r="AZ73" s="1231"/>
      <c r="BA73" s="1231"/>
      <c r="BB73" s="1231" t="s">
        <v>616</v>
      </c>
      <c r="BC73" s="1231"/>
      <c r="BD73" s="1231"/>
      <c r="BE73" s="1231"/>
      <c r="BF73" s="1231"/>
      <c r="BG73" s="1231"/>
      <c r="BH73" s="1231"/>
      <c r="BI73" s="1231"/>
      <c r="BJ73" s="1231"/>
      <c r="BK73" s="1231"/>
      <c r="BL73" s="1231"/>
      <c r="BM73" s="1231"/>
      <c r="BN73" s="1231"/>
      <c r="BO73" s="1231"/>
      <c r="BP73" s="1228">
        <v>59.6</v>
      </c>
      <c r="BQ73" s="1228"/>
      <c r="BR73" s="1228"/>
      <c r="BS73" s="1228"/>
      <c r="BT73" s="1228"/>
      <c r="BU73" s="1228"/>
      <c r="BV73" s="1228"/>
      <c r="BW73" s="1228"/>
      <c r="BX73" s="1228">
        <v>52.3</v>
      </c>
      <c r="BY73" s="1228"/>
      <c r="BZ73" s="1228"/>
      <c r="CA73" s="1228"/>
      <c r="CB73" s="1228"/>
      <c r="CC73" s="1228"/>
      <c r="CD73" s="1228"/>
      <c r="CE73" s="1228"/>
      <c r="CF73" s="1228">
        <v>40.1</v>
      </c>
      <c r="CG73" s="1228"/>
      <c r="CH73" s="1228"/>
      <c r="CI73" s="1228"/>
      <c r="CJ73" s="1228"/>
      <c r="CK73" s="1228"/>
      <c r="CL73" s="1228"/>
      <c r="CM73" s="1228"/>
      <c r="CN73" s="1228">
        <v>20.399999999999999</v>
      </c>
      <c r="CO73" s="1228"/>
      <c r="CP73" s="1228"/>
      <c r="CQ73" s="1228"/>
      <c r="CR73" s="1228"/>
      <c r="CS73" s="1228"/>
      <c r="CT73" s="1228"/>
      <c r="CU73" s="1228"/>
      <c r="CV73" s="1228">
        <v>2.2999999999999998</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621</v>
      </c>
      <c r="BC75" s="1231"/>
      <c r="BD75" s="1231"/>
      <c r="BE75" s="1231"/>
      <c r="BF75" s="1231"/>
      <c r="BG75" s="1231"/>
      <c r="BH75" s="1231"/>
      <c r="BI75" s="1231"/>
      <c r="BJ75" s="1231"/>
      <c r="BK75" s="1231"/>
      <c r="BL75" s="1231"/>
      <c r="BM75" s="1231"/>
      <c r="BN75" s="1231"/>
      <c r="BO75" s="1231"/>
      <c r="BP75" s="1228">
        <v>12.1</v>
      </c>
      <c r="BQ75" s="1228"/>
      <c r="BR75" s="1228"/>
      <c r="BS75" s="1228"/>
      <c r="BT75" s="1228"/>
      <c r="BU75" s="1228"/>
      <c r="BV75" s="1228"/>
      <c r="BW75" s="1228"/>
      <c r="BX75" s="1228">
        <v>10.5</v>
      </c>
      <c r="BY75" s="1228"/>
      <c r="BZ75" s="1228"/>
      <c r="CA75" s="1228"/>
      <c r="CB75" s="1228"/>
      <c r="CC75" s="1228"/>
      <c r="CD75" s="1228"/>
      <c r="CE75" s="1228"/>
      <c r="CF75" s="1228">
        <v>9.1999999999999993</v>
      </c>
      <c r="CG75" s="1228"/>
      <c r="CH75" s="1228"/>
      <c r="CI75" s="1228"/>
      <c r="CJ75" s="1228"/>
      <c r="CK75" s="1228"/>
      <c r="CL75" s="1228"/>
      <c r="CM75" s="1228"/>
      <c r="CN75" s="1228">
        <v>7.4</v>
      </c>
      <c r="CO75" s="1228"/>
      <c r="CP75" s="1228"/>
      <c r="CQ75" s="1228"/>
      <c r="CR75" s="1228"/>
      <c r="CS75" s="1228"/>
      <c r="CT75" s="1228"/>
      <c r="CU75" s="1228"/>
      <c r="CV75" s="1228">
        <v>6.6</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618</v>
      </c>
      <c r="AO77" s="1233"/>
      <c r="AP77" s="1233"/>
      <c r="AQ77" s="1233"/>
      <c r="AR77" s="1233"/>
      <c r="AS77" s="1233"/>
      <c r="AT77" s="1233"/>
      <c r="AU77" s="1233"/>
      <c r="AV77" s="1233"/>
      <c r="AW77" s="1233"/>
      <c r="AX77" s="1233"/>
      <c r="AY77" s="1233"/>
      <c r="AZ77" s="1233"/>
      <c r="BA77" s="1233"/>
      <c r="BB77" s="1231" t="s">
        <v>616</v>
      </c>
      <c r="BC77" s="1231"/>
      <c r="BD77" s="1231"/>
      <c r="BE77" s="1231"/>
      <c r="BF77" s="1231"/>
      <c r="BG77" s="1231"/>
      <c r="BH77" s="1231"/>
      <c r="BI77" s="1231"/>
      <c r="BJ77" s="1231"/>
      <c r="BK77" s="1231"/>
      <c r="BL77" s="1231"/>
      <c r="BM77" s="1231"/>
      <c r="BN77" s="1231"/>
      <c r="BO77" s="1231"/>
      <c r="BP77" s="1228">
        <v>38.5</v>
      </c>
      <c r="BQ77" s="1228"/>
      <c r="BR77" s="1228"/>
      <c r="BS77" s="1228"/>
      <c r="BT77" s="1228"/>
      <c r="BU77" s="1228"/>
      <c r="BV77" s="1228"/>
      <c r="BW77" s="1228"/>
      <c r="BX77" s="1228">
        <v>35.5</v>
      </c>
      <c r="BY77" s="1228"/>
      <c r="BZ77" s="1228"/>
      <c r="CA77" s="1228"/>
      <c r="CB77" s="1228"/>
      <c r="CC77" s="1228"/>
      <c r="CD77" s="1228"/>
      <c r="CE77" s="1228"/>
      <c r="CF77" s="1228">
        <v>13.5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621</v>
      </c>
      <c r="BC79" s="1231"/>
      <c r="BD79" s="1231"/>
      <c r="BE79" s="1231"/>
      <c r="BF79" s="1231"/>
      <c r="BG79" s="1231"/>
      <c r="BH79" s="1231"/>
      <c r="BI79" s="1231"/>
      <c r="BJ79" s="1231"/>
      <c r="BK79" s="1231"/>
      <c r="BL79" s="1231"/>
      <c r="BM79" s="1231"/>
      <c r="BN79" s="1231"/>
      <c r="BO79" s="1231"/>
      <c r="BP79" s="1228">
        <v>8.9</v>
      </c>
      <c r="BQ79" s="1228"/>
      <c r="BR79" s="1228"/>
      <c r="BS79" s="1228"/>
      <c r="BT79" s="1228"/>
      <c r="BU79" s="1228"/>
      <c r="BV79" s="1228"/>
      <c r="BW79" s="1228"/>
      <c r="BX79" s="1228">
        <v>8.8000000000000007</v>
      </c>
      <c r="BY79" s="1228"/>
      <c r="BZ79" s="1228"/>
      <c r="CA79" s="1228"/>
      <c r="CB79" s="1228"/>
      <c r="CC79" s="1228"/>
      <c r="CD79" s="1228"/>
      <c r="CE79" s="1228"/>
      <c r="CF79" s="1228">
        <v>8.3000000000000007</v>
      </c>
      <c r="CG79" s="1228"/>
      <c r="CH79" s="1228"/>
      <c r="CI79" s="1228"/>
      <c r="CJ79" s="1228"/>
      <c r="CK79" s="1228"/>
      <c r="CL79" s="1228"/>
      <c r="CM79" s="1228"/>
      <c r="CN79" s="1228">
        <v>8</v>
      </c>
      <c r="CO79" s="1228"/>
      <c r="CP79" s="1228"/>
      <c r="CQ79" s="1228"/>
      <c r="CR79" s="1228"/>
      <c r="CS79" s="1228"/>
      <c r="CT79" s="1228"/>
      <c r="CU79" s="1228"/>
      <c r="CV79" s="1228">
        <v>8.1</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dZ4DB30v3KEjzyyFfBHE284hg3k5fhRWB4LTwDYEENlcRnrGpbals8RnuNXfc4/IDqcIaer09txBLWOucE7ewQ==" saltValue="8e64MKXPTI1bjMgzC5xF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tTx3r0et71zR/SJdCrH4Q9IqROXZz/8iEV3cveAUunKg2OO0pWHhqdTvlJvLhgp/+jAKMKi5AklU1pGpxc3Ijw==" saltValue="SQ4ND9P1VOtobCNUzfJAM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WvxMBhUliLZb5rXF1yxLMKHffOpdJYidNwjo7u6lO8Kuc/FFmLuGpIaus3XbH2cEON4Ws5MUsPNWpTSS701Xgg==" saltValue="d+LBobkdT74tvQFCdGwpH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568</v>
      </c>
      <c r="G2" s="149"/>
      <c r="H2" s="150"/>
    </row>
    <row r="3" spans="1:8" x14ac:dyDescent="0.15">
      <c r="A3" s="146" t="s">
        <v>561</v>
      </c>
      <c r="B3" s="151"/>
      <c r="C3" s="152"/>
      <c r="D3" s="153">
        <v>21352</v>
      </c>
      <c r="E3" s="154"/>
      <c r="F3" s="155">
        <v>96462</v>
      </c>
      <c r="G3" s="156"/>
      <c r="H3" s="157"/>
    </row>
    <row r="4" spans="1:8" x14ac:dyDescent="0.15">
      <c r="A4" s="158"/>
      <c r="B4" s="159"/>
      <c r="C4" s="160"/>
      <c r="D4" s="161">
        <v>11971</v>
      </c>
      <c r="E4" s="162"/>
      <c r="F4" s="163">
        <v>39886</v>
      </c>
      <c r="G4" s="164"/>
      <c r="H4" s="165"/>
    </row>
    <row r="5" spans="1:8" x14ac:dyDescent="0.15">
      <c r="A5" s="146" t="s">
        <v>563</v>
      </c>
      <c r="B5" s="151"/>
      <c r="C5" s="152"/>
      <c r="D5" s="153">
        <v>58809</v>
      </c>
      <c r="E5" s="154"/>
      <c r="F5" s="155">
        <v>83103</v>
      </c>
      <c r="G5" s="156"/>
      <c r="H5" s="157"/>
    </row>
    <row r="6" spans="1:8" x14ac:dyDescent="0.15">
      <c r="A6" s="158"/>
      <c r="B6" s="159"/>
      <c r="C6" s="160"/>
      <c r="D6" s="161">
        <v>31728</v>
      </c>
      <c r="E6" s="162"/>
      <c r="F6" s="163">
        <v>41378</v>
      </c>
      <c r="G6" s="164"/>
      <c r="H6" s="165"/>
    </row>
    <row r="7" spans="1:8" x14ac:dyDescent="0.15">
      <c r="A7" s="146" t="s">
        <v>564</v>
      </c>
      <c r="B7" s="151"/>
      <c r="C7" s="152"/>
      <c r="D7" s="153">
        <v>33344</v>
      </c>
      <c r="E7" s="154"/>
      <c r="F7" s="155">
        <v>84459</v>
      </c>
      <c r="G7" s="156"/>
      <c r="H7" s="157"/>
    </row>
    <row r="8" spans="1:8" x14ac:dyDescent="0.15">
      <c r="A8" s="158"/>
      <c r="B8" s="159"/>
      <c r="C8" s="160"/>
      <c r="D8" s="161">
        <v>6083</v>
      </c>
      <c r="E8" s="162"/>
      <c r="F8" s="163">
        <v>47314</v>
      </c>
      <c r="G8" s="164"/>
      <c r="H8" s="165"/>
    </row>
    <row r="9" spans="1:8" x14ac:dyDescent="0.15">
      <c r="A9" s="146" t="s">
        <v>565</v>
      </c>
      <c r="B9" s="151"/>
      <c r="C9" s="152"/>
      <c r="D9" s="153">
        <v>22495</v>
      </c>
      <c r="E9" s="154"/>
      <c r="F9" s="155">
        <v>74568</v>
      </c>
      <c r="G9" s="156"/>
      <c r="H9" s="157"/>
    </row>
    <row r="10" spans="1:8" x14ac:dyDescent="0.15">
      <c r="A10" s="158"/>
      <c r="B10" s="159"/>
      <c r="C10" s="160"/>
      <c r="D10" s="161">
        <v>8561</v>
      </c>
      <c r="E10" s="162"/>
      <c r="F10" s="163">
        <v>42558</v>
      </c>
      <c r="G10" s="164"/>
      <c r="H10" s="165"/>
    </row>
    <row r="11" spans="1:8" x14ac:dyDescent="0.15">
      <c r="A11" s="146" t="s">
        <v>566</v>
      </c>
      <c r="B11" s="151"/>
      <c r="C11" s="152"/>
      <c r="D11" s="153">
        <v>47757</v>
      </c>
      <c r="E11" s="154"/>
      <c r="F11" s="155">
        <v>73693</v>
      </c>
      <c r="G11" s="156"/>
      <c r="H11" s="157"/>
    </row>
    <row r="12" spans="1:8" x14ac:dyDescent="0.15">
      <c r="A12" s="158"/>
      <c r="B12" s="159"/>
      <c r="C12" s="166"/>
      <c r="D12" s="161">
        <v>12626</v>
      </c>
      <c r="E12" s="162"/>
      <c r="F12" s="163">
        <v>44203</v>
      </c>
      <c r="G12" s="164"/>
      <c r="H12" s="165"/>
    </row>
    <row r="13" spans="1:8" x14ac:dyDescent="0.15">
      <c r="A13" s="146"/>
      <c r="B13" s="151"/>
      <c r="C13" s="152"/>
      <c r="D13" s="153">
        <v>36751</v>
      </c>
      <c r="E13" s="154"/>
      <c r="F13" s="155">
        <v>82457</v>
      </c>
      <c r="G13" s="167"/>
      <c r="H13" s="157"/>
    </row>
    <row r="14" spans="1:8" x14ac:dyDescent="0.15">
      <c r="A14" s="158"/>
      <c r="B14" s="159"/>
      <c r="C14" s="160"/>
      <c r="D14" s="161">
        <v>14194</v>
      </c>
      <c r="E14" s="162"/>
      <c r="F14" s="163">
        <v>43068</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1.94</v>
      </c>
      <c r="C19" s="168">
        <f>ROUND(VALUE(SUBSTITUTE(実質収支比率等に係る経年分析!G$48,"▲","-")),2)</f>
        <v>1.63</v>
      </c>
      <c r="D19" s="168">
        <f>ROUND(VALUE(SUBSTITUTE(実質収支比率等に係る経年分析!H$48,"▲","-")),2)</f>
        <v>3.58</v>
      </c>
      <c r="E19" s="168">
        <f>ROUND(VALUE(SUBSTITUTE(実質収支比率等に係る経年分析!I$48,"▲","-")),2)</f>
        <v>1.94</v>
      </c>
      <c r="F19" s="168">
        <f>ROUND(VALUE(SUBSTITUTE(実質収支比率等に係る経年分析!J$48,"▲","-")),2)</f>
        <v>2.75</v>
      </c>
    </row>
    <row r="20" spans="1:11" x14ac:dyDescent="0.15">
      <c r="A20" s="168" t="s">
        <v>57</v>
      </c>
      <c r="B20" s="168">
        <f>ROUND(VALUE(SUBSTITUTE(実質収支比率等に係る経年分析!F$47,"▲","-")),2)</f>
        <v>13.58</v>
      </c>
      <c r="C20" s="168">
        <f>ROUND(VALUE(SUBSTITUTE(実質収支比率等に係る経年分析!G$47,"▲","-")),2)</f>
        <v>13.34</v>
      </c>
      <c r="D20" s="168">
        <f>ROUND(VALUE(SUBSTITUTE(実質収支比率等に係る経年分析!H$47,"▲","-")),2)</f>
        <v>13.99</v>
      </c>
      <c r="E20" s="168">
        <f>ROUND(VALUE(SUBSTITUTE(実質収支比率等に係る経年分析!I$47,"▲","-")),2)</f>
        <v>20.74</v>
      </c>
      <c r="F20" s="168">
        <f>ROUND(VALUE(SUBSTITUTE(実質収支比率等に係る経年分析!J$47,"▲","-")),2)</f>
        <v>28.51</v>
      </c>
    </row>
    <row r="21" spans="1:11" x14ac:dyDescent="0.15">
      <c r="A21" s="168" t="s">
        <v>58</v>
      </c>
      <c r="B21" s="168">
        <f>IF(ISNUMBER(VALUE(SUBSTITUTE(実質収支比率等に係る経年分析!F$49,"▲","-"))),ROUND(VALUE(SUBSTITUTE(実質収支比率等に係る経年分析!F$49,"▲","-")),2),NA())</f>
        <v>-3.39</v>
      </c>
      <c r="C21" s="168">
        <f>IF(ISNUMBER(VALUE(SUBSTITUTE(実質収支比率等に係る経年分析!G$49,"▲","-"))),ROUND(VALUE(SUBSTITUTE(実質収支比率等に係る経年分析!G$49,"▲","-")),2),NA())</f>
        <v>-0.59</v>
      </c>
      <c r="D21" s="168">
        <f>IF(ISNUMBER(VALUE(SUBSTITUTE(実質収支比率等に係る経年分析!H$49,"▲","-"))),ROUND(VALUE(SUBSTITUTE(実質収支比率等に係る経年分析!H$49,"▲","-")),2),NA())</f>
        <v>3.13</v>
      </c>
      <c r="E21" s="168">
        <f>IF(ISNUMBER(VALUE(SUBSTITUTE(実質収支比率等に係る経年分析!I$49,"▲","-"))),ROUND(VALUE(SUBSTITUTE(実質収支比率等に係る経年分析!I$49,"▲","-")),2),NA())</f>
        <v>5.91</v>
      </c>
      <c r="F21" s="168">
        <f>IF(ISNUMBER(VALUE(SUBSTITUTE(実質収支比率等に係る経年分析!J$49,"▲","-"))),ROUND(VALUE(SUBSTITUTE(実質収支比率等に係る経年分析!J$49,"▲","-")),2),NA())</f>
        <v>8.43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涌谷町国民健康保険事業勘定特別会計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1.75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0.87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0.64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0.4</v>
      </c>
    </row>
    <row r="30" spans="1:11" x14ac:dyDescent="0.15">
      <c r="A30" s="169" t="str">
        <f>IF(連結実質赤字比率に係る赤字・黒字の構成分析!C$40="",NA(),連結実質赤字比率に係る赤字・黒字の構成分析!C$40)</f>
        <v>涌谷町老人保健施設事業会計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1.26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0.48</v>
      </c>
    </row>
    <row r="31" spans="1:11" x14ac:dyDescent="0.15">
      <c r="A31" s="169" t="str">
        <f>IF(連結実質赤字比率に係る赤字・黒字の構成分析!C$39="",NA(),連結実質赤字比率に係る赤字・黒字の構成分析!C$39)</f>
        <v>涌谷町訪問看護ステーション事業会計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1.24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1.1200000000000001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0.77</v>
      </c>
    </row>
    <row r="32" spans="1:11" x14ac:dyDescent="0.15">
      <c r="A32" s="169" t="str">
        <f>IF(連結実質赤字比率に係る赤字・黒字の構成分析!C$38="",NA(),連結実質赤字比率に係る赤字・黒字の構成分析!C$38)</f>
        <v>涌谷町介護保険事業勘定特別会計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v>
      </c>
    </row>
    <row r="33" spans="1:16" x14ac:dyDescent="0.15">
      <c r="A33" s="169" t="str">
        <f>IF(連結実質赤字比率に係る赤字・黒字の構成分析!C$37="",NA(),連結実質赤字比率に係る赤字・黒字の構成分析!C$37)</f>
        <v>涌谷町下水道事業会計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2.3199999999999998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2.56</v>
      </c>
    </row>
    <row r="34" spans="1:16" x14ac:dyDescent="0.15">
      <c r="A34" s="169" t="str">
        <f>IF(連結実質赤字比率に係る赤字・黒字の構成分析!C$36="",NA(),連結実質赤字比率に係る赤字・黒字の構成分析!C$36)</f>
        <v>涌谷町一般会計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2.75</v>
      </c>
    </row>
    <row r="35" spans="1:16" x14ac:dyDescent="0.15">
      <c r="A35" s="169" t="str">
        <f>IF(連結実質赤字比率に係る赤字・黒字の構成分析!C$35="",NA(),連結実質赤字比率に係る赤字・黒字の構成分析!C$35)</f>
        <v>涌谷町水道事業会計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6.87</v>
      </c>
    </row>
    <row r="36" spans="1:16" x14ac:dyDescent="0.15">
      <c r="A36" s="169" t="str">
        <f>IF(連結実質赤字比率に係る赤字・黒字の構成分析!C$34="",NA(),連結実質赤字比率に係る赤字・黒字の構成分析!C$34)</f>
        <v>涌谷町国民健康保険病院事業会計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f>IF(ROUND(VALUE(SUBSTITUTE(連結実質赤字比率に係る赤字・黒字の構成分析!G$34,"▲", "-")), 2) &lt; 0, ABS(ROUND(VALUE(SUBSTITUTE(連結実質赤字比率に係る赤字・黒字の構成分析!G$34,"▲", "-")), 2)), NA())</f>
        <v>4.2699999999999996</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1.68</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3.63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2.14</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694</v>
      </c>
      <c r="E42" s="170"/>
      <c r="F42" s="170"/>
      <c r="G42" s="170">
        <f>'実質公債費比率（分子）の構造'!L$52</f>
        <v>687</v>
      </c>
      <c r="H42" s="170"/>
      <c r="I42" s="170"/>
      <c r="J42" s="170">
        <f>'実質公債費比率（分子）の構造'!M$52</f>
        <v>670</v>
      </c>
      <c r="K42" s="170"/>
      <c r="L42" s="170"/>
      <c r="M42" s="170">
        <f>'実質公債費比率（分子）の構造'!N$52</f>
        <v>672</v>
      </c>
      <c r="N42" s="170"/>
      <c r="O42" s="170"/>
      <c r="P42" s="170">
        <f>'実質公債費比率（分子）の構造'!O$52</f>
        <v>663</v>
      </c>
    </row>
    <row r="43" spans="1:16" x14ac:dyDescent="0.15">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t="str">
        <f>'実質公債費比率（分子）の構造'!L$50</f>
        <v>-</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100</v>
      </c>
      <c r="C45" s="170"/>
      <c r="D45" s="170"/>
      <c r="E45" s="170">
        <f>'実質公債費比率（分子）の構造'!L$49</f>
        <v>100</v>
      </c>
      <c r="F45" s="170"/>
      <c r="G45" s="170"/>
      <c r="H45" s="170">
        <f>'実質公債費比率（分子）の構造'!M$49</f>
        <v>94</v>
      </c>
      <c r="I45" s="170"/>
      <c r="J45" s="170"/>
      <c r="K45" s="170">
        <f>'実質公債費比率（分子）の構造'!N$49</f>
        <v>98</v>
      </c>
      <c r="L45" s="170"/>
      <c r="M45" s="170"/>
      <c r="N45" s="170">
        <f>'実質公債費比率（分子）の構造'!O$49</f>
        <v>98</v>
      </c>
      <c r="O45" s="170"/>
      <c r="P45" s="170"/>
    </row>
    <row r="46" spans="1:16" x14ac:dyDescent="0.15">
      <c r="A46" s="170" t="s">
        <v>69</v>
      </c>
      <c r="B46" s="170">
        <f>'実質公債費比率（分子）の構造'!K$48</f>
        <v>394</v>
      </c>
      <c r="C46" s="170"/>
      <c r="D46" s="170"/>
      <c r="E46" s="170">
        <f>'実質公債費比率（分子）の構造'!L$48</f>
        <v>301</v>
      </c>
      <c r="F46" s="170"/>
      <c r="G46" s="170"/>
      <c r="H46" s="170">
        <f>'実質公債費比率（分子）の構造'!M$48</f>
        <v>282</v>
      </c>
      <c r="I46" s="170"/>
      <c r="J46" s="170"/>
      <c r="K46" s="170">
        <f>'実質公債費比率（分子）の構造'!N$48</f>
        <v>271</v>
      </c>
      <c r="L46" s="170"/>
      <c r="M46" s="170"/>
      <c r="N46" s="170">
        <f>'実質公債費比率（分子）の構造'!O$48</f>
        <v>257</v>
      </c>
      <c r="O46" s="170"/>
      <c r="P46" s="170"/>
    </row>
    <row r="47" spans="1:16" x14ac:dyDescent="0.15">
      <c r="A47" s="170" t="s">
        <v>70</v>
      </c>
      <c r="B47" s="170">
        <f>'実質公債費比率（分子）の構造'!K$47</f>
        <v>13</v>
      </c>
      <c r="C47" s="170"/>
      <c r="D47" s="170"/>
      <c r="E47" s="170">
        <f>'実質公債費比率（分子）の構造'!L$47</f>
        <v>13</v>
      </c>
      <c r="F47" s="170"/>
      <c r="G47" s="170"/>
      <c r="H47" s="170">
        <f>'実質公債費比率（分子）の構造'!M$47</f>
        <v>13</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627</v>
      </c>
      <c r="C49" s="170"/>
      <c r="D49" s="170"/>
      <c r="E49" s="170">
        <f>'実質公債費比率（分子）の構造'!L$45</f>
        <v>586</v>
      </c>
      <c r="F49" s="170"/>
      <c r="G49" s="170"/>
      <c r="H49" s="170">
        <f>'実質公債費比率（分子）の構造'!M$45</f>
        <v>668</v>
      </c>
      <c r="I49" s="170"/>
      <c r="J49" s="170"/>
      <c r="K49" s="170">
        <f>'実質公債費比率（分子）の構造'!N$45</f>
        <v>543</v>
      </c>
      <c r="L49" s="170"/>
      <c r="M49" s="170"/>
      <c r="N49" s="170">
        <f>'実質公債費比率（分子）の構造'!O$45</f>
        <v>556</v>
      </c>
      <c r="O49" s="170"/>
      <c r="P49" s="170"/>
    </row>
    <row r="50" spans="1:16" x14ac:dyDescent="0.15">
      <c r="A50" s="170" t="s">
        <v>73</v>
      </c>
      <c r="B50" s="170" t="e">
        <f>NA()</f>
        <v>#N/A</v>
      </c>
      <c r="C50" s="170">
        <f>IF(ISNUMBER('実質公債費比率（分子）の構造'!K$53),'実質公債費比率（分子）の構造'!K$53,NA())</f>
        <v>440</v>
      </c>
      <c r="D50" s="170" t="e">
        <f>NA()</f>
        <v>#N/A</v>
      </c>
      <c r="E50" s="170" t="e">
        <f>NA()</f>
        <v>#N/A</v>
      </c>
      <c r="F50" s="170">
        <f>IF(ISNUMBER('実質公債費比率（分子）の構造'!L$53),'実質公債費比率（分子）の構造'!L$53,NA())</f>
        <v>313</v>
      </c>
      <c r="G50" s="170" t="e">
        <f>NA()</f>
        <v>#N/A</v>
      </c>
      <c r="H50" s="170" t="e">
        <f>NA()</f>
        <v>#N/A</v>
      </c>
      <c r="I50" s="170">
        <f>IF(ISNUMBER('実質公債費比率（分子）の構造'!M$53),'実質公債費比率（分子）の構造'!M$53,NA())</f>
        <v>387</v>
      </c>
      <c r="J50" s="170" t="e">
        <f>NA()</f>
        <v>#N/A</v>
      </c>
      <c r="K50" s="170" t="e">
        <f>NA()</f>
        <v>#N/A</v>
      </c>
      <c r="L50" s="170">
        <f>IF(ISNUMBER('実質公債費比率（分子）の構造'!N$53),'実質公債費比率（分子）の構造'!N$53,NA())</f>
        <v>240</v>
      </c>
      <c r="M50" s="170" t="e">
        <f>NA()</f>
        <v>#N/A</v>
      </c>
      <c r="N50" s="170" t="e">
        <f>NA()</f>
        <v>#N/A</v>
      </c>
      <c r="O50" s="170">
        <f>IF(ISNUMBER('実質公債費比率（分子）の構造'!O$53),'実質公債費比率（分子）の構造'!O$53,NA())</f>
        <v>248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7090</v>
      </c>
      <c r="E56" s="169"/>
      <c r="F56" s="169"/>
      <c r="G56" s="169">
        <f>'将来負担比率（分子）の構造'!J$52</f>
        <v>6762</v>
      </c>
      <c r="H56" s="169"/>
      <c r="I56" s="169"/>
      <c r="J56" s="169">
        <f>'将来負担比率（分子）の構造'!K$52</f>
        <v>6544</v>
      </c>
      <c r="K56" s="169"/>
      <c r="L56" s="169"/>
      <c r="M56" s="169">
        <f>'将来負担比率（分子）の構造'!L$52</f>
        <v>6177</v>
      </c>
      <c r="N56" s="169"/>
      <c r="O56" s="169"/>
      <c r="P56" s="169">
        <f>'将来負担比率（分子）の構造'!M$52</f>
        <v>5965</v>
      </c>
    </row>
    <row r="57" spans="1:16" x14ac:dyDescent="0.15">
      <c r="A57" s="169" t="s">
        <v>44</v>
      </c>
      <c r="B57" s="169"/>
      <c r="C57" s="169"/>
      <c r="D57" s="169">
        <f>'将来負担比率（分子）の構造'!I$51</f>
        <v>343</v>
      </c>
      <c r="E57" s="169"/>
      <c r="F57" s="169"/>
      <c r="G57" s="169">
        <f>'将来負担比率（分子）の構造'!J$51</f>
        <v>308</v>
      </c>
      <c r="H57" s="169"/>
      <c r="I57" s="169"/>
      <c r="J57" s="169">
        <f>'将来負担比率（分子）の構造'!K$51</f>
        <v>268</v>
      </c>
      <c r="K57" s="169"/>
      <c r="L57" s="169"/>
      <c r="M57" s="169">
        <f>'将来負担比率（分子）の構造'!L$51</f>
        <v>220</v>
      </c>
      <c r="N57" s="169"/>
      <c r="O57" s="169"/>
      <c r="P57" s="169">
        <f>'将来負担比率（分子）の構造'!M$51</f>
        <v>172</v>
      </c>
    </row>
    <row r="58" spans="1:16" x14ac:dyDescent="0.15">
      <c r="A58" s="169" t="s">
        <v>43</v>
      </c>
      <c r="B58" s="169"/>
      <c r="C58" s="169"/>
      <c r="D58" s="169">
        <f>'将来負担比率（分子）の構造'!I$50</f>
        <v>1731</v>
      </c>
      <c r="E58" s="169"/>
      <c r="F58" s="169"/>
      <c r="G58" s="169">
        <f>'将来負担比率（分子）の構造'!J$50</f>
        <v>2065</v>
      </c>
      <c r="H58" s="169"/>
      <c r="I58" s="169"/>
      <c r="J58" s="169">
        <f>'将来負担比率（分子）の構造'!K$50</f>
        <v>2167</v>
      </c>
      <c r="K58" s="169"/>
      <c r="L58" s="169"/>
      <c r="M58" s="169">
        <f>'将来負担比率（分子）の構造'!L$50</f>
        <v>3106</v>
      </c>
      <c r="N58" s="169"/>
      <c r="O58" s="169"/>
      <c r="P58" s="169">
        <f>'将来負担比率（分子）の構造'!M$50</f>
        <v>3843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219</v>
      </c>
      <c r="C62" s="169"/>
      <c r="D62" s="169"/>
      <c r="E62" s="169">
        <f>'将来負担比率（分子）の構造'!J$45</f>
        <v>206</v>
      </c>
      <c r="F62" s="169"/>
      <c r="G62" s="169"/>
      <c r="H62" s="169">
        <f>'将来負担比率（分子）の構造'!K$45</f>
        <v>257</v>
      </c>
      <c r="I62" s="169"/>
      <c r="J62" s="169"/>
      <c r="K62" s="169">
        <f>'将来負担比率（分子）の構造'!L$45</f>
        <v>334</v>
      </c>
      <c r="L62" s="169"/>
      <c r="M62" s="169"/>
      <c r="N62" s="169">
        <f>'将来負担比率（分子）の構造'!M$45</f>
        <v>346</v>
      </c>
      <c r="O62" s="169"/>
      <c r="P62" s="169"/>
    </row>
    <row r="63" spans="1:16" x14ac:dyDescent="0.15">
      <c r="A63" s="169" t="s">
        <v>36</v>
      </c>
      <c r="B63" s="169">
        <f>'将来負担比率（分子）の構造'!I$44</f>
        <v>528</v>
      </c>
      <c r="C63" s="169"/>
      <c r="D63" s="169"/>
      <c r="E63" s="169">
        <f>'将来負担比率（分子）の構造'!J$44</f>
        <v>540</v>
      </c>
      <c r="F63" s="169"/>
      <c r="G63" s="169"/>
      <c r="H63" s="169">
        <f>'将来負担比率（分子）の構造'!K$44</f>
        <v>624</v>
      </c>
      <c r="I63" s="169"/>
      <c r="J63" s="169"/>
      <c r="K63" s="169">
        <f>'将来負担比率（分子）の構造'!L$44</f>
        <v>725</v>
      </c>
      <c r="L63" s="169"/>
      <c r="M63" s="169"/>
      <c r="N63" s="169">
        <f>'将来負担比率（分子）の構造'!M$44</f>
        <v>696</v>
      </c>
      <c r="O63" s="169"/>
      <c r="P63" s="169"/>
    </row>
    <row r="64" spans="1:16" x14ac:dyDescent="0.15">
      <c r="A64" s="169" t="s">
        <v>35</v>
      </c>
      <c r="B64" s="169">
        <f>'将来負担比率（分子）の構造'!I$43</f>
        <v>4299</v>
      </c>
      <c r="C64" s="169"/>
      <c r="D64" s="169"/>
      <c r="E64" s="169">
        <f>'将来負担比率（分子）の構造'!J$43</f>
        <v>3819</v>
      </c>
      <c r="F64" s="169"/>
      <c r="G64" s="169"/>
      <c r="H64" s="169">
        <f>'将来負担比率（分子）の構造'!K$43</f>
        <v>3345</v>
      </c>
      <c r="I64" s="169"/>
      <c r="J64" s="169"/>
      <c r="K64" s="169">
        <f>'将来負担比率（分子）の構造'!L$43</f>
        <v>3002</v>
      </c>
      <c r="L64" s="169"/>
      <c r="M64" s="169"/>
      <c r="N64" s="169">
        <f>'将来負担比率（分子）の構造'!M$43</f>
        <v>2697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26</v>
      </c>
      <c r="O65" s="169"/>
      <c r="P65" s="169"/>
    </row>
    <row r="66" spans="1:16" x14ac:dyDescent="0.15">
      <c r="A66" s="169" t="s">
        <v>33</v>
      </c>
      <c r="B66" s="169">
        <f>'将来負担比率（分子）の構造'!I$41</f>
        <v>6532</v>
      </c>
      <c r="C66" s="169"/>
      <c r="D66" s="169"/>
      <c r="E66" s="169">
        <f>'将来負担比率（分子）の構造'!J$41</f>
        <v>6689</v>
      </c>
      <c r="F66" s="169"/>
      <c r="G66" s="169"/>
      <c r="H66" s="169">
        <f>'将来負担比率（分子）の構造'!K$41</f>
        <v>6453</v>
      </c>
      <c r="I66" s="169"/>
      <c r="J66" s="169"/>
      <c r="K66" s="169">
        <f>'将来負担比率（分子）の構造'!L$41</f>
        <v>6357</v>
      </c>
      <c r="L66" s="169"/>
      <c r="M66" s="169"/>
      <c r="N66" s="169">
        <f>'将来負担比率（分子）の構造'!M$41</f>
        <v>6318</v>
      </c>
      <c r="O66" s="169"/>
      <c r="P66" s="169"/>
    </row>
    <row r="67" spans="1:16" x14ac:dyDescent="0.15">
      <c r="A67" s="169" t="s">
        <v>77</v>
      </c>
      <c r="B67" s="169" t="e">
        <f>NA()</f>
        <v>#N/A</v>
      </c>
      <c r="C67" s="169">
        <f>IF(ISNUMBER('将来負担比率（分子）の構造'!I$53), IF('将来負担比率（分子）の構造'!I$53 &lt; 0, 0, '将来負担比率（分子）の構造'!I$53), NA())</f>
        <v>2413</v>
      </c>
      <c r="D67" s="169" t="e">
        <f>NA()</f>
        <v>#N/A</v>
      </c>
      <c r="E67" s="169" t="e">
        <f>NA()</f>
        <v>#N/A</v>
      </c>
      <c r="F67" s="169">
        <f>IF(ISNUMBER('将来負担比率（分子）の構造'!J$53), IF('将来負担比率（分子）の構造'!J$53 &lt; 0, 0, '将来負担比率（分子）の構造'!J$53), NA())</f>
        <v>2120</v>
      </c>
      <c r="G67" s="169" t="e">
        <f>NA()</f>
        <v>#N/A</v>
      </c>
      <c r="H67" s="169" t="e">
        <f>NA()</f>
        <v>#N/A</v>
      </c>
      <c r="I67" s="169">
        <f>IF(ISNUMBER('将来負担比率（分子）の構造'!K$53), IF('将来負担比率（分子）の構造'!K$53 &lt; 0, 0, '将来負担比率（分子）の構造'!K$53), NA())</f>
        <v>1698</v>
      </c>
      <c r="J67" s="169" t="e">
        <f>NA()</f>
        <v>#N/A</v>
      </c>
      <c r="K67" s="169" t="e">
        <f>NA()</f>
        <v>#N/A</v>
      </c>
      <c r="L67" s="169">
        <f>IF(ISNUMBER('将来負担比率（分子）の構造'!L$53), IF('将来負担比率（分子）の構造'!L$53 &lt; 0, 0, '将来負担比率（分子）の構造'!L$53), NA())</f>
        <v>914</v>
      </c>
      <c r="M67" s="169" t="e">
        <f>NA()</f>
        <v>#N/A</v>
      </c>
      <c r="N67" s="169" t="e">
        <f>NA()</f>
        <v>#N/A</v>
      </c>
      <c r="O67" s="169">
        <f>IF(ISNUMBER('将来負担比率（分子）の構造'!M$53), IF('将来負担比率（分子）の構造'!M$53 &lt; 0, 0, '将来負担比率（分子）の構造'!M$53), NA())</f>
        <v>103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680</v>
      </c>
      <c r="C72" s="173">
        <f>基金残高に係る経年分析!G55</f>
        <v>1057</v>
      </c>
      <c r="D72" s="173">
        <f>基金残高に係る経年分析!H55</f>
        <v>1443</v>
      </c>
    </row>
    <row r="73" spans="1:16" x14ac:dyDescent="0.15">
      <c r="A73" s="172" t="s">
        <v>80</v>
      </c>
      <c r="B73" s="173">
        <f>基金残高に係る経年分析!F56</f>
        <v>423</v>
      </c>
      <c r="C73" s="173">
        <f>基金残高に係る経年分析!G56</f>
        <v>607</v>
      </c>
      <c r="D73" s="173">
        <f>基金残高に係る経年分析!H56</f>
        <v>668</v>
      </c>
    </row>
    <row r="74" spans="1:16" x14ac:dyDescent="0.15">
      <c r="A74" s="172" t="s">
        <v>81</v>
      </c>
      <c r="B74" s="173">
        <f>基金残高に係る経年分析!F57</f>
        <v>283</v>
      </c>
      <c r="C74" s="173">
        <f>基金残高に係る経年分析!G57</f>
        <v>665</v>
      </c>
      <c r="D74" s="173">
        <f>基金残高に係る経年分析!H57</f>
        <v>732</v>
      </c>
    </row>
  </sheetData>
  <sheetProtection algorithmName="SHA-512" hashValue="rNDE/vH11Uy57haouZ9B6o0ETYCX7RovOMvN71ePCsA69R4uGhqfBtoUb/va9iRen9W5WwzHGOrSumLJzzWbNA==" saltValue="fq0UjCIHEv1ZC7haujd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2024-03-22T09:02:13Z</cp:lastPrinted>
  <dcterms:created xsi:type="dcterms:W3CDTF">2024-03-14T01:07:24Z</dcterms:created>
  <dcterms:modified xsi:type="dcterms:W3CDTF">2024-09-30T07:08:40Z</dcterms:modified>
  <cp:category/>
</cp:coreProperties>
</file>