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BE34" i="9" l="1"/>
  <c r="BW34" i="9"/>
  <c r="BW35" i="9" s="1"/>
  <c r="BW36" i="9" s="1"/>
  <c r="BW37" i="9" s="1"/>
  <c r="BW38" i="9" s="1"/>
  <c r="BW39" i="9" s="1"/>
  <c r="BW40" i="9" s="1"/>
  <c r="BW41" i="9" s="1"/>
</calcChain>
</file>

<file path=xl/sharedStrings.xml><?xml version="1.0" encoding="utf-8"?>
<sst xmlns="http://schemas.openxmlformats.org/spreadsheetml/2006/main" count="978" uniqueCount="540">
  <si>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</si>
  <si>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</si>
  <si>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</si>
  <si>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</si>
  <si>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</si>
  <si>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</si>
  <si>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</si>
  <si>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</si>
  <si>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</si>
  <si>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</si>
  <si>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</si>
  <si>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</si>
  <si>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</si>
  <si>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</si>
  <si>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</si>
  <si>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</si>
  <si>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</si>
  <si>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</si>
  <si>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</si>
  <si>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</si>
  <si>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</si>
  <si>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</si>
  <si>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</si>
  <si>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</si>
  <si>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</si>
  <si>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</si>
  <si>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</si>
  <si>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</si>
  <si>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</si>
  <si>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</si>
  <si>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</si>
  <si>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</si>
  <si>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</si>
  <si>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</si>
  <si>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</si>
  <si>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</si>
  <si>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</si>
  <si>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</si>
  <si>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</si>
  <si>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</si>
  <si>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</si>
  <si>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</si>
  <si>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</si>
  <si>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</si>
  <si>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</si>
  <si>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</si>
  <si>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</si>
  <si>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</si>
  <si>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</si>
  <si>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</si>
  <si>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</si>
  <si>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</si>
  <si>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</si>
  <si>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</si>
  <si>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</si>
  <si>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</si>
  <si>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</si>
  <si>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</si>
  <si>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</si>
  <si>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</si>
  <si>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</si>
  <si>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</si>
  <si>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</si>
  <si>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</si>
  <si>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</si>
  <si>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</si>
  <si>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</si>
  <si>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</si>
  <si>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</si>
  <si>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</si>
  <si>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</si>
  <si>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</si>
  <si>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</si>
  <si>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</si>
  <si>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</si>
  <si>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</si>
  <si>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</si>
  <si>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</si>
  <si>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</si>
  <si>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</si>
  <si>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</si>
  <si>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</si>
  <si>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</si>
  <si>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</si>
  <si>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</si>
  <si>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</si>
  <si>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</si>
  <si>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</si>
  <si>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</si>
  <si>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</si>
  <si>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</si>
  <si>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</si>
  <si>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</si>
  <si>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</si>
  <si>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</si>
  <si>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</si>
  <si>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</si>
  <si>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</si>
  <si>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</si>
  <si>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</si>
  <si>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</si>
  <si>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</si>
  <si>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</si>
  <si>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</si>
  <si>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</si>
  <si>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</si>
  <si>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</si>
  <si>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</si>
  <si>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</si>
  <si>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</si>
  <si>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</si>
  <si>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</si>
  <si>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</si>
  <si>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</si>
  <si>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</si>
  <si>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</si>
  <si>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</si>
  <si>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</si>
  <si>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</si>
  <si>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</si>
  <si>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</si>
  <si>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</si>
  <si>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</si>
  <si>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</si>
  <si>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</si>
  <si>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</si>
  <si>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</si>
  <si>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</si>
  <si>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</si>
  <si>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</si>
  <si>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</si>
  <si>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</si>
  <si>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</si>
  <si>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</si>
  <si>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</si>
  <si>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</si>
  <si>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</si>
  <si>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</si>
  <si>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</si>
  <si>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</si>
  <si>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</si>
  <si>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</si>
  <si>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</si>
  <si>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</si>
  <si>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</si>
  <si>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</si>
  <si>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</si>
  <si>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</si>
  <si>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</si>
  <si>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</si>
  <si>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</si>
  <si>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</si>
  <si>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</si>
  <si>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</si>
  <si>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</si>
  <si>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</si>
  <si>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</si>
  <si>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</si>
  <si>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</si>
  <si>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</si>
  <si>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</si>
  <si>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</si>
  <si>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</si>
  <si>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</si>
  <si>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</si>
  <si>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</si>
  <si>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</si>
  <si>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</si>
  <si>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</si>
  <si>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</si>
  <si>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</si>
  <si>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</si>
  <si>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</si>
  <si>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</si>
  <si>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</si>
  <si>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</si>
  <si>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</si>
  <si>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</si>
  <si>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</si>
  <si>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</si>
  <si>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</si>
  <si>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</si>
  <si>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</si>
  <si>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</si>
  <si>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</si>
  <si>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</si>
  <si>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</si>
  <si>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</si>
  <si>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</si>
  <si>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</si>
  <si>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</si>
  <si>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</si>
  <si>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</si>
  <si>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宮城県七ケ浜町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</si>
  <si>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</si>
  <si>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</si>
  <si>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</si>
  <si>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</si>
  <si>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</si>
  <si>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</si>
  <si>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</si>
  <si>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</si>
  <si>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</si>
  <si>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</si>
  <si>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</si>
  <si>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</si>
  <si>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</si>
  <si>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</si>
  <si>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</si>
  <si>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</si>
  <si>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</si>
  <si>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</si>
  <si>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</si>
  <si>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</si>
  <si>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</si>
  <si>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</si>
  <si>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</si>
  <si>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</si>
  <si>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</si>
  <si>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</si>
  <si>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</si>
  <si>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</si>
  <si>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</si>
  <si>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</si>
  <si>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</si>
  <si>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</si>
  <si>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</si>
  <si>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</si>
  <si>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</si>
  <si>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</si>
  <si>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</si>
  <si>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</si>
  <si>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</si>
  <si>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</si>
  <si>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</si>
  <si>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</si>
  <si>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</si>
  <si>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</si>
  <si>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</si>
  <si>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</si>
  <si>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</si>
  <si>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</si>
  <si>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</si>
  <si>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</si>
  <si>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</si>
  <si>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</si>
  <si>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</si>
  <si>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</si>
  <si>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</si>
  <si>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</si>
  <si>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</si>
  <si>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</si>
  <si>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</si>
  <si>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</si>
  <si>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</si>
  <si>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</si>
  <si>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</si>
  <si>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</si>
  <si>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</si>
  <si>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</si>
  <si>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</si>
  <si>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</si>
  <si>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</si>
  <si>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</si>
  <si>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</si>
  <si>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</si>
  <si>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</si>
  <si>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</si>
  <si>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</si>
  <si>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</si>
  <si>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</si>
  <si>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</si>
  <si>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</si>
  <si>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</si>
  <si>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</si>
  <si>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</si>
  <si>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</si>
  <si>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</si>
  <si>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</si>
  <si>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</si>
  <si>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</si>
  <si>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</si>
  <si>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</si>
  <si>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</si>
  <si>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</si>
  <si>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</si>
  <si>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</si>
  <si>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</si>
  <si>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</si>
  <si>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</si>
  <si>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</si>
  <si>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</si>
  <si>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</si>
  <si>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</si>
  <si>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</si>
  <si>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</si>
  <si>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</si>
  <si>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</si>
  <si>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</si>
  <si>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</si>
  <si>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</si>
  <si>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</si>
  <si>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</si>
  <si>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</si>
  <si>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</si>
  <si>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</si>
  <si>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</si>
  <si>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</si>
  <si>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</si>
  <si>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</si>
  <si>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</si>
  <si>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</si>
  <si>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</si>
  <si>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</si>
  <si>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</si>
  <si>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</si>
  <si>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</si>
  <si>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</si>
  <si>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</si>
  <si>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</si>
  <si>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</si>
  <si>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</si>
  <si>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</si>
  <si>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</si>
  <si>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</si>
  <si>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</si>
  <si>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</si>
  <si>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</si>
  <si>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</si>
  <si>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</si>
  <si>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</si>
  <si>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</si>
  <si>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</si>
  <si>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</si>
  <si>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</si>
  <si>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</si>
  <si>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</si>
  <si>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</si>
  <si>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</si>
  <si>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</si>
  <si>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</si>
  <si>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</si>
  <si>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宮城県七ケ浜町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</si>
  <si>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</si>
  <si>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</si>
  <si>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</si>
  <si>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</si>
  <si>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</si>
  <si>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</si>
  <si>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</si>
  <si>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</si>
  <si>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</si>
  <si>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</si>
  <si>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</si>
  <si>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</si>
  <si>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</si>
  <si>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</si>
  <si>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</si>
  <si>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</si>
  <si>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</si>
  <si>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</si>
  <si>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</si>
  <si>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</si>
  <si>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</si>
  <si>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</si>
  <si>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</si>
  <si>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</si>
  <si>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</si>
  <si>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</si>
  <si>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</si>
  <si>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</si>
  <si>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</si>
  <si>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</si>
  <si>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</si>
  <si>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</si>
  <si>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</si>
  <si>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</si>
  <si>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</si>
  <si>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</si>
  <si>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</si>
  <si>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</si>
  <si>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</si>
  <si>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</si>
  <si>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</si>
  <si>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</si>
  <si>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</si>
  <si>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</si>
  <si>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</si>
  <si>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</si>
  <si>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</si>
  <si>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</si>
  <si>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</si>
  <si>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</si>
  <si>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</si>
  <si>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</si>
  <si>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</si>
  <si>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</si>
  <si>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</si>
  <si>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</si>
  <si>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</si>
  <si>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</si>
  <si>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</si>
  <si>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</si>
  <si>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</si>
  <si>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</si>
  <si>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</si>
  <si>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</si>
  <si>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</si>
  <si>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</si>
  <si>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</si>
  <si>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</si>
  <si>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</si>
  <si>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</si>
  <si>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</si>
  <si>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</si>
  <si>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</si>
  <si>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</si>
  <si>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</si>
  <si>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</si>
  <si>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</si>
  <si>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</si>
  <si>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</si>
  <si>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</si>
  <si>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</si>
  <si>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</si>
  <si>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</si>
  <si>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</si>
  <si>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</si>
  <si>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</si>
  <si>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</si>
  <si>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</si>
  <si>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</si>
  <si>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</si>
  <si>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</si>
  <si>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</si>
  <si>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</si>
  <si>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</si>
  <si>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</si>
  <si>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</si>
  <si>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</si>
  <si>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</si>
  <si>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</si>
  <si>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</si>
  <si>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</si>
  <si>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</si>
  <si>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</si>
  <si>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</si>
  <si>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</si>
  <si>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</si>
  <si>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</si>
  <si>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</si>
  <si>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</si>
  <si>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</si>
  <si>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</si>
  <si>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</si>
  <si>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</si>
  <si>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</si>
  <si>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</si>
  <si>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</si>
  <si>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</si>
  <si>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</si>
  <si>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</si>
  <si>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</si>
  <si>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</si>
  <si>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</si>
  <si>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</si>
  <si>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</si>
  <si>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</si>
  <si>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</si>
  <si>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</si>
  <si>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</si>
  <si>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</si>
  <si>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</si>
  <si>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</si>
  <si>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</si>
  <si>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</si>
  <si>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</si>
  <si>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</si>
  <si>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</si>
  <si>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</si>
  <si>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</si>
  <si>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</si>
  <si>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</si>
  <si>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</si>
  <si>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</si>
  <si>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</si>
  <si>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</si>
  <si>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</si>
  <si>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</si>
  <si>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</si>
  <si>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</si>
  <si>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</si>
  <si>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</si>
  <si>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</si>
  <si>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</si>
  <si>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</si>
  <si>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</si>
  <si>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</si>
  <si>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</si>
  <si>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</si>
  <si>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</si>
  <si>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</si>
  <si>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</si>
  <si>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</si>
  <si>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</si>
  <si>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</si>
  <si>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</si>
  <si>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</si>
  <si>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</si>
  <si>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</si>
  <si>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</si>
  <si>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</si>
  <si>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</si>
  <si>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</si>
  <si>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</si>
  <si>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</si>
  <si>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</si>
  <si>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18.43</t>
  </si>
  <si>
    <t>一般会計</t>
  </si>
  <si>
    <t>水道事業会計</t>
  </si>
  <si>
    <t>国民健康保険事業特別会計</t>
  </si>
  <si>
    <t>介護保険特別会計</t>
  </si>
  <si>
    <t>後期高齢者医療特別会計</t>
  </si>
  <si>
    <t>下水道事業特別会計</t>
  </si>
  <si>
    <t>公園墓地事業特別会計</t>
  </si>
  <si>
    <t>その他会計（赤字）</t>
  </si>
  <si>
    <t>その他会計（黒字）</t>
  </si>
  <si>
    <t>-</t>
    <phoneticPr fontId="2"/>
  </si>
  <si>
    <t>-</t>
    <phoneticPr fontId="2"/>
  </si>
  <si>
    <t>宮城県東部衛生処理組合</t>
    <rPh sb="0" eb="3">
      <t>ミヤギケン</t>
    </rPh>
    <rPh sb="3" eb="5">
      <t>トウブ</t>
    </rPh>
    <rPh sb="5" eb="7">
      <t>エイセイ</t>
    </rPh>
    <rPh sb="7" eb="9">
      <t>ショリ</t>
    </rPh>
    <rPh sb="9" eb="11">
      <t>クミアイ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</si>
  <si>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</si>
  <si>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5"/>
  </si>
  <si>
    <t>塩釜地区消防事務組合</t>
    <rPh sb="0" eb="2">
      <t>シオガマ</t>
    </rPh>
    <rPh sb="2" eb="4">
      <t>チク</t>
    </rPh>
    <rPh sb="4" eb="6">
      <t>ショウボウ</t>
    </rPh>
    <rPh sb="6" eb="8">
      <t>ジム</t>
    </rPh>
    <rPh sb="8" eb="10">
      <t>クミアイ</t>
    </rPh>
    <phoneticPr fontId="5"/>
  </si>
  <si>
    <t>宮城県市町村自治振興センター</t>
    <rPh sb="0" eb="3">
      <t>ミヤギケン</t>
    </rPh>
    <rPh sb="3" eb="6">
      <t>シチョウソン</t>
    </rPh>
    <rPh sb="6" eb="8">
      <t>ジチ</t>
    </rPh>
    <rPh sb="8" eb="10">
      <t>シンコウ</t>
    </rPh>
    <phoneticPr fontId="5"/>
  </si>
  <si>
    <t>塩釜地区環境組合</t>
    <rPh sb="0" eb="2">
      <t>シオガマ</t>
    </rPh>
    <rPh sb="2" eb="4">
      <t>チク</t>
    </rPh>
    <rPh sb="4" eb="6">
      <t>カンキョウ</t>
    </rPh>
    <rPh sb="6" eb="8">
      <t>クミアイ</t>
    </rPh>
    <phoneticPr fontId="5"/>
  </si>
  <si>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5"/>
  </si>
  <si>
    <t>-</t>
    <phoneticPr fontId="2"/>
  </si>
  <si>
    <t>-</t>
    <phoneticPr fontId="2"/>
  </si>
  <si>
    <t>-</t>
    <phoneticPr fontId="2"/>
  </si>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</sst>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31419</c:v>
                </c:pt>
                <c:pt idx="1">
                  <c:v>13888</c:v>
                </c:pt>
                <c:pt idx="2">
                  <c:v>21806</c:v>
                </c:pt>
                <c:pt idx="3">
                  <c:v>128860</c:v>
                </c:pt>
                <c:pt idx="4">
                  <c:v>249807</c:v>
                </c:pt>
              </c:numCache>
            </c:numRef>
          </c:val>
          <c:smooth val="0"/>
        </c:ser>
        <c:dLbls>
          <c:showLegendKey val="0"/>
          <c:showVal val="0"/>
          <c:showCatName val="0"/>
          <c:showSerName val="0"/>
          <c:showPercent val="0"/>
          <c:showBubbleSize val="0"/>
        </c:dLbls>
        <c:marker val="1"/>
        <c:smooth val="0"/>
        <c:axId val="324003328"/>
        <c:axId val="324005248"/>
      </c:lineChart>
      <c:catAx>
        <c:axId val="324003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005248"/>
        <c:crosses val="autoZero"/>
        <c:auto val="1"/>
        <c:lblAlgn val="ctr"/>
        <c:lblOffset val="100"/>
        <c:tickLblSkip val="1"/>
        <c:tickMarkSkip val="1"/>
        <c:noMultiLvlLbl val="0"/>
      </c:catAx>
      <c:valAx>
        <c:axId val="3240052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003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4.5999999999999996</c:v>
                </c:pt>
                <c:pt idx="1">
                  <c:v>4.9800000000000004</c:v>
                </c:pt>
                <c:pt idx="2">
                  <c:v>22.71</c:v>
                </c:pt>
                <c:pt idx="3">
                  <c:v>5.7</c:v>
                </c:pt>
                <c:pt idx="4">
                  <c:v>33.74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26.63</c:v>
                </c:pt>
                <c:pt idx="1">
                  <c:v>28.27</c:v>
                </c:pt>
                <c:pt idx="2">
                  <c:v>30.57</c:v>
                </c:pt>
                <c:pt idx="3">
                  <c:v>31.25</c:v>
                </c:pt>
                <c:pt idx="4">
                  <c:v>33.36</c:v>
                </c:pt>
              </c:numCache>
            </c:numRef>
          </c:val>
        </c:ser>
        <c:dLbls>
          <c:showLegendKey val="0"/>
          <c:showVal val="0"/>
          <c:showCatName val="0"/>
          <c:showSerName val="0"/>
          <c:showPercent val="0"/>
          <c:showBubbleSize val="0"/>
        </c:dLbls>
        <c:gapWidth val="250"/>
        <c:overlap val="100"/>
        <c:axId val="324937216"/>
        <c:axId val="32493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1.65</c:v>
                </c:pt>
                <c:pt idx="1">
                  <c:v>2.9</c:v>
                </c:pt>
                <c:pt idx="2">
                  <c:v>20.25</c:v>
                </c:pt>
                <c:pt idx="3">
                  <c:v>-18.43</c:v>
                </c:pt>
                <c:pt idx="4">
                  <c:v>30.97</c:v>
                </c:pt>
              </c:numCache>
            </c:numRef>
          </c:val>
          <c:smooth val="0"/>
        </c:ser>
        <c:dLbls>
          <c:showLegendKey val="0"/>
          <c:showVal val="0"/>
          <c:showCatName val="0"/>
          <c:showSerName val="0"/>
          <c:showPercent val="0"/>
          <c:showBubbleSize val="0"/>
        </c:dLbls>
        <c:marker val="1"/>
        <c:smooth val="0"/>
        <c:axId val="324937216"/>
        <c:axId val="324939136"/>
      </c:lineChart>
      <c:catAx>
        <c:axId val="3249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4939136"/>
        <c:crosses val="autoZero"/>
        <c:auto val="1"/>
        <c:lblAlgn val="ctr"/>
        <c:lblOffset val="100"/>
        <c:tickLblSkip val="1"/>
        <c:tickMarkSkip val="1"/>
        <c:noMultiLvlLbl val="0"/>
      </c:catAx>
      <c:valAx>
        <c:axId val="32493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93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0.66</c:v>
                </c:pt>
                <c:pt idx="2">
                  <c:v>#N/A</c:v>
                </c:pt>
                <c:pt idx="3">
                  <c:v>0.39</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0.03</c:v>
                </c:pt>
                <c:pt idx="8">
                  <c:v>#N/A</c:v>
                </c:pt>
                <c:pt idx="9">
                  <c:v>0.01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0.36</c:v>
                </c:pt>
                <c:pt idx="2">
                  <c:v>#N/A</c:v>
                </c:pt>
                <c:pt idx="3">
                  <c:v>0.31</c:v>
                </c:pt>
                <c:pt idx="4">
                  <c:v>#N/A</c:v>
                </c:pt>
                <c:pt idx="5">
                  <c:v>0.25</c:v>
                </c:pt>
                <c:pt idx="6">
                  <c:v>#N/A</c:v>
                </c:pt>
                <c:pt idx="7">
                  <c:v>0.25</c:v>
                </c:pt>
                <c:pt idx="8">
                  <c:v>#N/A</c:v>
                </c:pt>
                <c:pt idx="9">
                  <c:v>0.06</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7.0000000000000007E-2</c:v>
                </c:pt>
                <c:pt idx="2">
                  <c:v>#N/A</c:v>
                </c:pt>
                <c:pt idx="3">
                  <c:v>0.06</c:v>
                </c:pt>
                <c:pt idx="4">
                  <c:v>#N/A</c:v>
                </c:pt>
                <c:pt idx="5">
                  <c:v>0.14000000000000001</c:v>
                </c:pt>
                <c:pt idx="6">
                  <c:v>#N/A</c:v>
                </c:pt>
                <c:pt idx="7">
                  <c:v>0.12</c:v>
                </c:pt>
                <c:pt idx="8">
                  <c:v>#N/A</c:v>
                </c:pt>
                <c:pt idx="9">
                  <c:v>7.0000000000000007E-2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#N/A</c:v>
                </c:pt>
                <c:pt idx="5">
                  <c:v>0.95</c:v>
                </c:pt>
                <c:pt idx="6">
                  <c:v>#N/A</c:v>
                </c:pt>
                <c:pt idx="7">
                  <c:v>0.99</c:v>
                </c:pt>
                <c:pt idx="8">
                  <c:v>#N/A</c:v>
                </c:pt>
                <c:pt idx="9">
                  <c:v>0.56999999999999995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1.96</c:v>
                </c:pt>
                <c:pt idx="2">
                  <c:v>#N/A</c:v>
                </c:pt>
                <c:pt idx="3">
                  <c:v>1.23</c:v>
                </c:pt>
                <c:pt idx="4">
                  <c:v>#N/A</c:v>
                </c:pt>
                <c:pt idx="5">
                  <c:v>4.7699999999999996</c:v>
                </c:pt>
                <c:pt idx="6">
                  <c:v>#N/A</c:v>
                </c:pt>
                <c:pt idx="7">
                  <c:v>2.2200000000000002</c:v>
                </c:pt>
                <c:pt idx="8">
                  <c:v>#N/A</c:v>
                </c:pt>
                <c:pt idx="9">
                  <c:v>1.85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15.15</c:v>
                </c:pt>
                <c:pt idx="2">
                  <c:v>#N/A</c:v>
                </c:pt>
                <c:pt idx="3">
                  <c:v>17.010000000000002</c:v>
                </c:pt>
                <c:pt idx="4">
                  <c:v>#N/A</c:v>
                </c:pt>
                <c:pt idx="5">
                  <c:v>17.87</c:v>
                </c:pt>
                <c:pt idx="6">
                  <c:v>#N/A</c:v>
                </c:pt>
                <c:pt idx="7">
                  <c:v>26.01</c:v>
                </c:pt>
                <c:pt idx="8">
                  <c:v>#N/A</c:v>
                </c:pt>
                <c:pt idx="9">
                  <c:v>29.45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4.5599999999999996</c:v>
                </c:pt>
                <c:pt idx="2">
                  <c:v>#N/A</c:v>
                </c:pt>
                <c:pt idx="3">
                  <c:v>4.96</c:v>
                </c:pt>
                <c:pt idx="4">
                  <c:v>#N/A</c:v>
                </c:pt>
                <c:pt idx="5">
                  <c:v>22.69</c:v>
                </c:pt>
                <c:pt idx="6">
                  <c:v>#N/A</c:v>
                </c:pt>
                <c:pt idx="7">
                  <c:v>5.67</c:v>
                </c:pt>
                <c:pt idx="8">
                  <c:v>#N/A</c:v>
                </c:pt>
                <c:pt idx="9">
                  <c:v>33.72</c:v>
                </c:pt>
              </c:numCache>
            </c:numRef>
          </c:val>
        </c:ser>
        <c:dLbls>
          <c:showLegendKey val="0"/>
          <c:showVal val="0"/>
          <c:showCatName val="0"/>
          <c:showSerName val="0"/>
          <c:showPercent val="0"/>
          <c:showBubbleSize val="0"/>
        </c:dLbls>
        <c:gapWidth val="150"/>
        <c:overlap val="100"/>
        <c:axId val="325057920"/>
        <c:axId val="327230592"/>
      </c:barChart>
      <c:catAx>
        <c:axId val="32505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230592"/>
        <c:crosses val="autoZero"/>
        <c:auto val="1"/>
        <c:lblAlgn val="ctr"/>
        <c:lblOffset val="100"/>
        <c:tickLblSkip val="1"/>
        <c:tickMarkSkip val="1"/>
        <c:noMultiLvlLbl val="0"/>
      </c:catAx>
      <c:valAx>
        <c:axId val="32723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057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554</c:v>
                </c:pt>
                <c:pt idx="5">
                  <c:v>523</c:v>
                </c:pt>
                <c:pt idx="8">
                  <c:v>499</c:v>
                </c:pt>
                <c:pt idx="11">
                  <c:v>501</c:v>
                </c:pt>
                <c:pt idx="14">
                  <c:v>522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26</c:v>
                </c:pt>
                <c:pt idx="3">
                  <c:v>26</c:v>
                </c:pt>
                <c:pt idx="6">
                  <c:v>25</c:v>
                </c:pt>
                <c:pt idx="9">
                  <c:v>26</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256</c:v>
                </c:pt>
                <c:pt idx="3">
                  <c:v>212</c:v>
                </c:pt>
                <c:pt idx="6">
                  <c:v>233</c:v>
                </c:pt>
                <c:pt idx="9">
                  <c:v>200</c:v>
                </c:pt>
                <c:pt idx="12">
                  <c:v>219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754</c:v>
                </c:pt>
                <c:pt idx="3">
                  <c:v>633</c:v>
                </c:pt>
                <c:pt idx="6">
                  <c:v>547</c:v>
                </c:pt>
                <c:pt idx="9">
                  <c:v>454</c:v>
                </c:pt>
                <c:pt idx="12">
                  <c:v>365</c:v>
                </c:pt>
              </c:numCache>
            </c:numRef>
          </c:val>
        </c:ser>
        <c:dLbls>
          <c:showLegendKey val="0"/>
          <c:showVal val="0"/>
          <c:showCatName val="0"/>
          <c:showSerName val="0"/>
          <c:showPercent val="0"/>
          <c:showBubbleSize val="0"/>
        </c:dLbls>
        <c:gapWidth val="100"/>
        <c:overlap val="100"/>
        <c:axId val="327543424"/>
        <c:axId val="32754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485</c:v>
                </c:pt>
                <c:pt idx="2">
                  <c:v>#N/A</c:v>
                </c:pt>
                <c:pt idx="3">
                  <c:v>#N/A</c:v>
                </c:pt>
                <c:pt idx="4">
                  <c:v>351</c:v>
                </c:pt>
                <c:pt idx="5">
                  <c:v>#N/A</c:v>
                </c:pt>
                <c:pt idx="6">
                  <c:v>#N/A</c:v>
                </c:pt>
                <c:pt idx="7">
                  <c:v>309</c:v>
                </c:pt>
                <c:pt idx="8">
                  <c:v>#N/A</c:v>
                </c:pt>
                <c:pt idx="9">
                  <c:v>#N/A</c:v>
                </c:pt>
                <c:pt idx="10">
                  <c:v>182</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327543424"/>
        <c:axId val="327549696"/>
      </c:lineChart>
      <c:catAx>
        <c:axId val="3275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549696"/>
        <c:crosses val="autoZero"/>
        <c:auto val="1"/>
        <c:lblAlgn val="ctr"/>
        <c:lblOffset val="100"/>
        <c:tickLblSkip val="1"/>
        <c:tickMarkSkip val="1"/>
        <c:noMultiLvlLbl val="0"/>
      </c:catAx>
      <c:valAx>
        <c:axId val="32754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54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5820</c:v>
                </c:pt>
                <c:pt idx="5">
                  <c:v>6051</c:v>
                </c:pt>
                <c:pt idx="8">
                  <c:v>6089</c:v>
                </c:pt>
                <c:pt idx="11">
                  <c:v>6129</c:v>
                </c:pt>
                <c:pt idx="14">
                  <c:v>6105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1576</c:v>
                </c:pt>
                <c:pt idx="5">
                  <c:v>1545</c:v>
                </c:pt>
                <c:pt idx="8">
                  <c:v>1405</c:v>
                </c:pt>
                <c:pt idx="11">
                  <c:v>1224</c:v>
                </c:pt>
                <c:pt idx="14">
                  <c:v>1063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1744</c:v>
                </c:pt>
                <c:pt idx="5">
                  <c:v>1900</c:v>
                </c:pt>
                <c:pt idx="8">
                  <c:v>2170</c:v>
                </c:pt>
                <c:pt idx="11">
                  <c:v>2200</c:v>
                </c:pt>
                <c:pt idx="14">
                  <c:v>2319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1</c:v>
                </c:pt>
                <c:pt idx="9">
                  <c:v>0</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875</c:v>
                </c:pt>
                <c:pt idx="3">
                  <c:v>864</c:v>
                </c:pt>
                <c:pt idx="6">
                  <c:v>931</c:v>
                </c:pt>
                <c:pt idx="9">
                  <c:v>889</c:v>
                </c:pt>
                <c:pt idx="12">
                  <c:v>820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668</c:v>
                </c:pt>
                <c:pt idx="3">
                  <c:v>590</c:v>
                </c:pt>
                <c:pt idx="6">
                  <c:v>495</c:v>
                </c:pt>
                <c:pt idx="9">
                  <c:v>84</c:v>
                </c:pt>
                <c:pt idx="12">
                  <c:v>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3681</c:v>
                </c:pt>
                <c:pt idx="3">
                  <c:v>3874</c:v>
                </c:pt>
                <c:pt idx="6">
                  <c:v>3853</c:v>
                </c:pt>
                <c:pt idx="9">
                  <c:v>3554</c:v>
                </c:pt>
                <c:pt idx="12">
                  <c:v>3417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c:v>
                </c:pt>
                <c:pt idx="3">
                  <c:v>24</c:v>
                </c:pt>
                <c:pt idx="6">
                  <c:v>21</c:v>
                </c:pt>
                <c:pt idx="9">
                  <c:v>18</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4271</c:v>
                </c:pt>
                <c:pt idx="3">
                  <c:v>3924</c:v>
                </c:pt>
                <c:pt idx="6">
                  <c:v>3948</c:v>
                </c:pt>
                <c:pt idx="9">
                  <c:v>3662</c:v>
                </c:pt>
                <c:pt idx="12">
                  <c:v>3773</c:v>
                </c:pt>
              </c:numCache>
            </c:numRef>
          </c:val>
        </c:ser>
        <c:dLbls>
          <c:showLegendKey val="0"/>
          <c:showVal val="0"/>
          <c:showCatName val="0"/>
          <c:showSerName val="0"/>
          <c:showPercent val="0"/>
          <c:showBubbleSize val="0"/>
        </c:dLbls>
        <c:gapWidth val="100"/>
        <c:overlap val="100"/>
        <c:axId val="327918336"/>
        <c:axId val="32792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27918336"/>
        <c:axId val="327920256"/>
      </c:lineChart>
      <c:catAx>
        <c:axId val="3279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7920256"/>
        <c:crosses val="autoZero"/>
        <c:auto val="1"/>
        <c:lblAlgn val="ctr"/>
        <c:lblOffset val="100"/>
        <c:tickLblSkip val="1"/>
        <c:tickMarkSkip val="1"/>
        <c:noMultiLvlLbl val="0"/>
      </c:catAx>
      <c:valAx>
        <c:axId val="32792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91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19,728
19,669
13.27
25,698,605
22,997,656
1,398,346
4,144,814
3,772,948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0.03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ポイント下回っています。</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年度から平成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年間平均財政力指数は、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前年度同様</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0.60</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となりました。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年度の単年度財政力指数は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0.60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で、前年度より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0.03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回りました。これは、平成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年度の基準財政収入額が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1,922,839</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千円</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で前年度より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87,114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千円増加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したことと、基準財政需要額が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3,215,063</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千円</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で、前年度より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15,552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千円</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したことによりポイントが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回りました。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財政力指数の算出が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ヵ年平均となっており平成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0.64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0.57</a:t>
          </a:r>
          <a:r>
            <a:rPr lang="ja-JP" altLang="ja-JP" sz="1100" b="0" i="0" baseline="0">
              <a:solidFill>
                <a:schemeClr val="dk1"/>
              </a:solidFill>
              <a:effectLst/>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0.60</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となっております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43</xdr:row>
      <xdr:rowOff>14817</xdr:rowOff>
    </xdr:to>
    <xdr:cxnSp macro="">
      <xdr:nvCxnSpPr>
        <xdr:cNvPr id="71" name="直線コネクタ 70"/>
        <xdr:cNvCxnSpPr/>
      </xdr:nvCxnSpPr>
      <xdr:spPr>
        <a:xfrm>
          <a:off x="3225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42</xdr:row>
      <xdr:rowOff>159455</xdr:rowOff>
    </xdr:to>
    <xdr:cxnSp macro="">
      <xdr:nvCxnSpPr>
        <xdr:cNvPr id="74" name="直線コネクタ 73"/>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1411</xdr:rowOff>
    </xdr:to>
    <xdr:cxnSp macro="">
      <xdr:nvCxnSpPr>
        <xdr:cNvPr id="77" name="直線コネクタ 76"/>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1" name="円/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2" name="テキスト ボックス 91"/>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3" name="円/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4" name="テキスト ボックス 93"/>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122061</xdr:rowOff>
    </xdr:from>
    <xdr:to>
      <xdr:col>2</xdr:col>
      <xdr:colOff>127000</xdr:colOff>
      <xdr:row>43</xdr:row>
      <xdr:rowOff>52211</xdr:rowOff>
    </xdr:to>
    <xdr:sp macro="" textlink="">
      <xdr:nvSpPr>
        <xdr:cNvPr id="95" name="円/楕円 94"/>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36988</xdr:rowOff>
    </xdr:from>
    <xdr:ext cx="762000" cy="259045"/>
    <xdr:sp macro="" textlink="">
      <xdr:nvSpPr>
        <xdr:cNvPr id="96" name="テキスト ボックス 95"/>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類似団体平均を</a:t>
          </a:r>
          <a:r>
            <a:rPr lang="en-US" altLang="ja-JP" sz="900" b="0" i="0" baseline="0">
              <a:solidFill>
                <a:schemeClr val="dk1"/>
              </a:solidFill>
              <a:effectLst/>
              <a:latin typeface="+mn-lt"/>
              <a:ea typeface="+mn-ea"/>
              <a:cs typeface="+mn-cs"/>
            </a:rPr>
            <a:t>12.1</a:t>
          </a:r>
          <a:r>
            <a:rPr lang="ja-JP" altLang="ja-JP" sz="900" b="0" i="0" baseline="0">
              <a:solidFill>
                <a:schemeClr val="dk1"/>
              </a:solidFill>
              <a:effectLst/>
              <a:latin typeface="+mn-lt"/>
              <a:ea typeface="+mn-ea"/>
              <a:cs typeface="+mn-cs"/>
            </a:rPr>
            <a:t>ポイント上回り、前年度より</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ポイント</a:t>
          </a:r>
          <a:r>
            <a:rPr lang="ja-JP" altLang="en-US" sz="900" b="0" i="0" baseline="0">
              <a:solidFill>
                <a:schemeClr val="dk1"/>
              </a:solidFill>
              <a:effectLst/>
              <a:latin typeface="+mn-lt"/>
              <a:ea typeface="+mn-ea"/>
              <a:cs typeface="+mn-cs"/>
            </a:rPr>
            <a:t>減少</a:t>
          </a:r>
          <a:r>
            <a:rPr lang="ja-JP" altLang="ja-JP" sz="900" b="0" i="0" baseline="0">
              <a:solidFill>
                <a:schemeClr val="dk1"/>
              </a:solidFill>
              <a:effectLst/>
              <a:latin typeface="+mn-lt"/>
              <a:ea typeface="+mn-ea"/>
              <a:cs typeface="+mn-cs"/>
            </a:rPr>
            <a:t>しています。</a:t>
          </a:r>
          <a:r>
            <a:rPr lang="ja-JP" altLang="en-US" sz="900" b="0" i="0" baseline="0">
              <a:solidFill>
                <a:schemeClr val="dk1"/>
              </a:solidFill>
              <a:effectLst/>
              <a:latin typeface="+mn-lt"/>
              <a:ea typeface="+mn-ea"/>
              <a:cs typeface="+mn-cs"/>
            </a:rPr>
            <a:t>要因の一点目は、分母となる経常一般財源が</a:t>
          </a:r>
          <a:r>
            <a:rPr lang="en-US" altLang="ja-JP" sz="900" b="0" i="0" baseline="0">
              <a:solidFill>
                <a:schemeClr val="dk1"/>
              </a:solidFill>
              <a:effectLst/>
              <a:latin typeface="+mn-lt"/>
              <a:ea typeface="+mn-ea"/>
              <a:cs typeface="+mn-cs"/>
            </a:rPr>
            <a:t>64,314</a:t>
          </a:r>
          <a:r>
            <a:rPr lang="ja-JP" altLang="en-US" sz="900" b="0" i="0" baseline="0">
              <a:solidFill>
                <a:schemeClr val="dk1"/>
              </a:solidFill>
              <a:effectLst/>
              <a:latin typeface="+mn-lt"/>
              <a:ea typeface="+mn-ea"/>
              <a:cs typeface="+mn-cs"/>
            </a:rPr>
            <a:t>千円増加したこと。内容は、所得割が景気の回復などにより</a:t>
          </a:r>
          <a:r>
            <a:rPr lang="en-US" altLang="ja-JP" sz="900" b="0" i="0" baseline="0">
              <a:solidFill>
                <a:schemeClr val="dk1"/>
              </a:solidFill>
              <a:effectLst/>
              <a:latin typeface="+mn-lt"/>
              <a:ea typeface="+mn-ea"/>
              <a:cs typeface="+mn-cs"/>
            </a:rPr>
            <a:t>48,098</a:t>
          </a:r>
          <a:r>
            <a:rPr lang="ja-JP" altLang="en-US" sz="900" b="0" i="0" baseline="0">
              <a:solidFill>
                <a:schemeClr val="dk1"/>
              </a:solidFill>
              <a:effectLst/>
              <a:latin typeface="+mn-lt"/>
              <a:ea typeface="+mn-ea"/>
              <a:cs typeface="+mn-cs"/>
            </a:rPr>
            <a:t>千円増、固定資産税の家屋が新築などにより</a:t>
          </a:r>
          <a:r>
            <a:rPr lang="en-US" altLang="ja-JP" sz="900" b="0" i="0" baseline="0">
              <a:solidFill>
                <a:schemeClr val="dk1"/>
              </a:solidFill>
              <a:effectLst/>
              <a:latin typeface="+mn-lt"/>
              <a:ea typeface="+mn-ea"/>
              <a:cs typeface="+mn-cs"/>
            </a:rPr>
            <a:t>35,986</a:t>
          </a:r>
          <a:r>
            <a:rPr lang="ja-JP" altLang="en-US" sz="900" b="0" i="0" baseline="0">
              <a:solidFill>
                <a:schemeClr val="dk1"/>
              </a:solidFill>
              <a:effectLst/>
              <a:latin typeface="+mn-lt"/>
              <a:ea typeface="+mn-ea"/>
              <a:cs typeface="+mn-cs"/>
            </a:rPr>
            <a:t>千円増加したことによる。税の増収見合いで普通交付税が</a:t>
          </a:r>
          <a:r>
            <a:rPr lang="en-US" altLang="ja-JP" sz="900" b="0" i="0" baseline="0">
              <a:solidFill>
                <a:schemeClr val="dk1"/>
              </a:solidFill>
              <a:effectLst/>
              <a:latin typeface="+mn-lt"/>
              <a:ea typeface="+mn-ea"/>
              <a:cs typeface="+mn-cs"/>
            </a:rPr>
            <a:t>66,453</a:t>
          </a:r>
          <a:r>
            <a:rPr lang="ja-JP" altLang="en-US" sz="900" b="0" i="0" baseline="0">
              <a:solidFill>
                <a:schemeClr val="dk1"/>
              </a:solidFill>
              <a:effectLst/>
              <a:latin typeface="+mn-lt"/>
              <a:ea typeface="+mn-ea"/>
              <a:cs typeface="+mn-cs"/>
            </a:rPr>
            <a:t>千円減額となったが影響が少なかったため分母が増加した。</a:t>
          </a:r>
        </a:p>
        <a:p>
          <a:pPr rtl="0"/>
          <a:r>
            <a:rPr lang="ja-JP" altLang="en-US" sz="900" b="0" i="0" baseline="0">
              <a:solidFill>
                <a:schemeClr val="dk1"/>
              </a:solidFill>
              <a:effectLst/>
              <a:latin typeface="+mn-lt"/>
              <a:ea typeface="+mn-ea"/>
              <a:cs typeface="+mn-cs"/>
            </a:rPr>
            <a:t>　二点目は、経常経費充当一般財源が</a:t>
          </a:r>
          <a:r>
            <a:rPr lang="en-US" altLang="ja-JP" sz="900" b="0" i="0" baseline="0">
              <a:solidFill>
                <a:schemeClr val="dk1"/>
              </a:solidFill>
              <a:effectLst/>
              <a:latin typeface="+mn-lt"/>
              <a:ea typeface="+mn-ea"/>
              <a:cs typeface="+mn-cs"/>
            </a:rPr>
            <a:t>43,964</a:t>
          </a:r>
          <a:r>
            <a:rPr lang="ja-JP" altLang="en-US" sz="900" b="0" i="0" baseline="0">
              <a:solidFill>
                <a:schemeClr val="dk1"/>
              </a:solidFill>
              <a:effectLst/>
              <a:latin typeface="+mn-lt"/>
              <a:ea typeface="+mn-ea"/>
              <a:cs typeface="+mn-cs"/>
            </a:rPr>
            <a:t>千円減少したこと。内容は、繰出金（</a:t>
          </a:r>
          <a:r>
            <a:rPr lang="en-US" altLang="ja-JP" sz="900" b="0" i="0" baseline="0">
              <a:solidFill>
                <a:schemeClr val="dk1"/>
              </a:solidFill>
              <a:effectLst/>
              <a:latin typeface="+mn-lt"/>
              <a:ea typeface="+mn-ea"/>
              <a:cs typeface="+mn-cs"/>
            </a:rPr>
            <a:t>32,255</a:t>
          </a:r>
          <a:r>
            <a:rPr lang="ja-JP" altLang="en-US" sz="900" b="0" i="0" baseline="0">
              <a:solidFill>
                <a:schemeClr val="dk1"/>
              </a:solidFill>
              <a:effectLst/>
              <a:latin typeface="+mn-lt"/>
              <a:ea typeface="+mn-ea"/>
              <a:cs typeface="+mn-cs"/>
            </a:rPr>
            <a:t>千円増）や扶助費（</a:t>
          </a:r>
          <a:r>
            <a:rPr lang="en-US" altLang="ja-JP" sz="900" b="0" i="0" baseline="0">
              <a:solidFill>
                <a:schemeClr val="dk1"/>
              </a:solidFill>
              <a:effectLst/>
              <a:latin typeface="+mn-lt"/>
              <a:ea typeface="+mn-ea"/>
              <a:cs typeface="+mn-cs"/>
            </a:rPr>
            <a:t>24,818</a:t>
          </a:r>
          <a:r>
            <a:rPr lang="ja-JP" altLang="en-US" sz="900" b="0" i="0" baseline="0">
              <a:solidFill>
                <a:schemeClr val="dk1"/>
              </a:solidFill>
              <a:effectLst/>
              <a:latin typeface="+mn-lt"/>
              <a:ea typeface="+mn-ea"/>
              <a:cs typeface="+mn-cs"/>
            </a:rPr>
            <a:t>千円増）において増加したものの、償還が進んだことによる公債費の減（△</a:t>
          </a:r>
          <a:r>
            <a:rPr lang="en-US" altLang="ja-JP" sz="900" b="0" i="0" baseline="0">
              <a:solidFill>
                <a:schemeClr val="dk1"/>
              </a:solidFill>
              <a:effectLst/>
              <a:latin typeface="+mn-lt"/>
              <a:ea typeface="+mn-ea"/>
              <a:cs typeface="+mn-cs"/>
            </a:rPr>
            <a:t>88,873</a:t>
          </a:r>
          <a:r>
            <a:rPr lang="ja-JP" altLang="en-US" sz="900" b="0" i="0" baseline="0">
              <a:solidFill>
                <a:schemeClr val="dk1"/>
              </a:solidFill>
              <a:effectLst/>
              <a:latin typeface="+mn-lt"/>
              <a:ea typeface="+mn-ea"/>
              <a:cs typeface="+mn-cs"/>
            </a:rPr>
            <a:t>千円）により分子が減少した。</a:t>
          </a:r>
        </a:p>
        <a:p>
          <a:pPr rtl="0"/>
          <a:r>
            <a:rPr lang="ja-JP" altLang="en-US" sz="900" b="0" i="0" baseline="0">
              <a:solidFill>
                <a:schemeClr val="dk1"/>
              </a:solidFill>
              <a:effectLst/>
              <a:latin typeface="+mn-lt"/>
              <a:ea typeface="+mn-ea"/>
              <a:cs typeface="+mn-cs"/>
            </a:rPr>
            <a:t>　なお、数年後に災害公営住宅（復興事業）の進捗状況により地方債を起こすことになり、財政運営を圧迫することが予測されるため、平成</a:t>
          </a:r>
          <a:r>
            <a:rPr lang="en-US" altLang="ja-JP" sz="900" b="0" i="0" baseline="0">
              <a:solidFill>
                <a:schemeClr val="dk1"/>
              </a:solidFill>
              <a:effectLst/>
              <a:latin typeface="+mn-lt"/>
              <a:ea typeface="+mn-ea"/>
              <a:cs typeface="+mn-cs"/>
            </a:rPr>
            <a:t>24</a:t>
          </a:r>
          <a:r>
            <a:rPr lang="ja-JP" altLang="en-US" sz="900" b="0" i="0" baseline="0">
              <a:solidFill>
                <a:schemeClr val="dk1"/>
              </a:solidFill>
              <a:effectLst/>
              <a:latin typeface="+mn-lt"/>
              <a:ea typeface="+mn-ea"/>
              <a:cs typeface="+mn-cs"/>
            </a:rPr>
            <a:t>年度に引き続き平成</a:t>
          </a:r>
          <a:r>
            <a:rPr lang="en-US" altLang="ja-JP" sz="900" b="0" i="0" baseline="0">
              <a:solidFill>
                <a:schemeClr val="dk1"/>
              </a:solidFill>
              <a:effectLst/>
              <a:latin typeface="+mn-lt"/>
              <a:ea typeface="+mn-ea"/>
              <a:cs typeface="+mn-cs"/>
            </a:rPr>
            <a:t>25</a:t>
          </a:r>
          <a:r>
            <a:rPr lang="ja-JP" altLang="en-US" sz="900" b="0" i="0" baseline="0">
              <a:solidFill>
                <a:schemeClr val="dk1"/>
              </a:solidFill>
              <a:effectLst/>
              <a:latin typeface="+mn-lt"/>
              <a:ea typeface="+mn-ea"/>
              <a:cs typeface="+mn-cs"/>
            </a:rPr>
            <a:t>年度においても歳計剰余金が見込まれたため臨時財政対策債の発行を見送った。分母の経常一般財源に臨時財政対策債（</a:t>
          </a:r>
          <a:r>
            <a:rPr lang="en-US" altLang="ja-JP" sz="900" b="0" i="0" baseline="0">
              <a:solidFill>
                <a:schemeClr val="dk1"/>
              </a:solidFill>
              <a:effectLst/>
              <a:latin typeface="+mn-lt"/>
              <a:ea typeface="+mn-ea"/>
              <a:cs typeface="+mn-cs"/>
            </a:rPr>
            <a:t>360,310</a:t>
          </a:r>
          <a:r>
            <a:rPr lang="ja-JP" altLang="en-US" sz="900" b="0" i="0" baseline="0">
              <a:solidFill>
                <a:schemeClr val="dk1"/>
              </a:solidFill>
              <a:effectLst/>
              <a:latin typeface="+mn-lt"/>
              <a:ea typeface="+mn-ea"/>
              <a:cs typeface="+mn-cs"/>
            </a:rPr>
            <a:t>千円）を加えた場合は、前年度より</a:t>
          </a:r>
          <a:r>
            <a:rPr lang="en-US" altLang="ja-JP" sz="900" b="0" i="0" baseline="0">
              <a:solidFill>
                <a:schemeClr val="dk1"/>
              </a:solidFill>
              <a:effectLst/>
              <a:latin typeface="+mn-lt"/>
              <a:ea typeface="+mn-ea"/>
              <a:cs typeface="+mn-cs"/>
            </a:rPr>
            <a:t>1.6</a:t>
          </a:r>
          <a:r>
            <a:rPr lang="ja-JP" altLang="en-US" sz="900" b="0" i="0" baseline="0">
              <a:solidFill>
                <a:schemeClr val="dk1"/>
              </a:solidFill>
              <a:effectLst/>
              <a:latin typeface="+mn-lt"/>
              <a:ea typeface="+mn-ea"/>
              <a:cs typeface="+mn-cs"/>
            </a:rPr>
            <a:t>ポイント下降し</a:t>
          </a:r>
          <a:r>
            <a:rPr lang="en-US" altLang="ja-JP" sz="900" b="0" i="0" baseline="0">
              <a:solidFill>
                <a:schemeClr val="dk1"/>
              </a:solidFill>
              <a:effectLst/>
              <a:latin typeface="+mn-lt"/>
              <a:ea typeface="+mn-ea"/>
              <a:cs typeface="+mn-cs"/>
            </a:rPr>
            <a:t>90.5</a:t>
          </a:r>
          <a:r>
            <a:rPr lang="ja-JP" altLang="en-US" sz="900" b="0" i="0" baseline="0">
              <a:solidFill>
                <a:schemeClr val="dk1"/>
              </a:solidFill>
              <a:effectLst/>
              <a:latin typeface="+mn-lt"/>
              <a:ea typeface="+mn-ea"/>
              <a:cs typeface="+mn-cs"/>
            </a:rPr>
            <a:t>％となる。</a:t>
          </a:r>
          <a:endParaRPr kumimoji="1" lang="ja-JP" altLang="en-US" sz="9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169418</xdr:rowOff>
    </xdr:from>
    <xdr:to>
      <xdr:col>7</xdr:col>
      <xdr:colOff>152400</xdr:colOff>
      <xdr:row>67</xdr:row>
      <xdr:rowOff>137922</xdr:rowOff>
    </xdr:to>
    <xdr:cxnSp macro="">
      <xdr:nvCxnSpPr>
        <xdr:cNvPr id="129" name="直線コネクタ 128"/>
        <xdr:cNvCxnSpPr/>
      </xdr:nvCxnSpPr>
      <xdr:spPr>
        <a:xfrm flipV="1">
          <a:off x="4114800" y="1148511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75184</xdr:rowOff>
    </xdr:from>
    <xdr:to>
      <xdr:col>6</xdr:col>
      <xdr:colOff>0</xdr:colOff>
      <xdr:row>67</xdr:row>
      <xdr:rowOff>137922</xdr:rowOff>
    </xdr:to>
    <xdr:cxnSp macro="">
      <xdr:nvCxnSpPr>
        <xdr:cNvPr id="132" name="直線コネクタ 131"/>
        <xdr:cNvCxnSpPr/>
      </xdr:nvCxnSpPr>
      <xdr:spPr>
        <a:xfrm>
          <a:off x="3225800" y="115623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41656</xdr:rowOff>
    </xdr:from>
    <xdr:to>
      <xdr:col>4</xdr:col>
      <xdr:colOff>482600</xdr:colOff>
      <xdr:row>67</xdr:row>
      <xdr:rowOff>75184</xdr:rowOff>
    </xdr:to>
    <xdr:cxnSp macro="">
      <xdr:nvCxnSpPr>
        <xdr:cNvPr id="135" name="直線コネクタ 134"/>
        <xdr:cNvCxnSpPr/>
      </xdr:nvCxnSpPr>
      <xdr:spPr>
        <a:xfrm>
          <a:off x="2336800" y="1118590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65</xdr:row>
      <xdr:rowOff>123698</xdr:rowOff>
    </xdr:to>
    <xdr:cxnSp macro="">
      <xdr:nvCxnSpPr>
        <xdr:cNvPr id="138" name="直線コネクタ 137"/>
        <xdr:cNvCxnSpPr/>
      </xdr:nvCxnSpPr>
      <xdr:spPr>
        <a:xfrm flipV="1">
          <a:off x="1447800" y="111859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118618</xdr:rowOff>
    </xdr:from>
    <xdr:to>
      <xdr:col>7</xdr:col>
      <xdr:colOff>203200</xdr:colOff>
      <xdr:row>67</xdr:row>
      <xdr:rowOff>48768</xdr:rowOff>
    </xdr:to>
    <xdr:sp macro="" textlink="">
      <xdr:nvSpPr>
        <xdr:cNvPr id="148" name="円/楕円 147"/>
        <xdr:cNvSpPr/>
      </xdr:nvSpPr>
      <xdr:spPr>
        <a:xfrm>
          <a:off x="49022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14495</xdr:rowOff>
    </xdr:from>
    <xdr:ext cx="762000" cy="259045"/>
    <xdr:sp macro="" textlink="">
      <xdr:nvSpPr>
        <xdr:cNvPr id="149" name="財政構造の弾力性該当値テキスト"/>
        <xdr:cNvSpPr txBox="1"/>
      </xdr:nvSpPr>
      <xdr:spPr>
        <a:xfrm>
          <a:off x="5041900" y="1133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87122</xdr:rowOff>
    </xdr:from>
    <xdr:to>
      <xdr:col>6</xdr:col>
      <xdr:colOff>50800</xdr:colOff>
      <xdr:row>68</xdr:row>
      <xdr:rowOff>17272</xdr:rowOff>
    </xdr:to>
    <xdr:sp macro="" textlink="">
      <xdr:nvSpPr>
        <xdr:cNvPr id="150" name="円/楕円 149"/>
        <xdr:cNvSpPr/>
      </xdr:nvSpPr>
      <xdr:spPr>
        <a:xfrm>
          <a:off x="4064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68</xdr:row>
      <xdr:rowOff>2049</xdr:rowOff>
    </xdr:from>
    <xdr:ext cx="736600" cy="259045"/>
    <xdr:sp macro="" textlink="">
      <xdr:nvSpPr>
        <xdr:cNvPr id="151" name="テキスト ボックス 150"/>
        <xdr:cNvSpPr txBox="1"/>
      </xdr:nvSpPr>
      <xdr:spPr>
        <a:xfrm>
          <a:off x="3733800" y="1166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24384</xdr:rowOff>
    </xdr:from>
    <xdr:to>
      <xdr:col>4</xdr:col>
      <xdr:colOff>533400</xdr:colOff>
      <xdr:row>67</xdr:row>
      <xdr:rowOff>125984</xdr:rowOff>
    </xdr:to>
    <xdr:sp macro="" textlink="">
      <xdr:nvSpPr>
        <xdr:cNvPr id="152" name="円/楕円 151"/>
        <xdr:cNvSpPr/>
      </xdr:nvSpPr>
      <xdr:spPr>
        <a:xfrm>
          <a:off x="3175000" y="115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110761</xdr:rowOff>
    </xdr:from>
    <xdr:ext cx="762000" cy="259045"/>
    <xdr:sp macro="" textlink="">
      <xdr:nvSpPr>
        <xdr:cNvPr id="153" name="テキスト ボックス 152"/>
        <xdr:cNvSpPr txBox="1"/>
      </xdr:nvSpPr>
      <xdr:spPr>
        <a:xfrm>
          <a:off x="2844800" y="1159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162306</xdr:rowOff>
    </xdr:from>
    <xdr:to>
      <xdr:col>3</xdr:col>
      <xdr:colOff>330200</xdr:colOff>
      <xdr:row>65</xdr:row>
      <xdr:rowOff>92456</xdr:rowOff>
    </xdr:to>
    <xdr:sp macro="" textlink="">
      <xdr:nvSpPr>
        <xdr:cNvPr id="154" name="円/楕円 153"/>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77233</xdr:rowOff>
    </xdr:from>
    <xdr:ext cx="762000" cy="259045"/>
    <xdr:sp macro="" textlink="">
      <xdr:nvSpPr>
        <xdr:cNvPr id="155" name="テキスト ボックス 154"/>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72898</xdr:rowOff>
    </xdr:from>
    <xdr:to>
      <xdr:col>2</xdr:col>
      <xdr:colOff>127000</xdr:colOff>
      <xdr:row>66</xdr:row>
      <xdr:rowOff>3048</xdr:rowOff>
    </xdr:to>
    <xdr:sp macro="" textlink="">
      <xdr:nvSpPr>
        <xdr:cNvPr id="156" name="円/楕円 155"/>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159275</xdr:rowOff>
    </xdr:from>
    <xdr:ext cx="762000" cy="259045"/>
    <xdr:sp macro="" textlink="">
      <xdr:nvSpPr>
        <xdr:cNvPr id="157" name="テキスト ボックス 156"/>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[504,643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396,063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円上回り、前年度より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22,085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円増加しています。</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主な要因は、物件費が東日本大震災の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災害廃棄物等処理委託（県）事業費（</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979,156</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千円増）や被災地域ブロック塀等解体業務委託事業費（</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162,830</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千円増）などの増があったため、全体で</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308,524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千円（</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3.7%</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増）の増となった。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派遣社教主事（震災に伴う宮城県からの自治法派遣職員）や任期付職員（臨時的な退職手当組合負担金含む）などにより増となった。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東日本大震災以前までは、「集中改革プラン」に基づき計画的に取り組んでいましたが、復興事業推進体制を整えるため「集中改革プラン」については、一時保留状態となっています。</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80138</xdr:rowOff>
    </xdr:from>
    <xdr:to>
      <xdr:col>7</xdr:col>
      <xdr:colOff>152400</xdr:colOff>
      <xdr:row>89</xdr:row>
      <xdr:rowOff>168956</xdr:rowOff>
    </xdr:to>
    <xdr:cxnSp macro="">
      <xdr:nvCxnSpPr>
        <xdr:cNvPr id="192" name="直線コネクタ 191"/>
        <xdr:cNvCxnSpPr/>
      </xdr:nvCxnSpPr>
      <xdr:spPr>
        <a:xfrm>
          <a:off x="4114800" y="15339188"/>
          <a:ext cx="838200" cy="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53431</xdr:rowOff>
    </xdr:from>
    <xdr:to>
      <xdr:col>6</xdr:col>
      <xdr:colOff>0</xdr:colOff>
      <xdr:row>89</xdr:row>
      <xdr:rowOff>80138</xdr:rowOff>
    </xdr:to>
    <xdr:cxnSp macro="">
      <xdr:nvCxnSpPr>
        <xdr:cNvPr id="195" name="直線コネクタ 194"/>
        <xdr:cNvCxnSpPr/>
      </xdr:nvCxnSpPr>
      <xdr:spPr>
        <a:xfrm>
          <a:off x="3225800" y="14283781"/>
          <a:ext cx="889000" cy="105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98276</xdr:rowOff>
    </xdr:from>
    <xdr:to>
      <xdr:col>4</xdr:col>
      <xdr:colOff>482600</xdr:colOff>
      <xdr:row>83</xdr:row>
      <xdr:rowOff>53431</xdr:rowOff>
    </xdr:to>
    <xdr:cxnSp macro="">
      <xdr:nvCxnSpPr>
        <xdr:cNvPr id="198" name="直線コネクタ 197"/>
        <xdr:cNvCxnSpPr/>
      </xdr:nvCxnSpPr>
      <xdr:spPr>
        <a:xfrm>
          <a:off x="2336800" y="13814276"/>
          <a:ext cx="889000" cy="46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86525</xdr:rowOff>
    </xdr:from>
    <xdr:to>
      <xdr:col>3</xdr:col>
      <xdr:colOff>279400</xdr:colOff>
      <xdr:row>80</xdr:row>
      <xdr:rowOff>98276</xdr:rowOff>
    </xdr:to>
    <xdr:cxnSp macro="">
      <xdr:nvCxnSpPr>
        <xdr:cNvPr id="201" name="直線コネクタ 200"/>
        <xdr:cNvCxnSpPr/>
      </xdr:nvCxnSpPr>
      <xdr:spPr>
        <a:xfrm>
          <a:off x="1447800" y="13802525"/>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89</xdr:row>
      <xdr:rowOff>118156</xdr:rowOff>
    </xdr:from>
    <xdr:to>
      <xdr:col>7</xdr:col>
      <xdr:colOff>203200</xdr:colOff>
      <xdr:row>90</xdr:row>
      <xdr:rowOff>48306</xdr:rowOff>
    </xdr:to>
    <xdr:sp macro="" textlink="">
      <xdr:nvSpPr>
        <xdr:cNvPr id="211" name="円/楕円 210"/>
        <xdr:cNvSpPr/>
      </xdr:nvSpPr>
      <xdr:spPr>
        <a:xfrm>
          <a:off x="4902200" y="153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14033</xdr:rowOff>
    </xdr:from>
    <xdr:ext cx="762000" cy="259045"/>
    <xdr:sp macro="" textlink="">
      <xdr:nvSpPr>
        <xdr:cNvPr id="212" name="人件費・物件費等の状況該当値テキスト"/>
        <xdr:cNvSpPr txBox="1"/>
      </xdr:nvSpPr>
      <xdr:spPr>
        <a:xfrm>
          <a:off x="5041900" y="1527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504,643</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29338</xdr:rowOff>
    </xdr:from>
    <xdr:to>
      <xdr:col>6</xdr:col>
      <xdr:colOff>50800</xdr:colOff>
      <xdr:row>89</xdr:row>
      <xdr:rowOff>130938</xdr:rowOff>
    </xdr:to>
    <xdr:sp macro="" textlink="">
      <xdr:nvSpPr>
        <xdr:cNvPr id="213" name="円/楕円 212"/>
        <xdr:cNvSpPr/>
      </xdr:nvSpPr>
      <xdr:spPr>
        <a:xfrm>
          <a:off x="4064000" y="152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115715</xdr:rowOff>
    </xdr:from>
    <xdr:ext cx="736600" cy="259045"/>
    <xdr:sp macro="" textlink="">
      <xdr:nvSpPr>
        <xdr:cNvPr id="214" name="テキスト ボックス 213"/>
        <xdr:cNvSpPr txBox="1"/>
      </xdr:nvSpPr>
      <xdr:spPr>
        <a:xfrm>
          <a:off x="3733800" y="1537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482,558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2631</xdr:rowOff>
    </xdr:from>
    <xdr:to>
      <xdr:col>4</xdr:col>
      <xdr:colOff>533400</xdr:colOff>
      <xdr:row>83</xdr:row>
      <xdr:rowOff>104231</xdr:rowOff>
    </xdr:to>
    <xdr:sp macro="" textlink="">
      <xdr:nvSpPr>
        <xdr:cNvPr id="215" name="円/楕円 214"/>
        <xdr:cNvSpPr/>
      </xdr:nvSpPr>
      <xdr:spPr>
        <a:xfrm>
          <a:off x="3175000" y="142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89008</xdr:rowOff>
    </xdr:from>
    <xdr:ext cx="762000" cy="259045"/>
    <xdr:sp macro="" textlink="">
      <xdr:nvSpPr>
        <xdr:cNvPr id="216" name="テキスト ボックス 215"/>
        <xdr:cNvSpPr txBox="1"/>
      </xdr:nvSpPr>
      <xdr:spPr>
        <a:xfrm>
          <a:off x="2844800" y="1431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220,128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47476</xdr:rowOff>
    </xdr:from>
    <xdr:to>
      <xdr:col>3</xdr:col>
      <xdr:colOff>330200</xdr:colOff>
      <xdr:row>80</xdr:row>
      <xdr:rowOff>149076</xdr:rowOff>
    </xdr:to>
    <xdr:sp macro="" textlink="">
      <xdr:nvSpPr>
        <xdr:cNvPr id="217" name="円/楕円 216"/>
        <xdr:cNvSpPr/>
      </xdr:nvSpPr>
      <xdr:spPr>
        <a:xfrm>
          <a:off x="2286000" y="137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159253</xdr:rowOff>
    </xdr:from>
    <xdr:ext cx="762000" cy="259045"/>
    <xdr:sp macro="" textlink="">
      <xdr:nvSpPr>
        <xdr:cNvPr id="218" name="テキスト ボックス 217"/>
        <xdr:cNvSpPr txBox="1"/>
      </xdr:nvSpPr>
      <xdr:spPr>
        <a:xfrm>
          <a:off x="1955800" y="1353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35725</xdr:rowOff>
    </xdr:from>
    <xdr:to>
      <xdr:col>2</xdr:col>
      <xdr:colOff>127000</xdr:colOff>
      <xdr:row>80</xdr:row>
      <xdr:rowOff>137325</xdr:rowOff>
    </xdr:to>
    <xdr:sp macro="" textlink="">
      <xdr:nvSpPr>
        <xdr:cNvPr id="219" name="円/楕円 218"/>
        <xdr:cNvSpPr/>
      </xdr:nvSpPr>
      <xdr:spPr>
        <a:xfrm>
          <a:off x="1397000" y="137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147502</xdr:rowOff>
    </xdr:from>
    <xdr:ext cx="762000" cy="259045"/>
    <xdr:sp macro="" textlink="">
      <xdr:nvSpPr>
        <xdr:cNvPr id="220" name="テキスト ボックス 219"/>
        <xdr:cNvSpPr txBox="1"/>
      </xdr:nvSpPr>
      <xdr:spPr>
        <a:xfrm>
          <a:off x="1066800" y="1352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ポイント下回って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しています。</a:t>
          </a:r>
          <a:endParaRPr lang="ja-JP" altLang="ja-JP" sz="1400">
            <a:effectLst/>
          </a:endParaRPr>
        </a:p>
        <a:p>
          <a:pPr rtl="0"/>
          <a:r>
            <a:rPr lang="ja-JP" altLang="ja-JP" sz="1100" b="0" i="0" baseline="0">
              <a:solidFill>
                <a:schemeClr val="dk1"/>
              </a:solidFill>
              <a:effectLst/>
              <a:latin typeface="+mn-lt"/>
              <a:ea typeface="+mn-ea"/>
              <a:cs typeface="+mn-cs"/>
            </a:rPr>
            <a:t>　これは、国家公務員の時限的な給与改定特例法の措置</a:t>
          </a:r>
          <a:r>
            <a:rPr lang="ja-JP" altLang="en-US" sz="1100" b="0" i="0" baseline="0">
              <a:solidFill>
                <a:schemeClr val="dk1"/>
              </a:solidFill>
              <a:effectLst/>
              <a:latin typeface="+mn-lt"/>
              <a:ea typeface="+mn-ea"/>
              <a:cs typeface="+mn-cs"/>
            </a:rPr>
            <a:t>が終了によるものです。</a:t>
          </a:r>
          <a:endParaRPr lang="ja-JP" altLang="ja-JP" sz="1400">
            <a:effectLst/>
          </a:endParaRPr>
        </a:p>
        <a:p>
          <a:pPr rtl="0"/>
          <a:r>
            <a:rPr lang="ja-JP" altLang="ja-JP" sz="1100" b="0" i="0" baseline="0">
              <a:solidFill>
                <a:schemeClr val="dk1"/>
              </a:solidFill>
              <a:effectLst/>
              <a:latin typeface="+mn-lt"/>
              <a:ea typeface="+mn-ea"/>
              <a:cs typeface="+mn-cs"/>
            </a:rPr>
            <a:t>　今後も人事院勧告に準拠した給与水準を維持し、適正な運営を図っていきます。</a:t>
          </a:r>
          <a:endParaRPr lang="ja-JP" altLang="ja-JP" sz="1400">
            <a:effectLst/>
          </a:endParaRPr>
        </a:p>
        <a:p>
          <a:pPr rtl="0"/>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121413</xdr:rowOff>
    </xdr:from>
    <xdr:to>
      <xdr:col>24</xdr:col>
      <xdr:colOff>558800</xdr:colOff>
      <xdr:row>86</xdr:row>
      <xdr:rowOff>159513</xdr:rowOff>
    </xdr:to>
    <xdr:cxnSp macro="">
      <xdr:nvCxnSpPr>
        <xdr:cNvPr id="252" name="直線コネクタ 251"/>
        <xdr:cNvCxnSpPr/>
      </xdr:nvCxnSpPr>
      <xdr:spPr>
        <a:xfrm flipV="1">
          <a:off x="16179800" y="14180313"/>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130556</xdr:rowOff>
    </xdr:from>
    <xdr:to>
      <xdr:col>23</xdr:col>
      <xdr:colOff>406400</xdr:colOff>
      <xdr:row>86</xdr:row>
      <xdr:rowOff>159513</xdr:rowOff>
    </xdr:to>
    <xdr:cxnSp macro="">
      <xdr:nvCxnSpPr>
        <xdr:cNvPr id="255" name="直線コネクタ 254"/>
        <xdr:cNvCxnSpPr/>
      </xdr:nvCxnSpPr>
      <xdr:spPr>
        <a:xfrm>
          <a:off x="15290800" y="14875256"/>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73152</xdr:rowOff>
    </xdr:from>
    <xdr:to>
      <xdr:col>22</xdr:col>
      <xdr:colOff>203200</xdr:colOff>
      <xdr:row>86</xdr:row>
      <xdr:rowOff>130556</xdr:rowOff>
    </xdr:to>
    <xdr:cxnSp macro="">
      <xdr:nvCxnSpPr>
        <xdr:cNvPr id="258" name="直線コネクタ 257"/>
        <xdr:cNvCxnSpPr/>
      </xdr:nvCxnSpPr>
      <xdr:spPr>
        <a:xfrm>
          <a:off x="14401800" y="14132052"/>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73152</xdr:rowOff>
    </xdr:from>
    <xdr:to>
      <xdr:col>21</xdr:col>
      <xdr:colOff>0</xdr:colOff>
      <xdr:row>82</xdr:row>
      <xdr:rowOff>150368</xdr:rowOff>
    </xdr:to>
    <xdr:cxnSp macro="">
      <xdr:nvCxnSpPr>
        <xdr:cNvPr id="261" name="直線コネクタ 260"/>
        <xdr:cNvCxnSpPr/>
      </xdr:nvCxnSpPr>
      <xdr:spPr>
        <a:xfrm flipV="1">
          <a:off x="13512800" y="141320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70613</xdr:rowOff>
    </xdr:from>
    <xdr:to>
      <xdr:col>24</xdr:col>
      <xdr:colOff>609600</xdr:colOff>
      <xdr:row>83</xdr:row>
      <xdr:rowOff>763</xdr:rowOff>
    </xdr:to>
    <xdr:sp macro="" textlink="">
      <xdr:nvSpPr>
        <xdr:cNvPr id="271" name="円/楕円 270"/>
        <xdr:cNvSpPr/>
      </xdr:nvSpPr>
      <xdr:spPr>
        <a:xfrm>
          <a:off x="169672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87140</xdr:rowOff>
    </xdr:from>
    <xdr:ext cx="762000" cy="259045"/>
    <xdr:sp macro="" textlink="">
      <xdr:nvSpPr>
        <xdr:cNvPr id="272" name="給与水準   （国との比較）該当値テキスト"/>
        <xdr:cNvSpPr txBox="1"/>
      </xdr:nvSpPr>
      <xdr:spPr>
        <a:xfrm>
          <a:off x="17106900" y="1397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108713</xdr:rowOff>
    </xdr:from>
    <xdr:to>
      <xdr:col>23</xdr:col>
      <xdr:colOff>457200</xdr:colOff>
      <xdr:row>87</xdr:row>
      <xdr:rowOff>38863</xdr:rowOff>
    </xdr:to>
    <xdr:sp macro="" textlink="">
      <xdr:nvSpPr>
        <xdr:cNvPr id="273" name="円/楕円 272"/>
        <xdr:cNvSpPr/>
      </xdr:nvSpPr>
      <xdr:spPr>
        <a:xfrm>
          <a:off x="161290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49040</xdr:rowOff>
    </xdr:from>
    <xdr:ext cx="736600" cy="259045"/>
    <xdr:sp macro="" textlink="">
      <xdr:nvSpPr>
        <xdr:cNvPr id="274" name="テキスト ボックス 273"/>
        <xdr:cNvSpPr txBox="1"/>
      </xdr:nvSpPr>
      <xdr:spPr>
        <a:xfrm>
          <a:off x="15798800" y="14622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79756</xdr:rowOff>
    </xdr:from>
    <xdr:to>
      <xdr:col>22</xdr:col>
      <xdr:colOff>254000</xdr:colOff>
      <xdr:row>87</xdr:row>
      <xdr:rowOff>9906</xdr:rowOff>
    </xdr:to>
    <xdr:sp macro="" textlink="">
      <xdr:nvSpPr>
        <xdr:cNvPr id="275" name="円/楕円 274"/>
        <xdr:cNvSpPr/>
      </xdr:nvSpPr>
      <xdr:spPr>
        <a:xfrm>
          <a:off x="15240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20083</xdr:rowOff>
    </xdr:from>
    <xdr:ext cx="762000" cy="259045"/>
    <xdr:sp macro="" textlink="">
      <xdr:nvSpPr>
        <xdr:cNvPr id="276" name="テキスト ボックス 275"/>
        <xdr:cNvSpPr txBox="1"/>
      </xdr:nvSpPr>
      <xdr:spPr>
        <a:xfrm>
          <a:off x="14909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22352</xdr:rowOff>
    </xdr:from>
    <xdr:to>
      <xdr:col>21</xdr:col>
      <xdr:colOff>50800</xdr:colOff>
      <xdr:row>82</xdr:row>
      <xdr:rowOff>123952</xdr:rowOff>
    </xdr:to>
    <xdr:sp macro="" textlink="">
      <xdr:nvSpPr>
        <xdr:cNvPr id="277" name="円/楕円 276"/>
        <xdr:cNvSpPr/>
      </xdr:nvSpPr>
      <xdr:spPr>
        <a:xfrm>
          <a:off x="14351000" y="140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134129</xdr:rowOff>
    </xdr:from>
    <xdr:ext cx="762000" cy="259045"/>
    <xdr:sp macro="" textlink="">
      <xdr:nvSpPr>
        <xdr:cNvPr id="278" name="テキスト ボックス 277"/>
        <xdr:cNvSpPr txBox="1"/>
      </xdr:nvSpPr>
      <xdr:spPr>
        <a:xfrm>
          <a:off x="14020800" y="138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99568</xdr:rowOff>
    </xdr:from>
    <xdr:to>
      <xdr:col>19</xdr:col>
      <xdr:colOff>533400</xdr:colOff>
      <xdr:row>83</xdr:row>
      <xdr:rowOff>29718</xdr:rowOff>
    </xdr:to>
    <xdr:sp macro="" textlink="">
      <xdr:nvSpPr>
        <xdr:cNvPr id="279" name="円/楕円 278"/>
        <xdr:cNvSpPr/>
      </xdr:nvSpPr>
      <xdr:spPr>
        <a:xfrm>
          <a:off x="134620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39895</xdr:rowOff>
    </xdr:from>
    <xdr:ext cx="762000" cy="259045"/>
    <xdr:sp macro="" textlink="">
      <xdr:nvSpPr>
        <xdr:cNvPr id="280" name="テキスト ボックス 279"/>
        <xdr:cNvSpPr txBox="1"/>
      </xdr:nvSpPr>
      <xdr:spPr>
        <a:xfrm>
          <a:off x="13131800" y="139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0.61</a:t>
          </a:r>
          <a:r>
            <a:rPr lang="ja-JP" altLang="ja-JP" sz="1100" b="0" i="0" baseline="0">
              <a:solidFill>
                <a:schemeClr val="dk1"/>
              </a:solidFill>
              <a:effectLst/>
              <a:latin typeface="+mn-lt"/>
              <a:ea typeface="+mn-ea"/>
              <a:cs typeface="+mn-cs"/>
            </a:rPr>
            <a:t>ポイント上回っています。</a:t>
          </a:r>
          <a:endParaRPr lang="ja-JP" altLang="ja-JP" sz="1400">
            <a:effectLst/>
          </a:endParaRPr>
        </a:p>
        <a:p>
          <a:pPr rtl="0"/>
          <a:r>
            <a:rPr lang="ja-JP" altLang="ja-JP"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0.26</a:t>
          </a:r>
          <a:r>
            <a:rPr lang="ja-JP" altLang="ja-JP" sz="1100" b="0" i="0" baseline="0">
              <a:solidFill>
                <a:schemeClr val="dk1"/>
              </a:solidFill>
              <a:effectLst/>
              <a:latin typeface="+mn-lt"/>
              <a:ea typeface="+mn-ea"/>
              <a:cs typeface="+mn-cs"/>
            </a:rPr>
            <a:t>人増加となっています。</a:t>
          </a:r>
          <a:endParaRPr lang="ja-JP" altLang="ja-JP" sz="1400">
            <a:effectLst/>
          </a:endParaRPr>
        </a:p>
        <a:p>
          <a:pPr rtl="0"/>
          <a:r>
            <a:rPr lang="ja-JP" altLang="ja-JP" sz="1100" b="0" i="0" baseline="0">
              <a:solidFill>
                <a:schemeClr val="dk1"/>
              </a:solidFill>
              <a:effectLst/>
              <a:latin typeface="+mn-lt"/>
              <a:ea typeface="+mn-ea"/>
              <a:cs typeface="+mn-cs"/>
            </a:rPr>
            <a:t>　東日本大震災以前までは、定年退職者の不補充や事務の民間委託などにより、定員の適正化に取り組んでいましたが、今後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東日本大震災からの復興事業により増員が求められています。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116175</xdr:rowOff>
    </xdr:from>
    <xdr:to>
      <xdr:col>24</xdr:col>
      <xdr:colOff>558800</xdr:colOff>
      <xdr:row>60</xdr:row>
      <xdr:rowOff>146050</xdr:rowOff>
    </xdr:to>
    <xdr:cxnSp macro="">
      <xdr:nvCxnSpPr>
        <xdr:cNvPr id="317" name="直線コネクタ 316"/>
        <xdr:cNvCxnSpPr/>
      </xdr:nvCxnSpPr>
      <xdr:spPr>
        <a:xfrm>
          <a:off x="16179800" y="10403175"/>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78256</xdr:rowOff>
    </xdr:from>
    <xdr:to>
      <xdr:col>23</xdr:col>
      <xdr:colOff>406400</xdr:colOff>
      <xdr:row>60</xdr:row>
      <xdr:rowOff>116175</xdr:rowOff>
    </xdr:to>
    <xdr:cxnSp macro="">
      <xdr:nvCxnSpPr>
        <xdr:cNvPr id="320" name="直線コネクタ 319"/>
        <xdr:cNvCxnSpPr/>
      </xdr:nvCxnSpPr>
      <xdr:spPr>
        <a:xfrm>
          <a:off x="15290800" y="1036525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73660</xdr:rowOff>
    </xdr:from>
    <xdr:to>
      <xdr:col>22</xdr:col>
      <xdr:colOff>203200</xdr:colOff>
      <xdr:row>60</xdr:row>
      <xdr:rowOff>78256</xdr:rowOff>
    </xdr:to>
    <xdr:cxnSp macro="">
      <xdr:nvCxnSpPr>
        <xdr:cNvPr id="323" name="直線コネクタ 322"/>
        <xdr:cNvCxnSpPr/>
      </xdr:nvCxnSpPr>
      <xdr:spPr>
        <a:xfrm>
          <a:off x="14401800" y="103606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56424</xdr:rowOff>
    </xdr:from>
    <xdr:to>
      <xdr:col>21</xdr:col>
      <xdr:colOff>0</xdr:colOff>
      <xdr:row>60</xdr:row>
      <xdr:rowOff>73660</xdr:rowOff>
    </xdr:to>
    <xdr:cxnSp macro="">
      <xdr:nvCxnSpPr>
        <xdr:cNvPr id="326" name="直線コネクタ 325"/>
        <xdr:cNvCxnSpPr/>
      </xdr:nvCxnSpPr>
      <xdr:spPr>
        <a:xfrm>
          <a:off x="13512800" y="1034342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36" name="円/楕円 335"/>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67327</xdr:rowOff>
    </xdr:from>
    <xdr:ext cx="762000" cy="259045"/>
    <xdr:sp macro="" textlink="">
      <xdr:nvSpPr>
        <xdr:cNvPr id="337" name="定員管理の状況該当値テキスト"/>
        <xdr:cNvSpPr txBox="1"/>
      </xdr:nvSpPr>
      <xdr:spPr>
        <a:xfrm>
          <a:off x="17106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65375</xdr:rowOff>
    </xdr:from>
    <xdr:to>
      <xdr:col>23</xdr:col>
      <xdr:colOff>457200</xdr:colOff>
      <xdr:row>60</xdr:row>
      <xdr:rowOff>166975</xdr:rowOff>
    </xdr:to>
    <xdr:sp macro="" textlink="">
      <xdr:nvSpPr>
        <xdr:cNvPr id="338" name="円/楕円 337"/>
        <xdr:cNvSpPr/>
      </xdr:nvSpPr>
      <xdr:spPr>
        <a:xfrm>
          <a:off x="16129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151752</xdr:rowOff>
    </xdr:from>
    <xdr:ext cx="736600" cy="259045"/>
    <xdr:sp macro="" textlink="">
      <xdr:nvSpPr>
        <xdr:cNvPr id="339" name="テキスト ボックス 338"/>
        <xdr:cNvSpPr txBox="1"/>
      </xdr:nvSpPr>
      <xdr:spPr>
        <a:xfrm>
          <a:off x="15798800" y="1043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27456</xdr:rowOff>
    </xdr:from>
    <xdr:to>
      <xdr:col>22</xdr:col>
      <xdr:colOff>254000</xdr:colOff>
      <xdr:row>60</xdr:row>
      <xdr:rowOff>129056</xdr:rowOff>
    </xdr:to>
    <xdr:sp macro="" textlink="">
      <xdr:nvSpPr>
        <xdr:cNvPr id="340" name="円/楕円 339"/>
        <xdr:cNvSpPr/>
      </xdr:nvSpPr>
      <xdr:spPr>
        <a:xfrm>
          <a:off x="15240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139233</xdr:rowOff>
    </xdr:from>
    <xdr:ext cx="762000" cy="259045"/>
    <xdr:sp macro="" textlink="">
      <xdr:nvSpPr>
        <xdr:cNvPr id="341" name="テキスト ボックス 340"/>
        <xdr:cNvSpPr txBox="1"/>
      </xdr:nvSpPr>
      <xdr:spPr>
        <a:xfrm>
          <a:off x="14909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22860</xdr:rowOff>
    </xdr:from>
    <xdr:to>
      <xdr:col>21</xdr:col>
      <xdr:colOff>50800</xdr:colOff>
      <xdr:row>60</xdr:row>
      <xdr:rowOff>124460</xdr:rowOff>
    </xdr:to>
    <xdr:sp macro="" textlink="">
      <xdr:nvSpPr>
        <xdr:cNvPr id="342" name="円/楕円 341"/>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43" name="テキスト ボックス 342"/>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5624</xdr:rowOff>
    </xdr:from>
    <xdr:to>
      <xdr:col>19</xdr:col>
      <xdr:colOff>533400</xdr:colOff>
      <xdr:row>60</xdr:row>
      <xdr:rowOff>107224</xdr:rowOff>
    </xdr:to>
    <xdr:sp macro="" textlink="">
      <xdr:nvSpPr>
        <xdr:cNvPr id="344" name="円/楕円 343"/>
        <xdr:cNvSpPr/>
      </xdr:nvSpPr>
      <xdr:spPr>
        <a:xfrm>
          <a:off x="13462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117401</xdr:rowOff>
    </xdr:from>
    <xdr:ext cx="762000" cy="259045"/>
    <xdr:sp macro="" textlink="">
      <xdr:nvSpPr>
        <xdr:cNvPr id="345" name="テキスト ボックス 344"/>
        <xdr:cNvSpPr txBox="1"/>
      </xdr:nvSpPr>
      <xdr:spPr>
        <a:xfrm>
          <a:off x="13131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ポイント下降しています。</a:t>
          </a:r>
          <a:endParaRPr lang="ja-JP" altLang="ja-JP" sz="1400">
            <a:effectLst/>
          </a:endParaRPr>
        </a:p>
        <a:p>
          <a:pPr rtl="0"/>
          <a:r>
            <a:rPr lang="ja-JP" altLang="ja-JP" sz="1100" b="0" i="0" baseline="0">
              <a:solidFill>
                <a:schemeClr val="dk1"/>
              </a:solidFill>
              <a:effectLst/>
              <a:latin typeface="+mn-lt"/>
              <a:ea typeface="+mn-ea"/>
              <a:cs typeface="+mn-cs"/>
            </a:rPr>
            <a:t>　今後は、復興事業の増加により一部交付金等の対象外事業費が見込まれます。交付金等対象外の事業費については、交付税措置の無い不利な地方債を起こす必要があるため比率の上昇が見込まれますが、事業内容を精査し比率の上昇を抑え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147638</xdr:rowOff>
    </xdr:to>
    <xdr:cxnSp macro="">
      <xdr:nvCxnSpPr>
        <xdr:cNvPr id="375" name="直線コネクタ 374"/>
        <xdr:cNvCxnSpPr/>
      </xdr:nvCxnSpPr>
      <xdr:spPr>
        <a:xfrm flipV="1">
          <a:off x="16179800" y="6695440"/>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147638</xdr:rowOff>
    </xdr:from>
    <xdr:to>
      <xdr:col>23</xdr:col>
      <xdr:colOff>406400</xdr:colOff>
      <xdr:row>40</xdr:row>
      <xdr:rowOff>145097</xdr:rowOff>
    </xdr:to>
    <xdr:cxnSp macro="">
      <xdr:nvCxnSpPr>
        <xdr:cNvPr id="378" name="直線コネクタ 377"/>
        <xdr:cNvCxnSpPr/>
      </xdr:nvCxnSpPr>
      <xdr:spPr>
        <a:xfrm flipV="1">
          <a:off x="15290800" y="6834188"/>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145097</xdr:rowOff>
    </xdr:from>
    <xdr:to>
      <xdr:col>22</xdr:col>
      <xdr:colOff>203200</xdr:colOff>
      <xdr:row>41</xdr:row>
      <xdr:rowOff>76200</xdr:rowOff>
    </xdr:to>
    <xdr:cxnSp macro="">
      <xdr:nvCxnSpPr>
        <xdr:cNvPr id="381" name="直線コネクタ 380"/>
        <xdr:cNvCxnSpPr/>
      </xdr:nvCxnSpPr>
      <xdr:spPr>
        <a:xfrm flipV="1">
          <a:off x="14401800" y="700309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88265</xdr:rowOff>
    </xdr:to>
    <xdr:cxnSp macro="">
      <xdr:nvCxnSpPr>
        <xdr:cNvPr id="384" name="直線コネクタ 383"/>
        <xdr:cNvCxnSpPr/>
      </xdr:nvCxnSpPr>
      <xdr:spPr>
        <a:xfrm flipV="1">
          <a:off x="13512800" y="71056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94" name="円/楕円 393"/>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395"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96838</xdr:rowOff>
    </xdr:from>
    <xdr:to>
      <xdr:col>23</xdr:col>
      <xdr:colOff>457200</xdr:colOff>
      <xdr:row>40</xdr:row>
      <xdr:rowOff>26988</xdr:rowOff>
    </xdr:to>
    <xdr:sp macro="" textlink="">
      <xdr:nvSpPr>
        <xdr:cNvPr id="396" name="円/楕円 395"/>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37165</xdr:rowOff>
    </xdr:from>
    <xdr:ext cx="736600" cy="259045"/>
    <xdr:sp macro="" textlink="">
      <xdr:nvSpPr>
        <xdr:cNvPr id="397" name="テキスト ボックス 396"/>
        <xdr:cNvSpPr txBox="1"/>
      </xdr:nvSpPr>
      <xdr:spPr>
        <a:xfrm>
          <a:off x="15798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94297</xdr:rowOff>
    </xdr:from>
    <xdr:to>
      <xdr:col>22</xdr:col>
      <xdr:colOff>254000</xdr:colOff>
      <xdr:row>41</xdr:row>
      <xdr:rowOff>24447</xdr:rowOff>
    </xdr:to>
    <xdr:sp macro="" textlink="">
      <xdr:nvSpPr>
        <xdr:cNvPr id="398" name="円/楕円 397"/>
        <xdr:cNvSpPr/>
      </xdr:nvSpPr>
      <xdr:spPr>
        <a:xfrm>
          <a:off x="15240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99" name="テキスト ボックス 398"/>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0" name="円/楕円 399"/>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401" name="テキスト ボックス 400"/>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2" name="円/楕円 401"/>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403" name="テキスト ボックス 402"/>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将来負担比率は、平成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年度に引き続き算出されず、類似団体内での順位が</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位となっています。</a:t>
          </a:r>
          <a:endParaRPr lang="ja-JP" altLang="ja-JP" sz="1400">
            <a:effectLst/>
          </a:endParaRPr>
        </a:p>
        <a:p>
          <a:pPr rtl="0"/>
          <a:r>
            <a:rPr lang="ja-JP" altLang="ja-JP" sz="1100" b="0" i="0" baseline="0">
              <a:solidFill>
                <a:schemeClr val="dk1"/>
              </a:solidFill>
              <a:effectLst/>
              <a:latin typeface="+mn-lt"/>
              <a:ea typeface="+mn-ea"/>
              <a:cs typeface="+mn-cs"/>
            </a:rPr>
            <a:t>　東日本大震災以前までは、新規借入額がその年度の償還元金を超えないよう努めていましたが、今後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東日本大震災からの復興事業により公債費の増加が見込まれるため、事業の精査を行い地方債残高の増加を抑制していきます。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7"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8" name="フローチャート : 判断 437"/>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9" name="フローチャート : 判断 438"/>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0" name="テキスト ボックス 439"/>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1" name="フローチャート : 判断 440"/>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2" name="テキスト ボックス 441"/>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3" name="フローチャート : 判断 442"/>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4" name="テキスト ボックス 443"/>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5" name="フローチャート : 判断 444"/>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46" name="テキスト ボックス 445"/>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2413</xdr:rowOff>
    </xdr:from>
    <xdr:to>
      <xdr:col>19</xdr:col>
      <xdr:colOff>533400</xdr:colOff>
      <xdr:row>14</xdr:row>
      <xdr:rowOff>104013</xdr:rowOff>
    </xdr:to>
    <xdr:sp macro="" textlink="">
      <xdr:nvSpPr>
        <xdr:cNvPr id="452" name="円/楕円 451"/>
        <xdr:cNvSpPr/>
      </xdr:nvSpPr>
      <xdr:spPr>
        <a:xfrm>
          <a:off x="13462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114190</xdr:rowOff>
    </xdr:from>
    <xdr:ext cx="762000" cy="259045"/>
    <xdr:sp macro="" textlink="">
      <xdr:nvSpPr>
        <xdr:cNvPr id="453" name="テキスト ボックス 452"/>
        <xdr:cNvSpPr txBox="1"/>
      </xdr:nvSpPr>
      <xdr:spPr>
        <a:xfrm>
          <a:off x="13131800" y="217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19,728
19,669
13.27
25,698,605
22,997,656
1,398,346
4,144,814
3,772,948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しています。人件費の決算額は、派遣社教主事（震災に伴う宮城県からの自治法派遣職員）や任期付職員（臨時的な退職手当組合負担金含む）など</a:t>
          </a:r>
          <a:r>
            <a:rPr lang="ja-JP" altLang="en-US" sz="1100" b="0" i="0" baseline="0">
              <a:solidFill>
                <a:schemeClr val="dk1"/>
              </a:solidFill>
              <a:effectLst/>
              <a:latin typeface="+mn-lt"/>
              <a:ea typeface="+mn-ea"/>
              <a:cs typeface="+mn-cs"/>
            </a:rPr>
            <a:t>の増により</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増となっています</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分母の経常一般財源</a:t>
          </a:r>
          <a:r>
            <a:rPr lang="ja-JP" altLang="en-US" sz="1100" b="0" i="0" baseline="0">
              <a:solidFill>
                <a:schemeClr val="dk1"/>
              </a:solidFill>
              <a:effectLst/>
              <a:latin typeface="+mn-lt"/>
              <a:ea typeface="+mn-ea"/>
              <a:cs typeface="+mn-cs"/>
            </a:rPr>
            <a:t>・地方税が増</a:t>
          </a:r>
          <a:r>
            <a:rPr lang="ja-JP" altLang="ja-JP" sz="1100" b="0" i="0" baseline="0">
              <a:solidFill>
                <a:schemeClr val="dk1"/>
              </a:solidFill>
              <a:effectLst/>
              <a:latin typeface="+mn-lt"/>
              <a:ea typeface="+mn-ea"/>
              <a:cs typeface="+mn-cs"/>
            </a:rPr>
            <a:t>となったため</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にとどまりました。</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38</xdr:row>
      <xdr:rowOff>131572</xdr:rowOff>
    </xdr:to>
    <xdr:cxnSp macro="">
      <xdr:nvCxnSpPr>
        <xdr:cNvPr id="63" name="直線コネクタ 62"/>
        <xdr:cNvCxnSpPr/>
      </xdr:nvCxnSpPr>
      <xdr:spPr>
        <a:xfrm>
          <a:off x="3987800" y="6642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145288</xdr:rowOff>
    </xdr:to>
    <xdr:cxnSp macro="">
      <xdr:nvCxnSpPr>
        <xdr:cNvPr id="66" name="直線コネクタ 65"/>
        <xdr:cNvCxnSpPr/>
      </xdr:nvCxnSpPr>
      <xdr:spPr>
        <a:xfrm flipV="1">
          <a:off x="3098800" y="6642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129286</xdr:rowOff>
    </xdr:from>
    <xdr:to>
      <xdr:col>4</xdr:col>
      <xdr:colOff>346075</xdr:colOff>
      <xdr:row>38</xdr:row>
      <xdr:rowOff>145288</xdr:rowOff>
    </xdr:to>
    <xdr:cxnSp macro="">
      <xdr:nvCxnSpPr>
        <xdr:cNvPr id="69" name="直線コネクタ 68"/>
        <xdr:cNvCxnSpPr/>
      </xdr:nvCxnSpPr>
      <xdr:spPr>
        <a:xfrm>
          <a:off x="2209800" y="647293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129286</xdr:rowOff>
    </xdr:from>
    <xdr:to>
      <xdr:col>3</xdr:col>
      <xdr:colOff>142875</xdr:colOff>
      <xdr:row>37</xdr:row>
      <xdr:rowOff>133858</xdr:rowOff>
    </xdr:to>
    <xdr:cxnSp macro="">
      <xdr:nvCxnSpPr>
        <xdr:cNvPr id="72" name="直線コネクタ 71"/>
        <xdr:cNvCxnSpPr/>
      </xdr:nvCxnSpPr>
      <xdr:spPr>
        <a:xfrm flipV="1">
          <a:off x="1320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80772</xdr:rowOff>
    </xdr:from>
    <xdr:to>
      <xdr:col>7</xdr:col>
      <xdr:colOff>66675</xdr:colOff>
      <xdr:row>39</xdr:row>
      <xdr:rowOff>10922</xdr:rowOff>
    </xdr:to>
    <xdr:sp macro="" textlink="">
      <xdr:nvSpPr>
        <xdr:cNvPr id="82" name="円/楕円 81"/>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52849</xdr:rowOff>
    </xdr:from>
    <xdr:ext cx="762000" cy="259045"/>
    <xdr:sp macro="" textlink="">
      <xdr:nvSpPr>
        <xdr:cNvPr id="83"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4" name="円/楕円 83"/>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5" name="テキスト ボックス 84"/>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94488</xdr:rowOff>
    </xdr:from>
    <xdr:to>
      <xdr:col>4</xdr:col>
      <xdr:colOff>396875</xdr:colOff>
      <xdr:row>39</xdr:row>
      <xdr:rowOff>24638</xdr:rowOff>
    </xdr:to>
    <xdr:sp macro="" textlink="">
      <xdr:nvSpPr>
        <xdr:cNvPr id="86" name="円/楕円 85"/>
        <xdr:cNvSpPr/>
      </xdr:nvSpPr>
      <xdr:spPr>
        <a:xfrm>
          <a:off x="3048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9415</xdr:rowOff>
    </xdr:from>
    <xdr:ext cx="762000" cy="259045"/>
    <xdr:sp macro="" textlink="">
      <xdr:nvSpPr>
        <xdr:cNvPr id="87" name="テキスト ボックス 86"/>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78486</xdr:rowOff>
    </xdr:from>
    <xdr:to>
      <xdr:col>3</xdr:col>
      <xdr:colOff>193675</xdr:colOff>
      <xdr:row>38</xdr:row>
      <xdr:rowOff>8636</xdr:rowOff>
    </xdr:to>
    <xdr:sp macro="" textlink="">
      <xdr:nvSpPr>
        <xdr:cNvPr id="88" name="円/楕円 87"/>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164863</xdr:rowOff>
    </xdr:from>
    <xdr:ext cx="762000" cy="259045"/>
    <xdr:sp macro="" textlink="">
      <xdr:nvSpPr>
        <xdr:cNvPr id="89" name="テキスト ボックス 88"/>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90" name="円/楕円 89"/>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1" name="テキスト ボックス 90"/>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ポイント上昇しています。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比率が上昇した主な要因としては、分母の経常一般財源に臨時財政対策債（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千円）の借入を行わなかったことにより減額となったためです。</a:t>
          </a:r>
          <a:endParaRPr lang="ja-JP" altLang="ja-JP">
            <a:effectLst/>
          </a:endParaRPr>
        </a:p>
        <a:p>
          <a:pPr rtl="0"/>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113284</xdr:rowOff>
    </xdr:to>
    <xdr:cxnSp macro="">
      <xdr:nvCxnSpPr>
        <xdr:cNvPr id="121" name="直線コネクタ 120"/>
        <xdr:cNvCxnSpPr/>
      </xdr:nvCxnSpPr>
      <xdr:spPr>
        <a:xfrm>
          <a:off x="15671800" y="31902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97282</xdr:rowOff>
    </xdr:from>
    <xdr:to>
      <xdr:col>22</xdr:col>
      <xdr:colOff>565150</xdr:colOff>
      <xdr:row>18</xdr:row>
      <xdr:rowOff>104140</xdr:rowOff>
    </xdr:to>
    <xdr:cxnSp macro="">
      <xdr:nvCxnSpPr>
        <xdr:cNvPr id="124" name="直線コネクタ 123"/>
        <xdr:cNvCxnSpPr/>
      </xdr:nvCxnSpPr>
      <xdr:spPr>
        <a:xfrm>
          <a:off x="14782800" y="301193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97282</xdr:rowOff>
    </xdr:from>
    <xdr:to>
      <xdr:col>21</xdr:col>
      <xdr:colOff>361950</xdr:colOff>
      <xdr:row>17</xdr:row>
      <xdr:rowOff>170434</xdr:rowOff>
    </xdr:to>
    <xdr:cxnSp macro="">
      <xdr:nvCxnSpPr>
        <xdr:cNvPr id="127" name="直線コネクタ 126"/>
        <xdr:cNvCxnSpPr/>
      </xdr:nvCxnSpPr>
      <xdr:spPr>
        <a:xfrm flipV="1">
          <a:off x="13893800" y="30119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156718</xdr:rowOff>
    </xdr:from>
    <xdr:to>
      <xdr:col>20</xdr:col>
      <xdr:colOff>158750</xdr:colOff>
      <xdr:row>17</xdr:row>
      <xdr:rowOff>170434</xdr:rowOff>
    </xdr:to>
    <xdr:cxnSp macro="">
      <xdr:nvCxnSpPr>
        <xdr:cNvPr id="130" name="直線コネクタ 129"/>
        <xdr:cNvCxnSpPr/>
      </xdr:nvCxnSpPr>
      <xdr:spPr>
        <a:xfrm>
          <a:off x="13004800" y="30713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62484</xdr:rowOff>
    </xdr:from>
    <xdr:to>
      <xdr:col>24</xdr:col>
      <xdr:colOff>82550</xdr:colOff>
      <xdr:row>18</xdr:row>
      <xdr:rowOff>164084</xdr:rowOff>
    </xdr:to>
    <xdr:sp macro="" textlink="">
      <xdr:nvSpPr>
        <xdr:cNvPr id="140" name="円/楕円 139"/>
        <xdr:cNvSpPr/>
      </xdr:nvSpPr>
      <xdr:spPr>
        <a:xfrm>
          <a:off x="164592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34561</xdr:rowOff>
    </xdr:from>
    <xdr:ext cx="762000" cy="259045"/>
    <xdr:sp macro="" textlink="">
      <xdr:nvSpPr>
        <xdr:cNvPr id="141" name="物件費該当値テキスト"/>
        <xdr:cNvSpPr txBox="1"/>
      </xdr:nvSpPr>
      <xdr:spPr>
        <a:xfrm>
          <a:off x="165989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53340</xdr:rowOff>
    </xdr:from>
    <xdr:to>
      <xdr:col>22</xdr:col>
      <xdr:colOff>615950</xdr:colOff>
      <xdr:row>18</xdr:row>
      <xdr:rowOff>154940</xdr:rowOff>
    </xdr:to>
    <xdr:sp macro="" textlink="">
      <xdr:nvSpPr>
        <xdr:cNvPr id="142" name="円/楕円 141"/>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43" name="テキスト ボックス 142"/>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46482</xdr:rowOff>
    </xdr:from>
    <xdr:to>
      <xdr:col>21</xdr:col>
      <xdr:colOff>412750</xdr:colOff>
      <xdr:row>17</xdr:row>
      <xdr:rowOff>148082</xdr:rowOff>
    </xdr:to>
    <xdr:sp macro="" textlink="">
      <xdr:nvSpPr>
        <xdr:cNvPr id="144" name="円/楕円 143"/>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132859</xdr:rowOff>
    </xdr:from>
    <xdr:ext cx="762000" cy="259045"/>
    <xdr:sp macro="" textlink="">
      <xdr:nvSpPr>
        <xdr:cNvPr id="145" name="テキスト ボックス 144"/>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119634</xdr:rowOff>
    </xdr:from>
    <xdr:to>
      <xdr:col>20</xdr:col>
      <xdr:colOff>209550</xdr:colOff>
      <xdr:row>18</xdr:row>
      <xdr:rowOff>49784</xdr:rowOff>
    </xdr:to>
    <xdr:sp macro="" textlink="">
      <xdr:nvSpPr>
        <xdr:cNvPr id="146" name="円/楕円 145"/>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34561</xdr:rowOff>
    </xdr:from>
    <xdr:ext cx="762000" cy="259045"/>
    <xdr:sp macro="" textlink="">
      <xdr:nvSpPr>
        <xdr:cNvPr id="147" name="テキスト ボックス 146"/>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105918</xdr:rowOff>
    </xdr:from>
    <xdr:to>
      <xdr:col>19</xdr:col>
      <xdr:colOff>6350</xdr:colOff>
      <xdr:row>18</xdr:row>
      <xdr:rowOff>36068</xdr:rowOff>
    </xdr:to>
    <xdr:sp macro="" textlink="">
      <xdr:nvSpPr>
        <xdr:cNvPr id="148" name="円/楕円 147"/>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20845</xdr:rowOff>
    </xdr:from>
    <xdr:ext cx="762000" cy="259045"/>
    <xdr:sp macro="" textlink="">
      <xdr:nvSpPr>
        <xdr:cNvPr id="149" name="テキスト ボックス 148"/>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要因については、子ども医療費対策費（</a:t>
          </a:r>
          <a:r>
            <a:rPr lang="en-US" altLang="ja-JP" sz="1100" b="0" i="0" baseline="0">
              <a:solidFill>
                <a:schemeClr val="dk1"/>
              </a:solidFill>
              <a:effectLst/>
              <a:latin typeface="+mn-lt"/>
              <a:ea typeface="+mn-ea"/>
              <a:cs typeface="+mn-cs"/>
            </a:rPr>
            <a:t>21,784</a:t>
          </a:r>
          <a:r>
            <a:rPr lang="ja-JP" altLang="en-US" sz="1100" b="0" i="0" baseline="0">
              <a:solidFill>
                <a:schemeClr val="dk1"/>
              </a:solidFill>
              <a:effectLst/>
              <a:latin typeface="+mn-lt"/>
              <a:ea typeface="+mn-ea"/>
              <a:cs typeface="+mn-cs"/>
            </a:rPr>
            <a:t>千円増）、心身障害者医療助成費（</a:t>
          </a:r>
          <a:r>
            <a:rPr lang="en-US" altLang="ja-JP" sz="1100" b="0" i="0" baseline="0">
              <a:solidFill>
                <a:schemeClr val="dk1"/>
              </a:solidFill>
              <a:effectLst/>
              <a:latin typeface="+mn-lt"/>
              <a:ea typeface="+mn-ea"/>
              <a:cs typeface="+mn-cs"/>
            </a:rPr>
            <a:t>6,473</a:t>
          </a:r>
          <a:r>
            <a:rPr lang="ja-JP" altLang="en-US" sz="1100" b="0" i="0" baseline="0">
              <a:solidFill>
                <a:schemeClr val="dk1"/>
              </a:solidFill>
              <a:effectLst/>
              <a:latin typeface="+mn-lt"/>
              <a:ea typeface="+mn-ea"/>
              <a:cs typeface="+mn-cs"/>
            </a:rPr>
            <a:t>千円増）などで上昇となっています。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118835</xdr:rowOff>
    </xdr:to>
    <xdr:cxnSp macro="">
      <xdr:nvCxnSpPr>
        <xdr:cNvPr id="184" name="直線コネクタ 183"/>
        <xdr:cNvCxnSpPr/>
      </xdr:nvCxnSpPr>
      <xdr:spPr>
        <a:xfrm>
          <a:off x="3987800" y="9450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37193</xdr:rowOff>
    </xdr:to>
    <xdr:cxnSp macro="">
      <xdr:nvCxnSpPr>
        <xdr:cNvPr id="187" name="直線コネクタ 186"/>
        <xdr:cNvCxnSpPr/>
      </xdr:nvCxnSpPr>
      <xdr:spPr>
        <a:xfrm flipV="1">
          <a:off x="3098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55</xdr:row>
      <xdr:rowOff>37193</xdr:rowOff>
    </xdr:to>
    <xdr:cxnSp macro="">
      <xdr:nvCxnSpPr>
        <xdr:cNvPr id="190" name="直線コネクタ 189"/>
        <xdr:cNvCxnSpPr/>
      </xdr:nvCxnSpPr>
      <xdr:spPr>
        <a:xfrm>
          <a:off x="2209800" y="9352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94343</xdr:rowOff>
    </xdr:to>
    <xdr:cxnSp macro="">
      <xdr:nvCxnSpPr>
        <xdr:cNvPr id="193" name="直線コネクタ 192"/>
        <xdr:cNvCxnSpPr/>
      </xdr:nvCxnSpPr>
      <xdr:spPr>
        <a:xfrm>
          <a:off x="1320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3" name="円/楕円 202"/>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4"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5" name="円/楕円 204"/>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6" name="テキスト ボックス 205"/>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07" name="円/楕円 206"/>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08" name="テキスト ボックス 207"/>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09" name="円/楕円 208"/>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0" name="テキスト ボックス 209"/>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1" name="円/楕円 21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2" name="テキスト ボックス 211"/>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比率が上昇した主な要因としては、分母の経常一般財源に臨時財政対策債（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千円）の借入を行わなかったことにより減額となったためです。</a:t>
          </a:r>
          <a:endParaRPr lang="ja-JP" altLang="ja-JP" sz="1400">
            <a:effectLst/>
          </a:endParaRPr>
        </a:p>
        <a:p>
          <a:pPr rtl="0" eaLnBrk="1" fontAlgn="auto" latinLnBrk="0" hangingPunct="1"/>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62230</xdr:rowOff>
    </xdr:to>
    <xdr:cxnSp macro="">
      <xdr:nvCxnSpPr>
        <xdr:cNvPr id="245" name="直線コネクタ 244"/>
        <xdr:cNvCxnSpPr/>
      </xdr:nvCxnSpPr>
      <xdr:spPr>
        <a:xfrm>
          <a:off x="15671800" y="10109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62230</xdr:rowOff>
    </xdr:to>
    <xdr:cxnSp macro="">
      <xdr:nvCxnSpPr>
        <xdr:cNvPr id="248" name="直線コネクタ 247"/>
        <xdr:cNvCxnSpPr/>
      </xdr:nvCxnSpPr>
      <xdr:spPr>
        <a:xfrm flipV="1">
          <a:off x="14782800" y="1010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59</xdr:row>
      <xdr:rowOff>62230</xdr:rowOff>
    </xdr:to>
    <xdr:cxnSp macro="">
      <xdr:nvCxnSpPr>
        <xdr:cNvPr id="251" name="直線コネクタ 250"/>
        <xdr:cNvCxnSpPr/>
      </xdr:nvCxnSpPr>
      <xdr:spPr>
        <a:xfrm>
          <a:off x="13893800" y="98806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57</xdr:row>
      <xdr:rowOff>153670</xdr:rowOff>
    </xdr:to>
    <xdr:cxnSp macro="">
      <xdr:nvCxnSpPr>
        <xdr:cNvPr id="254" name="直線コネクタ 253"/>
        <xdr:cNvCxnSpPr/>
      </xdr:nvCxnSpPr>
      <xdr:spPr>
        <a:xfrm flipV="1">
          <a:off x="13004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64" name="円/楕円 263"/>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154957</xdr:rowOff>
    </xdr:from>
    <xdr:ext cx="762000" cy="259045"/>
    <xdr:sp macro="" textlink="">
      <xdr:nvSpPr>
        <xdr:cNvPr id="265"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66" name="円/楕円 265"/>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67" name="テキスト ボックス 266"/>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68" name="円/楕円 267"/>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69" name="テキスト ボックス 268"/>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0" name="円/楕円 269"/>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1" name="テキスト ボックス 270"/>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2" name="円/楕円 271"/>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3" name="テキスト ボックス 272"/>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しています。</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分母の経常一般財源に臨時財政対策債（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千円）の借入を行わなかったことにより減額となったため</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ポイントの下降にとどまりました。</a:t>
          </a:r>
          <a:endParaRPr lang="ja-JP" altLang="ja-JP" sz="1400">
            <a:effectLst/>
          </a:endParaRPr>
        </a:p>
        <a:p>
          <a:pPr rtl="0"/>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a:p>
          <a:pPr rtl="0"/>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38</xdr:row>
      <xdr:rowOff>81280</xdr:rowOff>
    </xdr:to>
    <xdr:cxnSp macro="">
      <xdr:nvCxnSpPr>
        <xdr:cNvPr id="306" name="直線コネクタ 305"/>
        <xdr:cNvCxnSpPr/>
      </xdr:nvCxnSpPr>
      <xdr:spPr>
        <a:xfrm flipV="1">
          <a:off x="15671800" y="64363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100330</xdr:rowOff>
    </xdr:from>
    <xdr:to>
      <xdr:col>22</xdr:col>
      <xdr:colOff>565150</xdr:colOff>
      <xdr:row>38</xdr:row>
      <xdr:rowOff>81280</xdr:rowOff>
    </xdr:to>
    <xdr:cxnSp macro="">
      <xdr:nvCxnSpPr>
        <xdr:cNvPr id="309" name="直線コネクタ 308"/>
        <xdr:cNvCxnSpPr/>
      </xdr:nvCxnSpPr>
      <xdr:spPr>
        <a:xfrm>
          <a:off x="14782800" y="6443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100330</xdr:rowOff>
    </xdr:to>
    <xdr:cxnSp macro="">
      <xdr:nvCxnSpPr>
        <xdr:cNvPr id="312" name="直線コネクタ 311"/>
        <xdr:cNvCxnSpPr/>
      </xdr:nvCxnSpPr>
      <xdr:spPr>
        <a:xfrm>
          <a:off x="13893800" y="637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31750</xdr:rowOff>
    </xdr:to>
    <xdr:cxnSp macro="">
      <xdr:nvCxnSpPr>
        <xdr:cNvPr id="315" name="直線コネクタ 314"/>
        <xdr:cNvCxnSpPr/>
      </xdr:nvCxnSpPr>
      <xdr:spPr>
        <a:xfrm>
          <a:off x="13004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5" name="円/楕円 324"/>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6"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27" name="円/楕円 326"/>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28" name="テキスト ボックス 327"/>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49530</xdr:rowOff>
    </xdr:from>
    <xdr:to>
      <xdr:col>21</xdr:col>
      <xdr:colOff>412750</xdr:colOff>
      <xdr:row>37</xdr:row>
      <xdr:rowOff>151130</xdr:rowOff>
    </xdr:to>
    <xdr:sp macro="" textlink="">
      <xdr:nvSpPr>
        <xdr:cNvPr id="329" name="円/楕円 328"/>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135907</xdr:rowOff>
    </xdr:from>
    <xdr:ext cx="762000" cy="259045"/>
    <xdr:sp macro="" textlink="">
      <xdr:nvSpPr>
        <xdr:cNvPr id="330" name="テキスト ボックス 329"/>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1" name="円/楕円 330"/>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32" name="テキスト ボックス 331"/>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3" name="円/楕円 332"/>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4" name="テキスト ボックス 333"/>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ポイント下回り、前年度より</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ポイント下降しています。</a:t>
          </a:r>
          <a:endParaRPr lang="ja-JP" altLang="ja-JP" sz="1400">
            <a:effectLst/>
          </a:endParaRPr>
        </a:p>
        <a:p>
          <a:pPr rtl="0"/>
          <a:r>
            <a:rPr lang="ja-JP" altLang="ja-JP" sz="1100" b="0" i="0" baseline="0">
              <a:solidFill>
                <a:schemeClr val="dk1"/>
              </a:solidFill>
              <a:effectLst/>
              <a:latin typeface="+mn-lt"/>
              <a:ea typeface="+mn-ea"/>
              <a:cs typeface="+mn-cs"/>
            </a:rPr>
            <a:t>　償還が着実に進んでいるため比率がより低くなるところですが、分母の経常一般財源に臨時財政対策債（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千円）の借入を行わなかったことにより減額となったため</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ポイントの下降にとどまりました。</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165863</xdr:rowOff>
    </xdr:from>
    <xdr:to>
      <xdr:col>7</xdr:col>
      <xdr:colOff>15875</xdr:colOff>
      <xdr:row>76</xdr:row>
      <xdr:rowOff>113285</xdr:rowOff>
    </xdr:to>
    <xdr:cxnSp macro="">
      <xdr:nvCxnSpPr>
        <xdr:cNvPr id="364" name="直線コネクタ 363"/>
        <xdr:cNvCxnSpPr/>
      </xdr:nvCxnSpPr>
      <xdr:spPr>
        <a:xfrm flipV="1">
          <a:off x="3987800" y="1302461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77</xdr:row>
      <xdr:rowOff>88137</xdr:rowOff>
    </xdr:to>
    <xdr:cxnSp macro="">
      <xdr:nvCxnSpPr>
        <xdr:cNvPr id="367" name="直線コネクタ 366"/>
        <xdr:cNvCxnSpPr/>
      </xdr:nvCxnSpPr>
      <xdr:spPr>
        <a:xfrm flipV="1">
          <a:off x="3098800" y="131434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97282</xdr:rowOff>
    </xdr:to>
    <xdr:cxnSp macro="">
      <xdr:nvCxnSpPr>
        <xdr:cNvPr id="370" name="直線コネクタ 369"/>
        <xdr:cNvCxnSpPr/>
      </xdr:nvCxnSpPr>
      <xdr:spPr>
        <a:xfrm flipV="1">
          <a:off x="2209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78</xdr:row>
      <xdr:rowOff>12700</xdr:rowOff>
    </xdr:to>
    <xdr:cxnSp macro="">
      <xdr:nvCxnSpPr>
        <xdr:cNvPr id="373" name="直線コネクタ 372"/>
        <xdr:cNvCxnSpPr/>
      </xdr:nvCxnSpPr>
      <xdr:spPr>
        <a:xfrm flipV="1">
          <a:off x="1320800" y="13298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115062</xdr:rowOff>
    </xdr:from>
    <xdr:to>
      <xdr:col>7</xdr:col>
      <xdr:colOff>66675</xdr:colOff>
      <xdr:row>76</xdr:row>
      <xdr:rowOff>45213</xdr:rowOff>
    </xdr:to>
    <xdr:sp macro="" textlink="">
      <xdr:nvSpPr>
        <xdr:cNvPr id="383" name="円/楕円 382"/>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131589</xdr:rowOff>
    </xdr:from>
    <xdr:ext cx="762000" cy="259045"/>
    <xdr:sp macro="" textlink="">
      <xdr:nvSpPr>
        <xdr:cNvPr id="384"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5" name="円/楕円 384"/>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86" name="テキスト ボックス 385"/>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87" name="円/楕円 386"/>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88" name="テキスト ボックス 38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89" name="円/楕円 388"/>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90" name="テキスト ボックス 389"/>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1" name="円/楕円 390"/>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92" name="テキスト ボックス 391"/>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17.1</a:t>
          </a:r>
          <a:r>
            <a:rPr lang="ja-JP" altLang="ja-JP" sz="1100" b="0" i="0" baseline="0">
              <a:solidFill>
                <a:schemeClr val="dk1"/>
              </a:solidFill>
              <a:effectLst/>
              <a:latin typeface="+mn-lt"/>
              <a:ea typeface="+mn-ea"/>
              <a:cs typeface="+mn-cs"/>
            </a:rPr>
            <a:t>ポイント上回り、前年度より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しています。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分母の経常一般財源に臨時財政対策債（</a:t>
          </a:r>
          <a:r>
            <a:rPr lang="en-US" altLang="ja-JP" sz="1100" b="0" i="0" baseline="0">
              <a:solidFill>
                <a:schemeClr val="dk1"/>
              </a:solidFill>
              <a:effectLst/>
              <a:latin typeface="+mn-lt"/>
              <a:ea typeface="+mn-ea"/>
              <a:cs typeface="+mn-cs"/>
            </a:rPr>
            <a:t>360310</a:t>
          </a:r>
          <a:r>
            <a:rPr lang="ja-JP" altLang="ja-JP" sz="1100" b="0" i="0" baseline="0">
              <a:solidFill>
                <a:schemeClr val="dk1"/>
              </a:solidFill>
              <a:effectLst/>
              <a:latin typeface="+mn-lt"/>
              <a:ea typeface="+mn-ea"/>
              <a:cs typeface="+mn-cs"/>
            </a:rPr>
            <a:t>千円）の借入を行わなかったことにより減額となったため</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ポイントの下降にとどまりました。</a:t>
          </a:r>
          <a:endParaRPr lang="ja-JP" altLang="ja-JP" sz="1400">
            <a:effectLst/>
          </a:endParaRPr>
        </a:p>
        <a:p>
          <a:pPr rtl="0" eaLnBrk="1" fontAlgn="auto" latinLnBrk="0" hangingPunct="1"/>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134620</xdr:rowOff>
    </xdr:from>
    <xdr:to>
      <xdr:col>24</xdr:col>
      <xdr:colOff>31750</xdr:colOff>
      <xdr:row>81</xdr:row>
      <xdr:rowOff>146050</xdr:rowOff>
    </xdr:to>
    <xdr:cxnSp macro="">
      <xdr:nvCxnSpPr>
        <xdr:cNvPr id="425" name="直線コネクタ 424"/>
        <xdr:cNvCxnSpPr/>
      </xdr:nvCxnSpPr>
      <xdr:spPr>
        <a:xfrm flipV="1">
          <a:off x="15671800" y="14022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146050</xdr:rowOff>
    </xdr:from>
    <xdr:to>
      <xdr:col>22</xdr:col>
      <xdr:colOff>565150</xdr:colOff>
      <xdr:row>81</xdr:row>
      <xdr:rowOff>146050</xdr:rowOff>
    </xdr:to>
    <xdr:cxnSp macro="">
      <xdr:nvCxnSpPr>
        <xdr:cNvPr id="428" name="直線コネクタ 427"/>
        <xdr:cNvCxnSpPr/>
      </xdr:nvCxnSpPr>
      <xdr:spPr>
        <a:xfrm>
          <a:off x="14782800" y="13862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xdr:rowOff>
    </xdr:from>
    <xdr:to>
      <xdr:col>21</xdr:col>
      <xdr:colOff>361950</xdr:colOff>
      <xdr:row>80</xdr:row>
      <xdr:rowOff>146050</xdr:rowOff>
    </xdr:to>
    <xdr:cxnSp macro="">
      <xdr:nvCxnSpPr>
        <xdr:cNvPr id="431" name="直線コネクタ 430"/>
        <xdr:cNvCxnSpPr/>
      </xdr:nvCxnSpPr>
      <xdr:spPr>
        <a:xfrm>
          <a:off x="13893800" y="135572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5080</xdr:rowOff>
    </xdr:from>
    <xdr:to>
      <xdr:col>20</xdr:col>
      <xdr:colOff>158750</xdr:colOff>
      <xdr:row>79</xdr:row>
      <xdr:rowOff>12700</xdr:rowOff>
    </xdr:to>
    <xdr:cxnSp macro="">
      <xdr:nvCxnSpPr>
        <xdr:cNvPr id="434" name="直線コネクタ 433"/>
        <xdr:cNvCxnSpPr/>
      </xdr:nvCxnSpPr>
      <xdr:spPr>
        <a:xfrm>
          <a:off x="13004800" y="13549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81</xdr:row>
      <xdr:rowOff>83820</xdr:rowOff>
    </xdr:from>
    <xdr:to>
      <xdr:col>24</xdr:col>
      <xdr:colOff>82550</xdr:colOff>
      <xdr:row>82</xdr:row>
      <xdr:rowOff>13970</xdr:rowOff>
    </xdr:to>
    <xdr:sp macro="" textlink="">
      <xdr:nvSpPr>
        <xdr:cNvPr id="444" name="円/楕円 443"/>
        <xdr:cNvSpPr/>
      </xdr:nvSpPr>
      <xdr:spPr>
        <a:xfrm>
          <a:off x="164592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163847</xdr:rowOff>
    </xdr:from>
    <xdr:ext cx="762000" cy="259045"/>
    <xdr:sp macro="" textlink="">
      <xdr:nvSpPr>
        <xdr:cNvPr id="445" name="公債費以外該当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95250</xdr:rowOff>
    </xdr:from>
    <xdr:to>
      <xdr:col>22</xdr:col>
      <xdr:colOff>615950</xdr:colOff>
      <xdr:row>82</xdr:row>
      <xdr:rowOff>25400</xdr:rowOff>
    </xdr:to>
    <xdr:sp macro="" textlink="">
      <xdr:nvSpPr>
        <xdr:cNvPr id="446" name="円/楕円 445"/>
        <xdr:cNvSpPr/>
      </xdr:nvSpPr>
      <xdr:spPr>
        <a:xfrm>
          <a:off x="15621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82</xdr:row>
      <xdr:rowOff>10177</xdr:rowOff>
    </xdr:from>
    <xdr:ext cx="736600" cy="259045"/>
    <xdr:sp macro="" textlink="">
      <xdr:nvSpPr>
        <xdr:cNvPr id="447" name="テキスト ボックス 446"/>
        <xdr:cNvSpPr txBox="1"/>
      </xdr:nvSpPr>
      <xdr:spPr>
        <a:xfrm>
          <a:off x="15290800" y="1406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95250</xdr:rowOff>
    </xdr:from>
    <xdr:to>
      <xdr:col>21</xdr:col>
      <xdr:colOff>412750</xdr:colOff>
      <xdr:row>81</xdr:row>
      <xdr:rowOff>25400</xdr:rowOff>
    </xdr:to>
    <xdr:sp macro="" textlink="">
      <xdr:nvSpPr>
        <xdr:cNvPr id="448" name="円/楕円 447"/>
        <xdr:cNvSpPr/>
      </xdr:nvSpPr>
      <xdr:spPr>
        <a:xfrm>
          <a:off x="14732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10177</xdr:rowOff>
    </xdr:from>
    <xdr:ext cx="762000" cy="259045"/>
    <xdr:sp macro="" textlink="">
      <xdr:nvSpPr>
        <xdr:cNvPr id="449" name="テキスト ボックス 448"/>
        <xdr:cNvSpPr txBox="1"/>
      </xdr:nvSpPr>
      <xdr:spPr>
        <a:xfrm>
          <a:off x="14401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133350</xdr:rowOff>
    </xdr:from>
    <xdr:to>
      <xdr:col>20</xdr:col>
      <xdr:colOff>209550</xdr:colOff>
      <xdr:row>79</xdr:row>
      <xdr:rowOff>63500</xdr:rowOff>
    </xdr:to>
    <xdr:sp macro="" textlink="">
      <xdr:nvSpPr>
        <xdr:cNvPr id="450" name="円/楕円 449"/>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48277</xdr:rowOff>
    </xdr:from>
    <xdr:ext cx="762000" cy="259045"/>
    <xdr:sp macro="" textlink="">
      <xdr:nvSpPr>
        <xdr:cNvPr id="451" name="テキスト ボックス 450"/>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125730</xdr:rowOff>
    </xdr:from>
    <xdr:to>
      <xdr:col>19</xdr:col>
      <xdr:colOff>6350</xdr:colOff>
      <xdr:row>79</xdr:row>
      <xdr:rowOff>55880</xdr:rowOff>
    </xdr:to>
    <xdr:sp macro="" textlink="">
      <xdr:nvSpPr>
        <xdr:cNvPr id="452" name="円/楕円 451"/>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40657</xdr:rowOff>
    </xdr:from>
    <xdr:ext cx="762000" cy="259045"/>
    <xdr:sp macro="" textlink="">
      <xdr:nvSpPr>
        <xdr:cNvPr id="453" name="テキスト ボックス 452"/>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宮城県七ケ浜町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77557</xdr:rowOff>
    </xdr:from>
    <xdr:to>
      <xdr:col>4</xdr:col>
      <xdr:colOff>1117600</xdr:colOff>
      <xdr:row>17</xdr:row>
      <xdr:rowOff>87332</xdr:rowOff>
    </xdr:to>
    <xdr:cxnSp macro="">
      <xdr:nvCxnSpPr>
        <xdr:cNvPr id="52" name="直線コネクタ 51"/>
        <xdr:cNvCxnSpPr/>
      </xdr:nvCxnSpPr>
      <xdr:spPr bwMode="auto">
        <a:xfrm flipV="1">
          <a:off x="5003800" y="3039832"/>
          <a:ext cx="647700" cy="9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87332</xdr:rowOff>
    </xdr:from>
    <xdr:to>
      <xdr:col>4</xdr:col>
      <xdr:colOff>469900</xdr:colOff>
      <xdr:row>17</xdr:row>
      <xdr:rowOff>111292</xdr:rowOff>
    </xdr:to>
    <xdr:cxnSp macro="">
      <xdr:nvCxnSpPr>
        <xdr:cNvPr id="55" name="直線コネクタ 54"/>
        <xdr:cNvCxnSpPr/>
      </xdr:nvCxnSpPr>
      <xdr:spPr bwMode="auto">
        <a:xfrm flipV="1">
          <a:off x="4305300" y="3049607"/>
          <a:ext cx="698500" cy="2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111292</xdr:rowOff>
    </xdr:from>
    <xdr:to>
      <xdr:col>3</xdr:col>
      <xdr:colOff>904875</xdr:colOff>
      <xdr:row>17</xdr:row>
      <xdr:rowOff>160833</xdr:rowOff>
    </xdr:to>
    <xdr:cxnSp macro="">
      <xdr:nvCxnSpPr>
        <xdr:cNvPr id="58" name="直線コネクタ 57"/>
        <xdr:cNvCxnSpPr/>
      </xdr:nvCxnSpPr>
      <xdr:spPr bwMode="auto">
        <a:xfrm flipV="1">
          <a:off x="3606800" y="3073567"/>
          <a:ext cx="698500" cy="49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160833</xdr:rowOff>
    </xdr:from>
    <xdr:to>
      <xdr:col>3</xdr:col>
      <xdr:colOff>206375</xdr:colOff>
      <xdr:row>17</xdr:row>
      <xdr:rowOff>162651</xdr:rowOff>
    </xdr:to>
    <xdr:cxnSp macro="">
      <xdr:nvCxnSpPr>
        <xdr:cNvPr id="61" name="直線コネクタ 60"/>
        <xdr:cNvCxnSpPr/>
      </xdr:nvCxnSpPr>
      <xdr:spPr bwMode="auto">
        <a:xfrm flipV="1">
          <a:off x="2908300" y="3123108"/>
          <a:ext cx="698500" cy="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26757</xdr:rowOff>
    </xdr:from>
    <xdr:to>
      <xdr:col>5</xdr:col>
      <xdr:colOff>34925</xdr:colOff>
      <xdr:row>17</xdr:row>
      <xdr:rowOff>128357</xdr:rowOff>
    </xdr:to>
    <xdr:sp macro="" textlink="">
      <xdr:nvSpPr>
        <xdr:cNvPr id="71" name="円/楕円 70"/>
        <xdr:cNvSpPr/>
      </xdr:nvSpPr>
      <xdr:spPr bwMode="auto">
        <a:xfrm>
          <a:off x="5600700" y="298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43284</xdr:rowOff>
    </xdr:from>
    <xdr:ext cx="762000" cy="259045"/>
    <xdr:sp macro="" textlink="">
      <xdr:nvSpPr>
        <xdr:cNvPr id="72" name="人口1人当たり決算額の推移該当値テキスト130"/>
        <xdr:cNvSpPr txBox="1"/>
      </xdr:nvSpPr>
      <xdr:spPr>
        <a:xfrm>
          <a:off x="5740400" y="28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36532</xdr:rowOff>
    </xdr:from>
    <xdr:to>
      <xdr:col>4</xdr:col>
      <xdr:colOff>520700</xdr:colOff>
      <xdr:row>17</xdr:row>
      <xdr:rowOff>138132</xdr:rowOff>
    </xdr:to>
    <xdr:sp macro="" textlink="">
      <xdr:nvSpPr>
        <xdr:cNvPr id="73" name="円/楕円 72"/>
        <xdr:cNvSpPr/>
      </xdr:nvSpPr>
      <xdr:spPr bwMode="auto">
        <a:xfrm>
          <a:off x="4953000" y="2998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148309</xdr:rowOff>
    </xdr:from>
    <xdr:ext cx="736600" cy="259045"/>
    <xdr:sp macro="" textlink="">
      <xdr:nvSpPr>
        <xdr:cNvPr id="74" name="テキスト ボックス 73"/>
        <xdr:cNvSpPr txBox="1"/>
      </xdr:nvSpPr>
      <xdr:spPr>
        <a:xfrm>
          <a:off x="4622800" y="2767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81,519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60492</xdr:rowOff>
    </xdr:from>
    <xdr:to>
      <xdr:col>3</xdr:col>
      <xdr:colOff>955675</xdr:colOff>
      <xdr:row>17</xdr:row>
      <xdr:rowOff>162092</xdr:rowOff>
    </xdr:to>
    <xdr:sp macro="" textlink="">
      <xdr:nvSpPr>
        <xdr:cNvPr id="75" name="円/楕円 74"/>
        <xdr:cNvSpPr/>
      </xdr:nvSpPr>
      <xdr:spPr bwMode="auto">
        <a:xfrm>
          <a:off x="4254500" y="302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819</xdr:rowOff>
    </xdr:from>
    <xdr:ext cx="762000" cy="259045"/>
    <xdr:sp macro="" textlink="">
      <xdr:nvSpPr>
        <xdr:cNvPr id="76" name="テキスト ボックス 75"/>
        <xdr:cNvSpPr txBox="1"/>
      </xdr:nvSpPr>
      <xdr:spPr>
        <a:xfrm>
          <a:off x="3924300" y="279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110033</xdr:rowOff>
    </xdr:from>
    <xdr:to>
      <xdr:col>3</xdr:col>
      <xdr:colOff>257175</xdr:colOff>
      <xdr:row>18</xdr:row>
      <xdr:rowOff>40183</xdr:rowOff>
    </xdr:to>
    <xdr:sp macro="" textlink="">
      <xdr:nvSpPr>
        <xdr:cNvPr id="77" name="円/楕円 76"/>
        <xdr:cNvSpPr/>
      </xdr:nvSpPr>
      <xdr:spPr bwMode="auto">
        <a:xfrm>
          <a:off x="3556000" y="307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50360</xdr:rowOff>
    </xdr:from>
    <xdr:ext cx="762000" cy="259045"/>
    <xdr:sp macro="" textlink="">
      <xdr:nvSpPr>
        <xdr:cNvPr id="78" name="テキスト ボックス 77"/>
        <xdr:cNvSpPr txBox="1"/>
      </xdr:nvSpPr>
      <xdr:spPr>
        <a:xfrm>
          <a:off x="3225800" y="284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74,767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111851</xdr:rowOff>
    </xdr:from>
    <xdr:to>
      <xdr:col>2</xdr:col>
      <xdr:colOff>692150</xdr:colOff>
      <xdr:row>18</xdr:row>
      <xdr:rowOff>42001</xdr:rowOff>
    </xdr:to>
    <xdr:sp macro="" textlink="">
      <xdr:nvSpPr>
        <xdr:cNvPr id="79" name="円/楕円 78"/>
        <xdr:cNvSpPr/>
      </xdr:nvSpPr>
      <xdr:spPr bwMode="auto">
        <a:xfrm>
          <a:off x="2857500" y="307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52178</xdr:rowOff>
    </xdr:from>
    <xdr:ext cx="762000" cy="259045"/>
    <xdr:sp macro="" textlink="">
      <xdr:nvSpPr>
        <xdr:cNvPr id="80" name="テキスト ボックス 79"/>
        <xdr:cNvSpPr txBox="1"/>
      </xdr:nvSpPr>
      <xdr:spPr>
        <a:xfrm>
          <a:off x="2527300" y="284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46609</xdr:rowOff>
    </xdr:from>
    <xdr:to>
      <xdr:col>4</xdr:col>
      <xdr:colOff>1117600</xdr:colOff>
      <xdr:row>36</xdr:row>
      <xdr:rowOff>135630</xdr:rowOff>
    </xdr:to>
    <xdr:cxnSp macro="">
      <xdr:nvCxnSpPr>
        <xdr:cNvPr id="113" name="直線コネクタ 112"/>
        <xdr:cNvCxnSpPr/>
      </xdr:nvCxnSpPr>
      <xdr:spPr bwMode="auto">
        <a:xfrm>
          <a:off x="5003800" y="6999859"/>
          <a:ext cx="647700" cy="8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271399</xdr:rowOff>
    </xdr:from>
    <xdr:to>
      <xdr:col>4</xdr:col>
      <xdr:colOff>469900</xdr:colOff>
      <xdr:row>36</xdr:row>
      <xdr:rowOff>46609</xdr:rowOff>
    </xdr:to>
    <xdr:cxnSp macro="">
      <xdr:nvCxnSpPr>
        <xdr:cNvPr id="116" name="直線コネクタ 115"/>
        <xdr:cNvCxnSpPr/>
      </xdr:nvCxnSpPr>
      <xdr:spPr bwMode="auto">
        <a:xfrm>
          <a:off x="4305300" y="6881749"/>
          <a:ext cx="698500" cy="118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240881</xdr:rowOff>
    </xdr:from>
    <xdr:to>
      <xdr:col>3</xdr:col>
      <xdr:colOff>904875</xdr:colOff>
      <xdr:row>35</xdr:row>
      <xdr:rowOff>271399</xdr:rowOff>
    </xdr:to>
    <xdr:cxnSp macro="">
      <xdr:nvCxnSpPr>
        <xdr:cNvPr id="119" name="直線コネクタ 118"/>
        <xdr:cNvCxnSpPr/>
      </xdr:nvCxnSpPr>
      <xdr:spPr bwMode="auto">
        <a:xfrm>
          <a:off x="3606800" y="6851231"/>
          <a:ext cx="698500" cy="3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124123</xdr:rowOff>
    </xdr:from>
    <xdr:to>
      <xdr:col>3</xdr:col>
      <xdr:colOff>206375</xdr:colOff>
      <xdr:row>35</xdr:row>
      <xdr:rowOff>240881</xdr:rowOff>
    </xdr:to>
    <xdr:cxnSp macro="">
      <xdr:nvCxnSpPr>
        <xdr:cNvPr id="122" name="直線コネクタ 121"/>
        <xdr:cNvCxnSpPr/>
      </xdr:nvCxnSpPr>
      <xdr:spPr bwMode="auto">
        <a:xfrm>
          <a:off x="2908300" y="6734473"/>
          <a:ext cx="698500" cy="116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84830</xdr:rowOff>
    </xdr:from>
    <xdr:to>
      <xdr:col>5</xdr:col>
      <xdr:colOff>34925</xdr:colOff>
      <xdr:row>37</xdr:row>
      <xdr:rowOff>14980</xdr:rowOff>
    </xdr:to>
    <xdr:sp macro="" textlink="">
      <xdr:nvSpPr>
        <xdr:cNvPr id="132" name="円/楕円 131"/>
        <xdr:cNvSpPr/>
      </xdr:nvSpPr>
      <xdr:spPr bwMode="auto">
        <a:xfrm>
          <a:off x="5600700" y="703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56907</xdr:rowOff>
    </xdr:from>
    <xdr:ext cx="762000" cy="259045"/>
    <xdr:sp macro="" textlink="">
      <xdr:nvSpPr>
        <xdr:cNvPr id="133" name="人口1人当たり決算額の推移該当値テキスト445"/>
        <xdr:cNvSpPr txBox="1"/>
      </xdr:nvSpPr>
      <xdr:spPr>
        <a:xfrm>
          <a:off x="5740400" y="7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338709</xdr:rowOff>
    </xdr:from>
    <xdr:to>
      <xdr:col>4</xdr:col>
      <xdr:colOff>520700</xdr:colOff>
      <xdr:row>36</xdr:row>
      <xdr:rowOff>97409</xdr:rowOff>
    </xdr:to>
    <xdr:sp macro="" textlink="">
      <xdr:nvSpPr>
        <xdr:cNvPr id="134" name="円/楕円 133"/>
        <xdr:cNvSpPr/>
      </xdr:nvSpPr>
      <xdr:spPr bwMode="auto">
        <a:xfrm>
          <a:off x="4953000" y="694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82186</xdr:rowOff>
    </xdr:from>
    <xdr:ext cx="736600" cy="259045"/>
    <xdr:sp macro="" textlink="">
      <xdr:nvSpPr>
        <xdr:cNvPr id="135" name="テキスト ボックス 134"/>
        <xdr:cNvSpPr txBox="1"/>
      </xdr:nvSpPr>
      <xdr:spPr>
        <a:xfrm>
          <a:off x="4622800" y="7035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220599</xdr:rowOff>
    </xdr:from>
    <xdr:to>
      <xdr:col>3</xdr:col>
      <xdr:colOff>955675</xdr:colOff>
      <xdr:row>35</xdr:row>
      <xdr:rowOff>322199</xdr:rowOff>
    </xdr:to>
    <xdr:sp macro="" textlink="">
      <xdr:nvSpPr>
        <xdr:cNvPr id="136" name="円/楕円 135"/>
        <xdr:cNvSpPr/>
      </xdr:nvSpPr>
      <xdr:spPr bwMode="auto">
        <a:xfrm>
          <a:off x="4254500" y="68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306976</xdr:rowOff>
    </xdr:from>
    <xdr:ext cx="762000" cy="259045"/>
    <xdr:sp macro="" textlink="">
      <xdr:nvSpPr>
        <xdr:cNvPr id="137" name="テキスト ボックス 136"/>
        <xdr:cNvSpPr txBox="1"/>
      </xdr:nvSpPr>
      <xdr:spPr>
        <a:xfrm>
          <a:off x="3924300" y="691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190081</xdr:rowOff>
    </xdr:from>
    <xdr:to>
      <xdr:col>3</xdr:col>
      <xdr:colOff>257175</xdr:colOff>
      <xdr:row>35</xdr:row>
      <xdr:rowOff>291681</xdr:rowOff>
    </xdr:to>
    <xdr:sp macro="" textlink="">
      <xdr:nvSpPr>
        <xdr:cNvPr id="138" name="円/楕円 137"/>
        <xdr:cNvSpPr/>
      </xdr:nvSpPr>
      <xdr:spPr bwMode="auto">
        <a:xfrm>
          <a:off x="3556000" y="680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276458</xdr:rowOff>
    </xdr:from>
    <xdr:ext cx="762000" cy="259045"/>
    <xdr:sp macro="" textlink="">
      <xdr:nvSpPr>
        <xdr:cNvPr id="139" name="テキスト ボックス 138"/>
        <xdr:cNvSpPr txBox="1"/>
      </xdr:nvSpPr>
      <xdr:spPr>
        <a:xfrm>
          <a:off x="3225800" y="688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73323</xdr:rowOff>
    </xdr:from>
    <xdr:to>
      <xdr:col>2</xdr:col>
      <xdr:colOff>692150</xdr:colOff>
      <xdr:row>35</xdr:row>
      <xdr:rowOff>174923</xdr:rowOff>
    </xdr:to>
    <xdr:sp macro="" textlink="">
      <xdr:nvSpPr>
        <xdr:cNvPr id="140" name="円/楕円 139"/>
        <xdr:cNvSpPr/>
      </xdr:nvSpPr>
      <xdr:spPr bwMode="auto">
        <a:xfrm>
          <a:off x="2857500" y="6683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185100</xdr:rowOff>
    </xdr:from>
    <xdr:ext cx="762000" cy="259045"/>
    <xdr:sp macro="" textlink="">
      <xdr:nvSpPr>
        <xdr:cNvPr id="141" name="テキスト ボックス 140"/>
        <xdr:cNvSpPr txBox="1"/>
      </xdr:nvSpPr>
      <xdr:spPr>
        <a:xfrm>
          <a:off x="2527300" y="6452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要因としては、一点目、平成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年度から翌年度に繰越すべき財源</a:t>
          </a:r>
          <a:r>
            <a:rPr kumimoji="1" lang="en-US" altLang="ja-JP" sz="1000">
              <a:latin typeface="ＭＳ ゴシック" pitchFamily="49" charset="-128"/>
              <a:ea typeface="ＭＳ ゴシック" pitchFamily="49" charset="-128"/>
            </a:rPr>
            <a:t>1,507,986</a:t>
          </a:r>
          <a:r>
            <a:rPr kumimoji="1" lang="ja-JP" altLang="en-US" sz="1000">
              <a:latin typeface="ＭＳ ゴシック" pitchFamily="49" charset="-128"/>
              <a:ea typeface="ＭＳ ゴシック" pitchFamily="49" charset="-128"/>
            </a:rPr>
            <a:t>千円のうち、未収入の震災復興特別交付税を一般財源で計上した</a:t>
          </a:r>
          <a:r>
            <a:rPr kumimoji="1" lang="en-US" altLang="ja-JP" sz="1000">
              <a:latin typeface="ＭＳ ゴシック" pitchFamily="49" charset="-128"/>
              <a:ea typeface="ＭＳ ゴシック" pitchFamily="49" charset="-128"/>
            </a:rPr>
            <a:t>820,802</a:t>
          </a:r>
          <a:r>
            <a:rPr kumimoji="1" lang="ja-JP" altLang="en-US" sz="1000">
              <a:latin typeface="ＭＳ ゴシック" pitchFamily="49" charset="-128"/>
              <a:ea typeface="ＭＳ ゴシック" pitchFamily="49" charset="-128"/>
            </a:rPr>
            <a:t>千円と一般財源</a:t>
          </a:r>
          <a:r>
            <a:rPr kumimoji="1" lang="en-US" altLang="ja-JP" sz="1000">
              <a:latin typeface="ＭＳ ゴシック" pitchFamily="49" charset="-128"/>
              <a:ea typeface="ＭＳ ゴシック" pitchFamily="49" charset="-128"/>
            </a:rPr>
            <a:t>379,601</a:t>
          </a:r>
          <a:r>
            <a:rPr kumimoji="1" lang="ja-JP" altLang="en-US" sz="1000">
              <a:latin typeface="ＭＳ ゴシック" pitchFamily="49" charset="-128"/>
              <a:ea typeface="ＭＳ ゴシック" pitchFamily="49" charset="-128"/>
            </a:rPr>
            <a:t>千円（合計</a:t>
          </a:r>
          <a:r>
            <a:rPr kumimoji="1" lang="en-US" altLang="ja-JP" sz="1000">
              <a:latin typeface="ＭＳ ゴシック" pitchFamily="49" charset="-128"/>
              <a:ea typeface="ＭＳ ゴシック" pitchFamily="49" charset="-128"/>
            </a:rPr>
            <a:t>1,200,403</a:t>
          </a:r>
          <a:r>
            <a:rPr kumimoji="1" lang="ja-JP" altLang="en-US" sz="1000">
              <a:latin typeface="ＭＳ ゴシック" pitchFamily="49" charset="-128"/>
              <a:ea typeface="ＭＳ ゴシック" pitchFamily="49" charset="-128"/>
            </a:rPr>
            <a:t>千円）が、平成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年度に震災復興特別交付税として交付（</a:t>
          </a:r>
          <a:r>
            <a:rPr kumimoji="1" lang="en-US" altLang="ja-JP" sz="1000">
              <a:latin typeface="ＭＳ ゴシック" pitchFamily="49" charset="-128"/>
              <a:ea typeface="ＭＳ ゴシック" pitchFamily="49" charset="-128"/>
            </a:rPr>
            <a:t>455,538</a:t>
          </a:r>
          <a:r>
            <a:rPr kumimoji="1" lang="ja-JP" altLang="en-US" sz="1000">
              <a:latin typeface="ＭＳ ゴシック" pitchFamily="49" charset="-128"/>
              <a:ea typeface="ＭＳ ゴシック" pitchFamily="49" charset="-128"/>
            </a:rPr>
            <a:t>千円）されたことと、事業の進捗状況により不用額（</a:t>
          </a:r>
          <a:r>
            <a:rPr kumimoji="1" lang="en-US" altLang="ja-JP" sz="1000">
              <a:latin typeface="ＭＳ ゴシック" pitchFamily="49" charset="-128"/>
              <a:ea typeface="ＭＳ ゴシック" pitchFamily="49" charset="-128"/>
            </a:rPr>
            <a:t>340,014</a:t>
          </a:r>
          <a:r>
            <a:rPr kumimoji="1" lang="ja-JP" altLang="en-US" sz="1000">
              <a:latin typeface="ＭＳ ゴシック" pitchFamily="49" charset="-128"/>
              <a:ea typeface="ＭＳ ゴシック" pitchFamily="49" charset="-128"/>
            </a:rPr>
            <a:t>千円）となったことなどにより</a:t>
          </a:r>
          <a:r>
            <a:rPr kumimoji="1" lang="en-US" altLang="ja-JP" sz="1000">
              <a:latin typeface="ＭＳ ゴシック" pitchFamily="49" charset="-128"/>
              <a:ea typeface="ＭＳ ゴシック" pitchFamily="49" charset="-128"/>
            </a:rPr>
            <a:t>795,552</a:t>
          </a:r>
          <a:r>
            <a:rPr kumimoji="1" lang="ja-JP" altLang="en-US" sz="1000">
              <a:latin typeface="ＭＳ ゴシック" pitchFamily="49" charset="-128"/>
              <a:ea typeface="ＭＳ ゴシック" pitchFamily="49" charset="-128"/>
            </a:rPr>
            <a:t>千円実質収支に含まれていること。</a:t>
          </a:r>
        </a:p>
        <a:p>
          <a:r>
            <a:rPr kumimoji="1" lang="ja-JP" altLang="en-US" sz="1000">
              <a:latin typeface="ＭＳ ゴシック" pitchFamily="49" charset="-128"/>
              <a:ea typeface="ＭＳ ゴシック" pitchFamily="49" charset="-128"/>
            </a:rPr>
            <a:t>　二点目、平成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年度に交付された震災復興特別交付税の内、現年災</a:t>
          </a:r>
          <a:r>
            <a:rPr kumimoji="1" lang="en-US" altLang="ja-JP" sz="1000">
              <a:latin typeface="ＭＳ ゴシック" pitchFamily="49" charset="-128"/>
              <a:ea typeface="ＭＳ ゴシック" pitchFamily="49" charset="-128"/>
            </a:rPr>
            <a:t>17,520</a:t>
          </a:r>
          <a:r>
            <a:rPr kumimoji="1" lang="ja-JP" altLang="en-US" sz="1000">
              <a:latin typeface="ＭＳ ゴシック" pitchFamily="49" charset="-128"/>
              <a:ea typeface="ＭＳ ゴシック" pitchFamily="49" charset="-128"/>
            </a:rPr>
            <a:t>千円、地方税法の改正とに伴う地方税の減収分</a:t>
          </a:r>
          <a:r>
            <a:rPr kumimoji="1" lang="en-US" altLang="ja-JP" sz="1000">
              <a:latin typeface="ＭＳ ゴシック" pitchFamily="49" charset="-128"/>
              <a:ea typeface="ＭＳ ゴシック" pitchFamily="49" charset="-128"/>
            </a:rPr>
            <a:t>137,095</a:t>
          </a:r>
          <a:r>
            <a:rPr kumimoji="1" lang="ja-JP" altLang="en-US" sz="1000">
              <a:latin typeface="ＭＳ ゴシック" pitchFamily="49" charset="-128"/>
              <a:ea typeface="ＭＳ ゴシック" pitchFamily="49" charset="-128"/>
            </a:rPr>
            <a:t>千円、条例による地方税等の減免額</a:t>
          </a:r>
          <a:r>
            <a:rPr kumimoji="1" lang="en-US" altLang="ja-JP" sz="1000">
              <a:latin typeface="ＭＳ ゴシック" pitchFamily="49" charset="-128"/>
              <a:ea typeface="ＭＳ ゴシック" pitchFamily="49" charset="-128"/>
            </a:rPr>
            <a:t>2,850</a:t>
          </a:r>
          <a:r>
            <a:rPr kumimoji="1" lang="ja-JP" altLang="en-US" sz="1000">
              <a:latin typeface="ＭＳ ゴシック" pitchFamily="49" charset="-128"/>
              <a:ea typeface="ＭＳ ゴシック" pitchFamily="49" charset="-128"/>
            </a:rPr>
            <a:t>千円、計</a:t>
          </a:r>
          <a:r>
            <a:rPr kumimoji="1" lang="en-US" altLang="ja-JP" sz="1000">
              <a:latin typeface="ＭＳ ゴシック" pitchFamily="49" charset="-128"/>
              <a:ea typeface="ＭＳ ゴシック" pitchFamily="49" charset="-128"/>
            </a:rPr>
            <a:t>157,465</a:t>
          </a:r>
          <a:r>
            <a:rPr kumimoji="1" lang="ja-JP" altLang="en-US" sz="1000">
              <a:latin typeface="ＭＳ ゴシック" pitchFamily="49" charset="-128"/>
              <a:ea typeface="ＭＳ ゴシック" pitchFamily="49" charset="-128"/>
            </a:rPr>
            <a:t>千円が支出に伴う財源でないことで実質収支に含まれていること。</a:t>
          </a:r>
        </a:p>
        <a:p>
          <a:r>
            <a:rPr kumimoji="1" lang="ja-JP" altLang="en-US" sz="1000">
              <a:latin typeface="ＭＳ ゴシック" pitchFamily="49" charset="-128"/>
              <a:ea typeface="ＭＳ ゴシック" pitchFamily="49" charset="-128"/>
            </a:rPr>
            <a:t>　以上が、主な要因と考えられる。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一般会計をはじめ、すべての特別会計も黒字でした。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分子の多くを占めている元利償還金は、平成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年度をピークに年々減少しています。</a:t>
          </a:r>
          <a:endParaRPr lang="ja-JP" altLang="ja-JP" sz="1400">
            <a:effectLst/>
          </a:endParaRPr>
        </a:p>
        <a:p>
          <a:pPr rtl="0"/>
          <a:r>
            <a:rPr lang="ja-JP" altLang="ja-JP" sz="1100" b="0" i="0" baseline="0">
              <a:solidFill>
                <a:schemeClr val="dk1"/>
              </a:solidFill>
              <a:effectLst/>
              <a:latin typeface="+mn-lt"/>
              <a:ea typeface="+mn-ea"/>
              <a:cs typeface="+mn-cs"/>
            </a:rPr>
            <a:t>　未償還残高</a:t>
          </a:r>
          <a:r>
            <a:rPr lang="en-US" altLang="ja-JP" sz="1100" b="0" i="0" baseline="0">
              <a:solidFill>
                <a:schemeClr val="dk1"/>
              </a:solidFill>
              <a:effectLst/>
              <a:latin typeface="+mn-lt"/>
              <a:ea typeface="+mn-ea"/>
              <a:cs typeface="+mn-cs"/>
            </a:rPr>
            <a:t>3,773</a:t>
          </a:r>
          <a:r>
            <a:rPr lang="ja-JP" altLang="ja-JP" sz="1100" b="0" i="0" baseline="0">
              <a:solidFill>
                <a:schemeClr val="dk1"/>
              </a:solidFill>
              <a:effectLst/>
              <a:latin typeface="+mn-lt"/>
              <a:ea typeface="+mn-ea"/>
              <a:cs typeface="+mn-cs"/>
            </a:rPr>
            <a:t>百万円の内、</a:t>
          </a:r>
          <a:r>
            <a:rPr lang="en-US" altLang="ja-JP" sz="1100" b="0" i="0" baseline="0">
              <a:solidFill>
                <a:schemeClr val="dk1"/>
              </a:solidFill>
              <a:effectLst/>
              <a:latin typeface="+mn-lt"/>
              <a:ea typeface="+mn-ea"/>
              <a:cs typeface="+mn-cs"/>
            </a:rPr>
            <a:t>2,353</a:t>
          </a:r>
          <a:r>
            <a:rPr lang="ja-JP" altLang="ja-JP" sz="1100" b="0" i="0" baseline="0">
              <a:solidFill>
                <a:schemeClr val="dk1"/>
              </a:solidFill>
              <a:effectLst/>
              <a:latin typeface="+mn-lt"/>
              <a:ea typeface="+mn-ea"/>
              <a:cs typeface="+mn-cs"/>
            </a:rPr>
            <a:t>百万円が臨時財政対策債の未償還額となっていることと、交付税措置のある有利な地方債の借入をしていたため、参入公債費等が多額となっています。</a:t>
          </a:r>
          <a:endParaRPr lang="ja-JP" altLang="ja-JP" sz="1400">
            <a:effectLst/>
          </a:endParaRPr>
        </a:p>
        <a:p>
          <a:pPr rtl="0"/>
          <a:r>
            <a:rPr lang="ja-JP" altLang="ja-JP" sz="1100" b="0" i="0" baseline="0">
              <a:solidFill>
                <a:schemeClr val="dk1"/>
              </a:solidFill>
              <a:effectLst/>
              <a:latin typeface="+mn-lt"/>
              <a:ea typeface="+mn-ea"/>
              <a:cs typeface="+mn-cs"/>
            </a:rPr>
            <a:t>　今後、震災復興事業の進捗状況によっては、地方債の借入額が増加すると思われるため、引き続き地方債の発行は、抑制していきます。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充当可能財源等が多額なのは、一般会計等に係る地方債の現在高</a:t>
          </a:r>
          <a:r>
            <a:rPr lang="en-US" altLang="ja-JP" sz="1100" b="0" i="0" baseline="0">
              <a:solidFill>
                <a:schemeClr val="dk1"/>
              </a:solidFill>
              <a:effectLst/>
              <a:latin typeface="+mn-lt"/>
              <a:ea typeface="+mn-ea"/>
              <a:cs typeface="+mn-cs"/>
            </a:rPr>
            <a:t>3,773</a:t>
          </a:r>
          <a:r>
            <a:rPr lang="ja-JP" altLang="ja-JP" sz="1100" b="0" i="0" baseline="0">
              <a:solidFill>
                <a:schemeClr val="dk1"/>
              </a:solidFill>
              <a:effectLst/>
              <a:latin typeface="+mn-lt"/>
              <a:ea typeface="+mn-ea"/>
              <a:cs typeface="+mn-cs"/>
            </a:rPr>
            <a:t>百万円の内、</a:t>
          </a:r>
          <a:r>
            <a:rPr lang="en-US" altLang="ja-JP" sz="1100" b="0" i="0" baseline="0">
              <a:solidFill>
                <a:schemeClr val="dk1"/>
              </a:solidFill>
              <a:effectLst/>
              <a:latin typeface="+mn-lt"/>
              <a:ea typeface="+mn-ea"/>
              <a:cs typeface="+mn-cs"/>
            </a:rPr>
            <a:t>2,353</a:t>
          </a:r>
          <a:r>
            <a:rPr lang="ja-JP" altLang="ja-JP" sz="1100" b="0" i="0" baseline="0">
              <a:solidFill>
                <a:schemeClr val="dk1"/>
              </a:solidFill>
              <a:effectLst/>
              <a:latin typeface="+mn-lt"/>
              <a:ea typeface="+mn-ea"/>
              <a:cs typeface="+mn-cs"/>
            </a:rPr>
            <a:t>百万円が臨時財政対策債の未償還額となっていることと、交付税措置のある有利な地方債の借入をしていたことにより、基準財政需要額算入見込額が多額となっているためです。</a:t>
          </a:r>
          <a:endParaRPr lang="ja-JP" altLang="ja-JP" sz="1400">
            <a:effectLst/>
          </a:endParaRPr>
        </a:p>
        <a:p>
          <a:pPr rtl="0"/>
          <a:r>
            <a:rPr lang="ja-JP" altLang="ja-JP" sz="1100" b="0" i="0" baseline="0">
              <a:solidFill>
                <a:schemeClr val="dk1"/>
              </a:solidFill>
              <a:effectLst/>
              <a:latin typeface="+mn-lt"/>
              <a:ea typeface="+mn-ea"/>
              <a:cs typeface="+mn-cs"/>
            </a:rPr>
            <a:t>　充当可能基金については、復興交付金等の交付によるもので、後年度、震災復興事業に充当されるため減少します。</a:t>
          </a:r>
          <a:endParaRPr lang="ja-JP" altLang="ja-JP" sz="1400">
            <a:effectLst/>
          </a:endParaRPr>
        </a:p>
        <a:p>
          <a:r>
            <a:rPr lang="ja-JP" altLang="ja-JP" sz="1100" b="0" i="0" baseline="0">
              <a:solidFill>
                <a:schemeClr val="dk1"/>
              </a:solidFill>
              <a:effectLst/>
              <a:latin typeface="+mn-lt"/>
              <a:ea typeface="+mn-ea"/>
              <a:cs typeface="+mn-cs"/>
            </a:rPr>
            <a:t>　今後、老朽施設の改修、改築等より地方債の発行が増加すると見込まれますが、交付税措置のある有利な地方債を活用するなど、引き続き地方債の発行は、抑制していきます。</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25698605</v>
      </c>
      <c r="BO4" s="349"/>
      <c r="BP4" s="349"/>
      <c r="BQ4" s="349"/>
      <c r="BR4" s="349"/>
      <c r="BS4" s="349"/>
      <c r="BT4" s="349"/>
      <c r="BU4" s="350"/>
      <c r="BV4" s="348">
        <v>35186274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33.700000000000003</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22997656</v>
      </c>
      <c r="BO5" s="386"/>
      <c r="BP5" s="386"/>
      <c r="BQ5" s="386"/>
      <c r="BR5" s="386"/>
      <c r="BS5" s="386"/>
      <c r="BT5" s="386"/>
      <c r="BU5" s="387"/>
      <c r="BV5" s="385">
        <v>33447396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99.3</v>
      </c>
      <c r="CU5" s="383"/>
      <c r="CV5" s="383"/>
      <c r="CW5" s="383"/>
      <c r="CX5" s="383"/>
      <c r="CY5" s="383"/>
      <c r="CZ5" s="383"/>
      <c r="DA5" s="384"/>
      <c r="DB5" s="382">
        <v>102.2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2700949</v>
      </c>
      <c r="BO6" s="386"/>
      <c r="BP6" s="386"/>
      <c r="BQ6" s="386"/>
      <c r="BR6" s="386"/>
      <c r="BS6" s="386"/>
      <c r="BT6" s="386"/>
      <c r="BU6" s="387"/>
      <c r="BV6" s="385">
        <v>1738878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99.3</v>
      </c>
      <c r="CU6" s="423"/>
      <c r="CV6" s="423"/>
      <c r="CW6" s="423"/>
      <c r="CX6" s="423"/>
      <c r="CY6" s="423"/>
      <c r="CZ6" s="423"/>
      <c r="DA6" s="424"/>
      <c r="DB6" s="422">
        <v>102.2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1302603</v>
      </c>
      <c r="BO7" s="386"/>
      <c r="BP7" s="386"/>
      <c r="BQ7" s="386"/>
      <c r="BR7" s="386"/>
      <c r="BS7" s="386"/>
      <c r="BT7" s="386"/>
      <c r="BU7" s="387"/>
      <c r="BV7" s="385">
        <v>1507986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4144814</v>
      </c>
      <c r="CU7" s="386"/>
      <c r="CV7" s="386"/>
      <c r="CW7" s="386"/>
      <c r="CX7" s="386"/>
      <c r="CY7" s="386"/>
      <c r="CZ7" s="386"/>
      <c r="DA7" s="387"/>
      <c r="DB7" s="385">
        <v>4053356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1398346</v>
      </c>
      <c r="BO8" s="386"/>
      <c r="BP8" s="386"/>
      <c r="BQ8" s="386"/>
      <c r="BR8" s="386"/>
      <c r="BS8" s="386"/>
      <c r="BT8" s="386"/>
      <c r="BU8" s="387"/>
      <c r="BV8" s="385">
        <v>230892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v>
      </c>
      <c r="CU8" s="426"/>
      <c r="CV8" s="426"/>
      <c r="CW8" s="426"/>
      <c r="CX8" s="426"/>
      <c r="CY8" s="426"/>
      <c r="CZ8" s="426"/>
      <c r="DA8" s="427"/>
      <c r="DB8" s="425">
        <v>0.6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20416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1167454</v>
      </c>
      <c r="BO9" s="386"/>
      <c r="BP9" s="386"/>
      <c r="BQ9" s="386"/>
      <c r="BR9" s="386"/>
      <c r="BS9" s="386"/>
      <c r="BT9" s="386"/>
      <c r="BU9" s="387"/>
      <c r="BV9" s="385">
        <v>-725730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4.3</v>
      </c>
      <c r="CU9" s="383"/>
      <c r="CV9" s="383"/>
      <c r="CW9" s="383"/>
      <c r="CX9" s="383"/>
      <c r="CY9" s="383"/>
      <c r="CZ9" s="383"/>
      <c r="DA9" s="384"/>
      <c r="DB9" s="382">
        <v>5.9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21068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116016</v>
      </c>
      <c r="BO10" s="386"/>
      <c r="BP10" s="386"/>
      <c r="BQ10" s="386"/>
      <c r="BR10" s="386"/>
      <c r="BS10" s="386"/>
      <c r="BT10" s="386"/>
      <c r="BU10" s="387"/>
      <c r="BV10" s="385">
        <v>478800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19728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500000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19669</v>
      </c>
      <c r="S13" s="467"/>
      <c r="T13" s="467"/>
      <c r="U13" s="467"/>
      <c r="V13" s="468"/>
      <c r="W13" s="401" t="s">
        <v>123</v>
      </c>
      <c r="X13" s="402"/>
      <c r="Y13" s="402"/>
      <c r="Z13" s="402"/>
      <c r="AA13" s="402"/>
      <c r="AB13" s="392"/>
      <c r="AC13" s="436">
        <v>304</v>
      </c>
      <c r="AD13" s="437"/>
      <c r="AE13" s="437"/>
      <c r="AF13" s="437"/>
      <c r="AG13" s="476"/>
      <c r="AH13" s="436">
        <v>446</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1283470</v>
      </c>
      <c r="BO13" s="386"/>
      <c r="BP13" s="386"/>
      <c r="BQ13" s="386"/>
      <c r="BR13" s="386"/>
      <c r="BS13" s="386"/>
      <c r="BT13" s="386"/>
      <c r="BU13" s="387"/>
      <c r="BV13" s="385">
        <v>-746930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5.2</v>
      </c>
      <c r="CU13" s="383"/>
      <c r="CV13" s="383"/>
      <c r="CW13" s="383"/>
      <c r="CX13" s="383"/>
      <c r="CY13" s="383"/>
      <c r="CZ13" s="383"/>
      <c r="DA13" s="384"/>
      <c r="DB13" s="382">
        <v>7.5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19874</v>
      </c>
      <c r="S14" s="467"/>
      <c r="T14" s="467"/>
      <c r="U14" s="467"/>
      <c r="V14" s="468"/>
      <c r="W14" s="375"/>
      <c r="X14" s="376"/>
      <c r="Y14" s="376"/>
      <c r="Z14" s="376"/>
      <c r="AA14" s="376"/>
      <c r="AB14" s="365"/>
      <c r="AC14" s="469">
        <v>3.3</v>
      </c>
      <c r="AD14" s="470"/>
      <c r="AE14" s="470"/>
      <c r="AF14" s="470"/>
      <c r="AG14" s="471"/>
      <c r="AH14" s="469">
        <v>4.4000000000000004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19810</v>
      </c>
      <c r="S15" s="467"/>
      <c r="T15" s="467"/>
      <c r="U15" s="467"/>
      <c r="V15" s="468"/>
      <c r="W15" s="401" t="s">
        <v>129</v>
      </c>
      <c r="X15" s="402"/>
      <c r="Y15" s="402"/>
      <c r="Z15" s="402"/>
      <c r="AA15" s="402"/>
      <c r="AB15" s="392"/>
      <c r="AC15" s="436">
        <v>2418</v>
      </c>
      <c r="AD15" s="437"/>
      <c r="AE15" s="437"/>
      <c r="AF15" s="437"/>
      <c r="AG15" s="476"/>
      <c r="AH15" s="436">
        <v>3125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1922839</v>
      </c>
      <c r="BO15" s="349"/>
      <c r="BP15" s="349"/>
      <c r="BQ15" s="349"/>
      <c r="BR15" s="349"/>
      <c r="BS15" s="349"/>
      <c r="BT15" s="349"/>
      <c r="BU15" s="350"/>
      <c r="BV15" s="348">
        <v>1835725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26</v>
      </c>
      <c r="AD16" s="470"/>
      <c r="AE16" s="470"/>
      <c r="AF16" s="470"/>
      <c r="AG16" s="471"/>
      <c r="AH16" s="469">
        <v>30.8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3215063</v>
      </c>
      <c r="BO16" s="386"/>
      <c r="BP16" s="386"/>
      <c r="BQ16" s="386"/>
      <c r="BR16" s="386"/>
      <c r="BS16" s="386"/>
      <c r="BT16" s="386"/>
      <c r="BU16" s="387"/>
      <c r="BV16" s="385">
        <v>3199511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6564</v>
      </c>
      <c r="AD17" s="437"/>
      <c r="AE17" s="437"/>
      <c r="AF17" s="437"/>
      <c r="AG17" s="476"/>
      <c r="AH17" s="436">
        <v>6566</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2487171</v>
      </c>
      <c r="BO17" s="386"/>
      <c r="BP17" s="386"/>
      <c r="BQ17" s="386"/>
      <c r="BR17" s="386"/>
      <c r="BS17" s="386"/>
      <c r="BT17" s="386"/>
      <c r="BU17" s="387"/>
      <c r="BV17" s="385">
        <v>2351077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13.27</v>
      </c>
      <c r="M18" s="498"/>
      <c r="N18" s="498"/>
      <c r="O18" s="498"/>
      <c r="P18" s="498"/>
      <c r="Q18" s="498"/>
      <c r="R18" s="499"/>
      <c r="S18" s="499"/>
      <c r="T18" s="499"/>
      <c r="U18" s="499"/>
      <c r="V18" s="500"/>
      <c r="W18" s="403"/>
      <c r="X18" s="404"/>
      <c r="Y18" s="404"/>
      <c r="Z18" s="404"/>
      <c r="AA18" s="404"/>
      <c r="AB18" s="395"/>
      <c r="AC18" s="501">
        <v>70.7</v>
      </c>
      <c r="AD18" s="502"/>
      <c r="AE18" s="502"/>
      <c r="AF18" s="502"/>
      <c r="AG18" s="503"/>
      <c r="AH18" s="501">
        <v>64.7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3692347</v>
      </c>
      <c r="BO18" s="386"/>
      <c r="BP18" s="386"/>
      <c r="BQ18" s="386"/>
      <c r="BR18" s="386"/>
      <c r="BS18" s="386"/>
      <c r="BT18" s="386"/>
      <c r="BU18" s="387"/>
      <c r="BV18" s="385">
        <v>3736310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1539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8274728</v>
      </c>
      <c r="BO19" s="386"/>
      <c r="BP19" s="386"/>
      <c r="BQ19" s="386"/>
      <c r="BR19" s="386"/>
      <c r="BS19" s="386"/>
      <c r="BT19" s="386"/>
      <c r="BU19" s="387"/>
      <c r="BV19" s="385">
        <v>7601103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6415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3772948</v>
      </c>
      <c r="BO23" s="386"/>
      <c r="BP23" s="386"/>
      <c r="BQ23" s="386"/>
      <c r="BR23" s="386"/>
      <c r="BS23" s="386"/>
      <c r="BT23" s="386"/>
      <c r="BU23" s="387"/>
      <c r="BV23" s="385">
        <v>3662344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8220</v>
      </c>
      <c r="R24" s="437"/>
      <c r="S24" s="437"/>
      <c r="T24" s="437"/>
      <c r="U24" s="437"/>
      <c r="V24" s="476"/>
      <c r="W24" s="531"/>
      <c r="X24" s="519"/>
      <c r="Y24" s="520"/>
      <c r="Z24" s="435" t="s">
        <v>152</v>
      </c>
      <c r="AA24" s="415"/>
      <c r="AB24" s="415"/>
      <c r="AC24" s="415"/>
      <c r="AD24" s="415"/>
      <c r="AE24" s="415"/>
      <c r="AF24" s="415"/>
      <c r="AG24" s="416"/>
      <c r="AH24" s="436">
        <v>144</v>
      </c>
      <c r="AI24" s="437"/>
      <c r="AJ24" s="437"/>
      <c r="AK24" s="437"/>
      <c r="AL24" s="476"/>
      <c r="AM24" s="436">
        <v>434448</v>
      </c>
      <c r="AN24" s="437"/>
      <c r="AO24" s="437"/>
      <c r="AP24" s="437"/>
      <c r="AQ24" s="437"/>
      <c r="AR24" s="476"/>
      <c r="AS24" s="436">
        <v>3017</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2873912</v>
      </c>
      <c r="BO24" s="386"/>
      <c r="BP24" s="386"/>
      <c r="BQ24" s="386"/>
      <c r="BR24" s="386"/>
      <c r="BS24" s="386"/>
      <c r="BT24" s="386"/>
      <c r="BU24" s="387"/>
      <c r="BV24" s="385">
        <v>2991156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6360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9931669</v>
      </c>
      <c r="BO25" s="349"/>
      <c r="BP25" s="349"/>
      <c r="BQ25" s="349"/>
      <c r="BR25" s="349"/>
      <c r="BS25" s="349"/>
      <c r="BT25" s="349"/>
      <c r="BU25" s="350"/>
      <c r="BV25" s="348">
        <v>2604174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5460</v>
      </c>
      <c r="R26" s="437"/>
      <c r="S26" s="437"/>
      <c r="T26" s="437"/>
      <c r="U26" s="437"/>
      <c r="V26" s="476"/>
      <c r="W26" s="531"/>
      <c r="X26" s="519"/>
      <c r="Y26" s="520"/>
      <c r="Z26" s="435" t="s">
        <v>158</v>
      </c>
      <c r="AA26" s="539"/>
      <c r="AB26" s="539"/>
      <c r="AC26" s="539"/>
      <c r="AD26" s="539"/>
      <c r="AE26" s="539"/>
      <c r="AF26" s="539"/>
      <c r="AG26" s="540"/>
      <c r="AH26" s="436">
        <v>4</v>
      </c>
      <c r="AI26" s="437"/>
      <c r="AJ26" s="437"/>
      <c r="AK26" s="437"/>
      <c r="AL26" s="476"/>
      <c r="AM26" s="436">
        <v>11372</v>
      </c>
      <c r="AN26" s="437"/>
      <c r="AO26" s="437"/>
      <c r="AP26" s="437"/>
      <c r="AQ26" s="437"/>
      <c r="AR26" s="476"/>
      <c r="AS26" s="436">
        <v>2843</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3090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v>2054</v>
      </c>
      <c r="AN27" s="437"/>
      <c r="AO27" s="437"/>
      <c r="AP27" s="437"/>
      <c r="AQ27" s="437"/>
      <c r="AR27" s="476"/>
      <c r="AS27" s="436">
        <v>2054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218400</v>
      </c>
      <c r="BO27" s="553"/>
      <c r="BP27" s="553"/>
      <c r="BQ27" s="553"/>
      <c r="BR27" s="553"/>
      <c r="BS27" s="553"/>
      <c r="BT27" s="553"/>
      <c r="BU27" s="554"/>
      <c r="BV27" s="552">
        <v>218300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2550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1382816</v>
      </c>
      <c r="BO28" s="349"/>
      <c r="BP28" s="349"/>
      <c r="BQ28" s="349"/>
      <c r="BR28" s="349"/>
      <c r="BS28" s="349"/>
      <c r="BT28" s="349"/>
      <c r="BU28" s="350"/>
      <c r="BV28" s="348">
        <v>1266800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14</v>
      </c>
      <c r="M29" s="437"/>
      <c r="N29" s="437"/>
      <c r="O29" s="437"/>
      <c r="P29" s="476"/>
      <c r="Q29" s="436">
        <v>2400</v>
      </c>
      <c r="R29" s="437"/>
      <c r="S29" s="437"/>
      <c r="T29" s="437"/>
      <c r="U29" s="437"/>
      <c r="V29" s="476"/>
      <c r="W29" s="531"/>
      <c r="X29" s="519"/>
      <c r="Y29" s="520"/>
      <c r="Z29" s="435" t="s">
        <v>168</v>
      </c>
      <c r="AA29" s="415"/>
      <c r="AB29" s="415"/>
      <c r="AC29" s="415"/>
      <c r="AD29" s="415"/>
      <c r="AE29" s="415"/>
      <c r="AF29" s="415"/>
      <c r="AG29" s="416"/>
      <c r="AH29" s="436">
        <v>145</v>
      </c>
      <c r="AI29" s="437"/>
      <c r="AJ29" s="437"/>
      <c r="AK29" s="437"/>
      <c r="AL29" s="476"/>
      <c r="AM29" s="436">
        <v>436502</v>
      </c>
      <c r="AN29" s="437"/>
      <c r="AO29" s="437"/>
      <c r="AP29" s="437"/>
      <c r="AQ29" s="437"/>
      <c r="AR29" s="476"/>
      <c r="AS29" s="436">
        <v>3010</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24400</v>
      </c>
      <c r="BO29" s="386"/>
      <c r="BP29" s="386"/>
      <c r="BQ29" s="386"/>
      <c r="BR29" s="386"/>
      <c r="BS29" s="386"/>
      <c r="BT29" s="386"/>
      <c r="BU29" s="387"/>
      <c r="BV29" s="385">
        <v>24300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93.1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19003914</v>
      </c>
      <c r="BO30" s="553"/>
      <c r="BP30" s="553"/>
      <c r="BQ30" s="553"/>
      <c r="BR30" s="553"/>
      <c r="BS30" s="553"/>
      <c r="BT30" s="553"/>
      <c r="BU30" s="554"/>
      <c r="BV30" s="552">
        <v>21484247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宮城県東部衛生処理組合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公園墓地事業特別会計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宮城県市町村職員退職手当組合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宮城県市町村非常勤消防団員補償報償組合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塩釜地区消防事務組合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宮城県市町村自治振興センター</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塩釜地区環境組合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宮城県後期高齢者医療広域連合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宮城県後期高齢者医療事業会計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A19"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67" t="s">
        <v>24</v>
      </c>
      <c r="C41" s="1168"/>
      <c r="D41" s="81"/>
      <c r="E41" s="1173" t="s">
        <v>25</v>
      </c>
      <c r="F41" s="1173"/>
      <c r="G41" s="1173"/>
      <c r="H41" s="1174"/>
      <c r="I41" s="82">
        <v>4271</v>
      </c>
      <c r="J41" s="83">
        <v>3924</v>
      </c>
      <c r="K41" s="83">
        <v>3948</v>
      </c>
      <c r="L41" s="83">
        <v>3662</v>
      </c>
      <c r="M41" s="84">
        <v>3773</v>
      </c>
    </row>
    <row r="42" spans="2:13" ht="27.75" customHeight="1" x14ac:dyDescent="0.15">
      <c r="B42" s="1169"/>
      <c r="C42" s="1170"/>
      <c r="D42" s="85"/>
      <c r="E42" s="1175" t="s">
        <v>26</v>
      </c>
      <c r="F42" s="1175"/>
      <c r="G42" s="1175"/>
      <c r="H42" s="1176"/>
      <c r="I42" s="86">
        <v>21</v>
      </c>
      <c r="J42" s="87">
        <v>24</v>
      </c>
      <c r="K42" s="87">
        <v>21</v>
      </c>
      <c r="L42" s="87">
        <v>18</v>
      </c>
      <c r="M42" s="88">
        <v>15</v>
      </c>
    </row>
    <row r="43" spans="2:13" ht="27.75" customHeight="1" x14ac:dyDescent="0.15">
      <c r="B43" s="1169"/>
      <c r="C43" s="1170"/>
      <c r="D43" s="85"/>
      <c r="E43" s="1175" t="s">
        <v>27</v>
      </c>
      <c r="F43" s="1175"/>
      <c r="G43" s="1175"/>
      <c r="H43" s="1176"/>
      <c r="I43" s="86">
        <v>3681</v>
      </c>
      <c r="J43" s="87">
        <v>3874</v>
      </c>
      <c r="K43" s="87">
        <v>3853</v>
      </c>
      <c r="L43" s="87">
        <v>3554</v>
      </c>
      <c r="M43" s="88">
        <v>3417</v>
      </c>
    </row>
    <row r="44" spans="2:13" ht="27.75" customHeight="1" x14ac:dyDescent="0.15">
      <c r="B44" s="1169"/>
      <c r="C44" s="1170"/>
      <c r="D44" s="85"/>
      <c r="E44" s="1175" t="s">
        <v>28</v>
      </c>
      <c r="F44" s="1175"/>
      <c r="G44" s="1175"/>
      <c r="H44" s="1176"/>
      <c r="I44" s="86">
        <v>668</v>
      </c>
      <c r="J44" s="87">
        <v>590</v>
      </c>
      <c r="K44" s="87">
        <v>495</v>
      </c>
      <c r="L44" s="87">
        <v>84</v>
      </c>
      <c r="M44" s="88">
        <v>67</v>
      </c>
    </row>
    <row r="45" spans="2:13" ht="27.75" customHeight="1" x14ac:dyDescent="0.15">
      <c r="B45" s="1169"/>
      <c r="C45" s="1170"/>
      <c r="D45" s="85"/>
      <c r="E45" s="1175" t="s">
        <v>29</v>
      </c>
      <c r="F45" s="1175"/>
      <c r="G45" s="1175"/>
      <c r="H45" s="1176"/>
      <c r="I45" s="86">
        <v>875</v>
      </c>
      <c r="J45" s="87">
        <v>864</v>
      </c>
      <c r="K45" s="87">
        <v>931</v>
      </c>
      <c r="L45" s="87">
        <v>889</v>
      </c>
      <c r="M45" s="88">
        <v>820</v>
      </c>
    </row>
    <row r="46" spans="2:13" ht="27.75" customHeight="1" x14ac:dyDescent="0.15">
      <c r="B46" s="1169"/>
      <c r="C46" s="1170"/>
      <c r="D46" s="85"/>
      <c r="E46" s="1175" t="s">
        <v>30</v>
      </c>
      <c r="F46" s="1175"/>
      <c r="G46" s="1175"/>
      <c r="H46" s="1176"/>
      <c r="I46" s="86" t="s">
        <v>472</v>
      </c>
      <c r="J46" s="87" t="s">
        <v>472</v>
      </c>
      <c r="K46" s="87">
        <v>1</v>
      </c>
      <c r="L46" s="87" t="s">
        <v>472</v>
      </c>
      <c r="M46" s="88">
        <v>3</v>
      </c>
    </row>
    <row r="47" spans="2:13" ht="27.75" customHeight="1" x14ac:dyDescent="0.15">
      <c r="B47" s="1169"/>
      <c r="C47" s="1170"/>
      <c r="D47" s="85"/>
      <c r="E47" s="1175" t="s">
        <v>31</v>
      </c>
      <c r="F47" s="1175"/>
      <c r="G47" s="1175"/>
      <c r="H47" s="1176"/>
      <c r="I47" s="86" t="s">
        <v>472</v>
      </c>
      <c r="J47" s="87" t="s">
        <v>472</v>
      </c>
      <c r="K47" s="87" t="s">
        <v>472</v>
      </c>
      <c r="L47" s="87" t="s">
        <v>472</v>
      </c>
      <c r="M47" s="88" t="s">
        <v>472</v>
      </c>
    </row>
    <row r="48" spans="2:13" ht="27.75" customHeight="1" x14ac:dyDescent="0.15">
      <c r="B48" s="1171"/>
      <c r="C48" s="1172"/>
      <c r="D48" s="85"/>
      <c r="E48" s="1175" t="s">
        <v>32</v>
      </c>
      <c r="F48" s="1175"/>
      <c r="G48" s="1175"/>
      <c r="H48" s="1176"/>
      <c r="I48" s="86" t="s">
        <v>472</v>
      </c>
      <c r="J48" s="87" t="s">
        <v>472</v>
      </c>
      <c r="K48" s="87" t="s">
        <v>472</v>
      </c>
      <c r="L48" s="87" t="s">
        <v>472</v>
      </c>
      <c r="M48" s="88" t="s">
        <v>472</v>
      </c>
    </row>
    <row r="49" spans="2:13" ht="27.75" customHeight="1" x14ac:dyDescent="0.15">
      <c r="B49" s="1177" t="s">
        <v>33</v>
      </c>
      <c r="C49" s="1178"/>
      <c r="D49" s="89"/>
      <c r="E49" s="1175" t="s">
        <v>34</v>
      </c>
      <c r="F49" s="1175"/>
      <c r="G49" s="1175"/>
      <c r="H49" s="1176"/>
      <c r="I49" s="86">
        <v>1744</v>
      </c>
      <c r="J49" s="87">
        <v>1900</v>
      </c>
      <c r="K49" s="87">
        <v>2170</v>
      </c>
      <c r="L49" s="87">
        <v>2200</v>
      </c>
      <c r="M49" s="88">
        <v>2319</v>
      </c>
    </row>
    <row r="50" spans="2:13" ht="27.75" customHeight="1" x14ac:dyDescent="0.15">
      <c r="B50" s="1169"/>
      <c r="C50" s="1170"/>
      <c r="D50" s="85"/>
      <c r="E50" s="1175" t="s">
        <v>35</v>
      </c>
      <c r="F50" s="1175"/>
      <c r="G50" s="1175"/>
      <c r="H50" s="1176"/>
      <c r="I50" s="86">
        <v>1576</v>
      </c>
      <c r="J50" s="87">
        <v>1545</v>
      </c>
      <c r="K50" s="87">
        <v>1405</v>
      </c>
      <c r="L50" s="87">
        <v>1224</v>
      </c>
      <c r="M50" s="88">
        <v>1063</v>
      </c>
    </row>
    <row r="51" spans="2:13" ht="27.75" customHeight="1" x14ac:dyDescent="0.15">
      <c r="B51" s="1171"/>
      <c r="C51" s="1172"/>
      <c r="D51" s="85"/>
      <c r="E51" s="1175" t="s">
        <v>36</v>
      </c>
      <c r="F51" s="1175"/>
      <c r="G51" s="1175"/>
      <c r="H51" s="1176"/>
      <c r="I51" s="86">
        <v>5820</v>
      </c>
      <c r="J51" s="87">
        <v>6051</v>
      </c>
      <c r="K51" s="87">
        <v>6089</v>
      </c>
      <c r="L51" s="87">
        <v>6129</v>
      </c>
      <c r="M51" s="88">
        <v>6105</v>
      </c>
    </row>
    <row r="52" spans="2:13" ht="27.75" customHeight="1" thickBot="1" x14ac:dyDescent="0.2">
      <c r="B52" s="1179" t="s">
        <v>37</v>
      </c>
      <c r="C52" s="1180"/>
      <c r="D52" s="90"/>
      <c r="E52" s="1181" t="s">
        <v>38</v>
      </c>
      <c r="F52" s="1181"/>
      <c r="G52" s="1181"/>
      <c r="H52" s="1182"/>
      <c r="I52" s="91">
        <v>376</v>
      </c>
      <c r="J52" s="92">
        <v>-221</v>
      </c>
      <c r="K52" s="92">
        <v>-416</v>
      </c>
      <c r="L52" s="92">
        <v>-1345</v>
      </c>
      <c r="M52" s="93">
        <v>-1392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31419</v>
      </c>
      <c r="E3" s="116"/>
      <c r="F3" s="117">
        <v>47258</v>
      </c>
      <c r="G3" s="118"/>
      <c r="H3" s="119"/>
    </row>
    <row r="4" spans="1:8" x14ac:dyDescent="0.15">
      <c r="A4" s="120"/>
      <c r="B4" s="121"/>
      <c r="C4" s="122"/>
      <c r="D4" s="123">
        <v>20027</v>
      </c>
      <c r="E4" s="124"/>
      <c r="F4" s="125">
        <v>27842</v>
      </c>
      <c r="G4" s="126"/>
      <c r="H4" s="127"/>
    </row>
    <row r="5" spans="1:8" x14ac:dyDescent="0.15">
      <c r="A5" s="108" t="s">
        <v>506</v>
      </c>
      <c r="B5" s="113"/>
      <c r="C5" s="114"/>
      <c r="D5" s="115">
        <v>13888</v>
      </c>
      <c r="E5" s="116"/>
      <c r="F5" s="117">
        <v>49426</v>
      </c>
      <c r="G5" s="118"/>
      <c r="H5" s="119"/>
    </row>
    <row r="6" spans="1:8" x14ac:dyDescent="0.15">
      <c r="A6" s="120"/>
      <c r="B6" s="121"/>
      <c r="C6" s="122"/>
      <c r="D6" s="123">
        <v>13112</v>
      </c>
      <c r="E6" s="124"/>
      <c r="F6" s="125">
        <v>26568</v>
      </c>
      <c r="G6" s="126"/>
      <c r="H6" s="127"/>
    </row>
    <row r="7" spans="1:8" x14ac:dyDescent="0.15">
      <c r="A7" s="108" t="s">
        <v>507</v>
      </c>
      <c r="B7" s="113"/>
      <c r="C7" s="114"/>
      <c r="D7" s="115">
        <v>21806</v>
      </c>
      <c r="E7" s="116"/>
      <c r="F7" s="117">
        <v>42839</v>
      </c>
      <c r="G7" s="118"/>
      <c r="H7" s="119"/>
    </row>
    <row r="8" spans="1:8" x14ac:dyDescent="0.15">
      <c r="A8" s="120"/>
      <c r="B8" s="121"/>
      <c r="C8" s="122"/>
      <c r="D8" s="123">
        <v>5083</v>
      </c>
      <c r="E8" s="124"/>
      <c r="F8" s="125">
        <v>22027</v>
      </c>
      <c r="G8" s="126"/>
      <c r="H8" s="127"/>
    </row>
    <row r="9" spans="1:8" x14ac:dyDescent="0.15">
      <c r="A9" s="108" t="s">
        <v>508</v>
      </c>
      <c r="B9" s="113"/>
      <c r="C9" s="114"/>
      <c r="D9" s="115">
        <v>128860</v>
      </c>
      <c r="E9" s="116"/>
      <c r="F9" s="117">
        <v>46819</v>
      </c>
      <c r="G9" s="118"/>
      <c r="H9" s="119"/>
    </row>
    <row r="10" spans="1:8" x14ac:dyDescent="0.15">
      <c r="A10" s="120"/>
      <c r="B10" s="121"/>
      <c r="C10" s="122"/>
      <c r="D10" s="123">
        <v>49796</v>
      </c>
      <c r="E10" s="124"/>
      <c r="F10" s="125">
        <v>24121</v>
      </c>
      <c r="G10" s="126"/>
      <c r="H10" s="127"/>
    </row>
    <row r="11" spans="1:8" x14ac:dyDescent="0.15">
      <c r="A11" s="108" t="s">
        <v>509</v>
      </c>
      <c r="B11" s="113"/>
      <c r="C11" s="114"/>
      <c r="D11" s="115">
        <v>249807</v>
      </c>
      <c r="E11" s="116"/>
      <c r="F11" s="117">
        <v>53270</v>
      </c>
      <c r="G11" s="118"/>
      <c r="H11" s="119"/>
    </row>
    <row r="12" spans="1:8" x14ac:dyDescent="0.15">
      <c r="A12" s="120"/>
      <c r="B12" s="121"/>
      <c r="C12" s="128"/>
      <c r="D12" s="123">
        <v>10061</v>
      </c>
      <c r="E12" s="124"/>
      <c r="F12" s="125">
        <v>24316</v>
      </c>
      <c r="G12" s="126"/>
      <c r="H12" s="127"/>
    </row>
    <row r="13" spans="1:8" x14ac:dyDescent="0.15">
      <c r="A13" s="108"/>
      <c r="B13" s="113"/>
      <c r="C13" s="129"/>
      <c r="D13" s="130">
        <v>89156</v>
      </c>
      <c r="E13" s="131"/>
      <c r="F13" s="132">
        <v>47922</v>
      </c>
      <c r="G13" s="133"/>
      <c r="H13" s="119"/>
    </row>
    <row r="14" spans="1:8" x14ac:dyDescent="0.15">
      <c r="A14" s="120"/>
      <c r="B14" s="121"/>
      <c r="C14" s="122"/>
      <c r="D14" s="123">
        <v>19616</v>
      </c>
      <c r="E14" s="124"/>
      <c r="F14" s="125">
        <v>24975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4.5999999999999996</v>
      </c>
      <c r="C19" s="134">
        <f>ROUND(VALUE(SUBSTITUTE(実質収支比率等に係る経年分析!G$48,"▲","-")),2)</f>
        <v>4.9800000000000004</v>
      </c>
      <c r="D19" s="134">
        <f>ROUND(VALUE(SUBSTITUTE(実質収支比率等に係る経年分析!H$48,"▲","-")),2)</f>
        <v>22.71</v>
      </c>
      <c r="E19" s="134">
        <f>ROUND(VALUE(SUBSTITUTE(実質収支比率等に係る経年分析!I$48,"▲","-")),2)</f>
        <v>5.7</v>
      </c>
      <c r="F19" s="134">
        <f>ROUND(VALUE(SUBSTITUTE(実質収支比率等に係る経年分析!J$48,"▲","-")),2)</f>
        <v>33.74</v>
      </c>
    </row>
    <row r="20" spans="1:11" x14ac:dyDescent="0.15">
      <c r="A20" s="134" t="s">
        <v>43</v>
      </c>
      <c r="B20" s="134">
        <f>ROUND(VALUE(SUBSTITUTE(実質収支比率等に係る経年分析!F$47,"▲","-")),2)</f>
        <v>26.63</v>
      </c>
      <c r="C20" s="134">
        <f>ROUND(VALUE(SUBSTITUTE(実質収支比率等に係る経年分析!G$47,"▲","-")),2)</f>
        <v>28.27</v>
      </c>
      <c r="D20" s="134">
        <f>ROUND(VALUE(SUBSTITUTE(実質収支比率等に係る経年分析!H$47,"▲","-")),2)</f>
        <v>30.57</v>
      </c>
      <c r="E20" s="134">
        <f>ROUND(VALUE(SUBSTITUTE(実質収支比率等に係る経年分析!I$47,"▲","-")),2)</f>
        <v>31.25</v>
      </c>
      <c r="F20" s="134">
        <f>ROUND(VALUE(SUBSTITUTE(実質収支比率等に係る経年分析!J$47,"▲","-")),2)</f>
        <v>33.36</v>
      </c>
    </row>
    <row r="21" spans="1:11" x14ac:dyDescent="0.15">
      <c r="A21" s="134" t="s">
        <v>44</v>
      </c>
      <c r="B21" s="134">
        <f>IF(ISNUMBER(VALUE(SUBSTITUTE(実質収支比率等に係る経年分析!F$49,"▲","-"))),ROUND(VALUE(SUBSTITUTE(実質収支比率等に係る経年分析!F$49,"▲","-")),2),NA())</f>
        <v>1.65</v>
      </c>
      <c r="C21" s="134">
        <f>IF(ISNUMBER(VALUE(SUBSTITUTE(実質収支比率等に係る経年分析!G$49,"▲","-"))),ROUND(VALUE(SUBSTITUTE(実質収支比率等に係る経年分析!G$49,"▲","-")),2),NA())</f>
        <v>2.9</v>
      </c>
      <c r="D21" s="134">
        <f>IF(ISNUMBER(VALUE(SUBSTITUTE(実質収支比率等に係る経年分析!H$49,"▲","-"))),ROUND(VALUE(SUBSTITUTE(実質収支比率等に係る経年分析!H$49,"▲","-")),2),NA())</f>
        <v>20.25</v>
      </c>
      <c r="E21" s="134">
        <f>IF(ISNUMBER(VALUE(SUBSTITUTE(実質収支比率等に係る経年分析!I$49,"▲","-"))),ROUND(VALUE(SUBSTITUTE(実質収支比率等に係る経年分析!I$49,"▲","-")),2),NA())</f>
        <v>-18.43</v>
      </c>
      <c r="F21" s="134">
        <f>IF(ISNUMBER(VALUE(SUBSTITUTE(実質収支比率等に係る経年分析!J$49,"▲","-"))),ROUND(VALUE(SUBSTITUTE(実質収支比率等に係る経年分析!J$49,"▲","-")),2),NA())</f>
        <v>30.97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0.39</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公園墓地事業特別会計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4.7699999999999996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2.2200000000000002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17.010000000000002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29.45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4.5599999999999996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33.72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554</v>
      </c>
      <c r="E42" s="136"/>
      <c r="F42" s="136"/>
      <c r="G42" s="136">
        <f>'実質公債費比率（分子）の構造'!L$52</f>
        <v>523</v>
      </c>
      <c r="H42" s="136"/>
      <c r="I42" s="136"/>
      <c r="J42" s="136">
        <f>'実質公債費比率（分子）の構造'!M$52</f>
        <v>499</v>
      </c>
      <c r="K42" s="136"/>
      <c r="L42" s="136"/>
      <c r="M42" s="136">
        <f>'実質公債費比率（分子）の構造'!N$52</f>
        <v>501</v>
      </c>
      <c r="N42" s="136"/>
      <c r="O42" s="136"/>
      <c r="P42" s="136">
        <f>'実質公債費比率（分子）の構造'!O$52</f>
        <v>522</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54</v>
      </c>
      <c r="B45" s="136">
        <f>'実質公債費比率（分子）の構造'!K$49</f>
        <v>26</v>
      </c>
      <c r="C45" s="136"/>
      <c r="D45" s="136"/>
      <c r="E45" s="136">
        <f>'実質公債費比率（分子）の構造'!L$49</f>
        <v>26</v>
      </c>
      <c r="F45" s="136"/>
      <c r="G45" s="136"/>
      <c r="H45" s="136">
        <f>'実質公債費比率（分子）の構造'!M$49</f>
        <v>25</v>
      </c>
      <c r="I45" s="136"/>
      <c r="J45" s="136"/>
      <c r="K45" s="136">
        <f>'実質公債費比率（分子）の構造'!N$49</f>
        <v>26</v>
      </c>
      <c r="L45" s="136"/>
      <c r="M45" s="136"/>
      <c r="N45" s="136">
        <f>'実質公債費比率（分子）の構造'!O$49</f>
        <v>25</v>
      </c>
      <c r="O45" s="136"/>
      <c r="P45" s="136"/>
    </row>
    <row r="46" spans="1:16" x14ac:dyDescent="0.15">
      <c r="A46" s="136" t="s">
        <v>55</v>
      </c>
      <c r="B46" s="136">
        <f>'実質公債費比率（分子）の構造'!K$48</f>
        <v>256</v>
      </c>
      <c r="C46" s="136"/>
      <c r="D46" s="136"/>
      <c r="E46" s="136">
        <f>'実質公債費比率（分子）の構造'!L$48</f>
        <v>212</v>
      </c>
      <c r="F46" s="136"/>
      <c r="G46" s="136"/>
      <c r="H46" s="136">
        <f>'実質公債費比率（分子）の構造'!M$48</f>
        <v>233</v>
      </c>
      <c r="I46" s="136"/>
      <c r="J46" s="136"/>
      <c r="K46" s="136">
        <f>'実質公債費比率（分子）の構造'!N$48</f>
        <v>200</v>
      </c>
      <c r="L46" s="136"/>
      <c r="M46" s="136"/>
      <c r="N46" s="136">
        <f>'実質公債費比率（分子）の構造'!O$48</f>
        <v>219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754</v>
      </c>
      <c r="C49" s="136"/>
      <c r="D49" s="136"/>
      <c r="E49" s="136">
        <f>'実質公債費比率（分子）の構造'!L$45</f>
        <v>633</v>
      </c>
      <c r="F49" s="136"/>
      <c r="G49" s="136"/>
      <c r="H49" s="136">
        <f>'実質公債費比率（分子）の構造'!M$45</f>
        <v>547</v>
      </c>
      <c r="I49" s="136"/>
      <c r="J49" s="136"/>
      <c r="K49" s="136">
        <f>'実質公債費比率（分子）の構造'!N$45</f>
        <v>454</v>
      </c>
      <c r="L49" s="136"/>
      <c r="M49" s="136"/>
      <c r="N49" s="136">
        <f>'実質公債費比率（分子）の構造'!O$45</f>
        <v>365</v>
      </c>
      <c r="O49" s="136"/>
      <c r="P49" s="136"/>
    </row>
    <row r="50" spans="1:16" x14ac:dyDescent="0.15">
      <c r="A50" s="136" t="s">
        <v>59</v>
      </c>
      <c r="B50" s="136" t="e">
        <f>NA()</f>
        <v>#N/A</v>
      </c>
      <c r="C50" s="136">
        <f>IF(ISNUMBER('実質公債費比率（分子）の構造'!K$53),'実質公債費比率（分子）の構造'!K$53,NA())</f>
        <v>485</v>
      </c>
      <c r="D50" s="136" t="e">
        <f>NA()</f>
        <v>#N/A</v>
      </c>
      <c r="E50" s="136" t="e">
        <f>NA()</f>
        <v>#N/A</v>
      </c>
      <c r="F50" s="136">
        <f>IF(ISNUMBER('実質公債費比率（分子）の構造'!L$53),'実質公債費比率（分子）の構造'!L$53,NA())</f>
        <v>351</v>
      </c>
      <c r="G50" s="136" t="e">
        <f>NA()</f>
        <v>#N/A</v>
      </c>
      <c r="H50" s="136" t="e">
        <f>NA()</f>
        <v>#N/A</v>
      </c>
      <c r="I50" s="136">
        <f>IF(ISNUMBER('実質公債費比率（分子）の構造'!M$53),'実質公債費比率（分子）の構造'!M$53,NA())</f>
        <v>309</v>
      </c>
      <c r="J50" s="136" t="e">
        <f>NA()</f>
        <v>#N/A</v>
      </c>
      <c r="K50" s="136" t="e">
        <f>NA()</f>
        <v>#N/A</v>
      </c>
      <c r="L50" s="136">
        <f>IF(ISNUMBER('実質公債費比率（分子）の構造'!N$53),'実質公債費比率（分子）の構造'!N$53,NA())</f>
        <v>182</v>
      </c>
      <c r="M50" s="136" t="e">
        <f>NA()</f>
        <v>#N/A</v>
      </c>
      <c r="N50" s="136" t="e">
        <f>NA()</f>
        <v>#N/A</v>
      </c>
      <c r="O50" s="136">
        <f>IF(ISNUMBER('実質公債費比率（分子）の構造'!O$53),'実質公債費比率（分子）の構造'!O$53,NA())</f>
        <v>90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5820</v>
      </c>
      <c r="E56" s="135"/>
      <c r="F56" s="135"/>
      <c r="G56" s="135">
        <f>'将来負担比率（分子）の構造'!J$51</f>
        <v>6051</v>
      </c>
      <c r="H56" s="135"/>
      <c r="I56" s="135"/>
      <c r="J56" s="135">
        <f>'将来負担比率（分子）の構造'!K$51</f>
        <v>6089</v>
      </c>
      <c r="K56" s="135"/>
      <c r="L56" s="135"/>
      <c r="M56" s="135">
        <f>'将来負担比率（分子）の構造'!L$51</f>
        <v>6129</v>
      </c>
      <c r="N56" s="135"/>
      <c r="O56" s="135"/>
      <c r="P56" s="135">
        <f>'将来負担比率（分子）の構造'!M$51</f>
        <v>6105</v>
      </c>
    </row>
    <row r="57" spans="1:16" x14ac:dyDescent="0.15">
      <c r="A57" s="135" t="s">
        <v>35</v>
      </c>
      <c r="B57" s="135"/>
      <c r="C57" s="135"/>
      <c r="D57" s="135">
        <f>'将来負担比率（分子）の構造'!I$50</f>
        <v>1576</v>
      </c>
      <c r="E57" s="135"/>
      <c r="F57" s="135"/>
      <c r="G57" s="135">
        <f>'将来負担比率（分子）の構造'!J$50</f>
        <v>1545</v>
      </c>
      <c r="H57" s="135"/>
      <c r="I57" s="135"/>
      <c r="J57" s="135">
        <f>'将来負担比率（分子）の構造'!K$50</f>
        <v>1405</v>
      </c>
      <c r="K57" s="135"/>
      <c r="L57" s="135"/>
      <c r="M57" s="135">
        <f>'将来負担比率（分子）の構造'!L$50</f>
        <v>1224</v>
      </c>
      <c r="N57" s="135"/>
      <c r="O57" s="135"/>
      <c r="P57" s="135">
        <f>'将来負担比率（分子）の構造'!M$50</f>
        <v>1063</v>
      </c>
    </row>
    <row r="58" spans="1:16" x14ac:dyDescent="0.15">
      <c r="A58" s="135" t="s">
        <v>34</v>
      </c>
      <c r="B58" s="135"/>
      <c r="C58" s="135"/>
      <c r="D58" s="135">
        <f>'将来負担比率（分子）の構造'!I$49</f>
        <v>1744</v>
      </c>
      <c r="E58" s="135"/>
      <c r="F58" s="135"/>
      <c r="G58" s="135">
        <f>'将来負担比率（分子）の構造'!J$49</f>
        <v>1900</v>
      </c>
      <c r="H58" s="135"/>
      <c r="I58" s="135"/>
      <c r="J58" s="135">
        <f>'将来負担比率（分子）の構造'!K$49</f>
        <v>2170</v>
      </c>
      <c r="K58" s="135"/>
      <c r="L58" s="135"/>
      <c r="M58" s="135">
        <f>'将来負担比率（分子）の構造'!L$49</f>
        <v>2200</v>
      </c>
      <c r="N58" s="135"/>
      <c r="O58" s="135"/>
      <c r="P58" s="135">
        <f>'将来負担比率（分子）の構造'!M$49</f>
        <v>2319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f>'将来負担比率（分子）の構造'!K$46</f>
        <v>1</v>
      </c>
      <c r="I61" s="135"/>
      <c r="J61" s="135"/>
      <c r="K61" s="135" t="str">
        <f>'将来負担比率（分子）の構造'!L$46</f>
        <v>-</v>
      </c>
      <c r="L61" s="135"/>
      <c r="M61" s="135"/>
      <c r="N61" s="135">
        <f>'将来負担比率（分子）の構造'!M$46</f>
        <v>3</v>
      </c>
      <c r="O61" s="135"/>
      <c r="P61" s="135"/>
    </row>
    <row r="62" spans="1:16" x14ac:dyDescent="0.15">
      <c r="A62" s="135" t="s">
        <v>29</v>
      </c>
      <c r="B62" s="135">
        <f>'将来負担比率（分子）の構造'!I$45</f>
        <v>875</v>
      </c>
      <c r="C62" s="135"/>
      <c r="D62" s="135"/>
      <c r="E62" s="135">
        <f>'将来負担比率（分子）の構造'!J$45</f>
        <v>864</v>
      </c>
      <c r="F62" s="135"/>
      <c r="G62" s="135"/>
      <c r="H62" s="135">
        <f>'将来負担比率（分子）の構造'!K$45</f>
        <v>931</v>
      </c>
      <c r="I62" s="135"/>
      <c r="J62" s="135"/>
      <c r="K62" s="135">
        <f>'将来負担比率（分子）の構造'!L$45</f>
        <v>889</v>
      </c>
      <c r="L62" s="135"/>
      <c r="M62" s="135"/>
      <c r="N62" s="135">
        <f>'将来負担比率（分子）の構造'!M$45</f>
        <v>820</v>
      </c>
      <c r="O62" s="135"/>
      <c r="P62" s="135"/>
    </row>
    <row r="63" spans="1:16" x14ac:dyDescent="0.15">
      <c r="A63" s="135" t="s">
        <v>28</v>
      </c>
      <c r="B63" s="135">
        <f>'将来負担比率（分子）の構造'!I$44</f>
        <v>668</v>
      </c>
      <c r="C63" s="135"/>
      <c r="D63" s="135"/>
      <c r="E63" s="135">
        <f>'将来負担比率（分子）の構造'!J$44</f>
        <v>590</v>
      </c>
      <c r="F63" s="135"/>
      <c r="G63" s="135"/>
      <c r="H63" s="135">
        <f>'将来負担比率（分子）の構造'!K$44</f>
        <v>495</v>
      </c>
      <c r="I63" s="135"/>
      <c r="J63" s="135"/>
      <c r="K63" s="135">
        <f>'将来負担比率（分子）の構造'!L$44</f>
        <v>84</v>
      </c>
      <c r="L63" s="135"/>
      <c r="M63" s="135"/>
      <c r="N63" s="135">
        <f>'将来負担比率（分子）の構造'!M$44</f>
        <v>67</v>
      </c>
      <c r="O63" s="135"/>
      <c r="P63" s="135"/>
    </row>
    <row r="64" spans="1:16" x14ac:dyDescent="0.15">
      <c r="A64" s="135" t="s">
        <v>27</v>
      </c>
      <c r="B64" s="135">
        <f>'将来負担比率（分子）の構造'!I$43</f>
        <v>3681</v>
      </c>
      <c r="C64" s="135"/>
      <c r="D64" s="135"/>
      <c r="E64" s="135">
        <f>'将来負担比率（分子）の構造'!J$43</f>
        <v>3874</v>
      </c>
      <c r="F64" s="135"/>
      <c r="G64" s="135"/>
      <c r="H64" s="135">
        <f>'将来負担比率（分子）の構造'!K$43</f>
        <v>3853</v>
      </c>
      <c r="I64" s="135"/>
      <c r="J64" s="135"/>
      <c r="K64" s="135">
        <f>'将来負担比率（分子）の構造'!L$43</f>
        <v>3554</v>
      </c>
      <c r="L64" s="135"/>
      <c r="M64" s="135"/>
      <c r="N64" s="135">
        <f>'将来負担比率（分子）の構造'!M$43</f>
        <v>3417</v>
      </c>
      <c r="O64" s="135"/>
      <c r="P64" s="135"/>
    </row>
    <row r="65" spans="1:16" x14ac:dyDescent="0.15">
      <c r="A65" s="135" t="s">
        <v>26</v>
      </c>
      <c r="B65" s="135">
        <f>'将来負担比率（分子）の構造'!I$42</f>
        <v>21</v>
      </c>
      <c r="C65" s="135"/>
      <c r="D65" s="135"/>
      <c r="E65" s="135">
        <f>'将来負担比率（分子）の構造'!J$42</f>
        <v>24</v>
      </c>
      <c r="F65" s="135"/>
      <c r="G65" s="135"/>
      <c r="H65" s="135">
        <f>'将来負担比率（分子）の構造'!K$42</f>
        <v>21</v>
      </c>
      <c r="I65" s="135"/>
      <c r="J65" s="135"/>
      <c r="K65" s="135">
        <f>'将来負担比率（分子）の構造'!L$42</f>
        <v>18</v>
      </c>
      <c r="L65" s="135"/>
      <c r="M65" s="135"/>
      <c r="N65" s="135">
        <f>'将来負担比率（分子）の構造'!M$42</f>
        <v>15</v>
      </c>
      <c r="O65" s="135"/>
      <c r="P65" s="135"/>
    </row>
    <row r="66" spans="1:16" x14ac:dyDescent="0.15">
      <c r="A66" s="135" t="s">
        <v>25</v>
      </c>
      <c r="B66" s="135">
        <f>'将来負担比率（分子）の構造'!I$41</f>
        <v>4271</v>
      </c>
      <c r="C66" s="135"/>
      <c r="D66" s="135"/>
      <c r="E66" s="135">
        <f>'将来負担比率（分子）の構造'!J$41</f>
        <v>3924</v>
      </c>
      <c r="F66" s="135"/>
      <c r="G66" s="135"/>
      <c r="H66" s="135">
        <f>'将来負担比率（分子）の構造'!K$41</f>
        <v>3948</v>
      </c>
      <c r="I66" s="135"/>
      <c r="J66" s="135"/>
      <c r="K66" s="135">
        <f>'将来負担比率（分子）の構造'!L$41</f>
        <v>3662</v>
      </c>
      <c r="L66" s="135"/>
      <c r="M66" s="135"/>
      <c r="N66" s="135">
        <f>'将来負担比率（分子）の構造'!M$41</f>
        <v>3773</v>
      </c>
      <c r="O66" s="135"/>
      <c r="P66" s="135"/>
    </row>
    <row r="67" spans="1:16" x14ac:dyDescent="0.15">
      <c r="A67" s="135" t="s">
        <v>63</v>
      </c>
      <c r="B67" s="135" t="e">
        <f>NA()</f>
        <v>#N/A</v>
      </c>
      <c r="C67" s="135">
        <f>IF(ISNUMBER('将来負担比率（分子）の構造'!I$52), IF('将来負担比率（分子）の構造'!I$52 &lt; 0, 0, '将来負担比率（分子）の構造'!I$52), NA())</f>
        <v>376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2213371</v>
      </c>
      <c r="S5" s="581"/>
      <c r="T5" s="581"/>
      <c r="U5" s="581"/>
      <c r="V5" s="581"/>
      <c r="W5" s="581"/>
      <c r="X5" s="581"/>
      <c r="Y5" s="582"/>
      <c r="Z5" s="583">
        <v>8.6</v>
      </c>
      <c r="AA5" s="583"/>
      <c r="AB5" s="583"/>
      <c r="AC5" s="583"/>
      <c r="AD5" s="584">
        <v>2151135</v>
      </c>
      <c r="AE5" s="584"/>
      <c r="AF5" s="584"/>
      <c r="AG5" s="584"/>
      <c r="AH5" s="584"/>
      <c r="AI5" s="584"/>
      <c r="AJ5" s="584"/>
      <c r="AK5" s="584"/>
      <c r="AL5" s="585">
        <v>57.8</v>
      </c>
      <c r="AM5" s="586"/>
      <c r="AN5" s="586"/>
      <c r="AO5" s="587"/>
      <c r="AP5" s="577" t="s">
        <v>206</v>
      </c>
      <c r="AQ5" s="578"/>
      <c r="AR5" s="578"/>
      <c r="AS5" s="578"/>
      <c r="AT5" s="578"/>
      <c r="AU5" s="578"/>
      <c r="AV5" s="578"/>
      <c r="AW5" s="578"/>
      <c r="AX5" s="578"/>
      <c r="AY5" s="578"/>
      <c r="AZ5" s="578"/>
      <c r="BA5" s="578"/>
      <c r="BB5" s="578"/>
      <c r="BC5" s="578"/>
      <c r="BD5" s="578"/>
      <c r="BE5" s="578"/>
      <c r="BF5" s="579"/>
      <c r="BG5" s="591">
        <v>2151135</v>
      </c>
      <c r="BH5" s="592"/>
      <c r="BI5" s="592"/>
      <c r="BJ5" s="592"/>
      <c r="BK5" s="592"/>
      <c r="BL5" s="592"/>
      <c r="BM5" s="592"/>
      <c r="BN5" s="593"/>
      <c r="BO5" s="594">
        <v>97.2</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52995</v>
      </c>
      <c r="S6" s="592"/>
      <c r="T6" s="592"/>
      <c r="U6" s="592"/>
      <c r="V6" s="592"/>
      <c r="W6" s="592"/>
      <c r="X6" s="592"/>
      <c r="Y6" s="593"/>
      <c r="Z6" s="594">
        <v>0.2</v>
      </c>
      <c r="AA6" s="594"/>
      <c r="AB6" s="594"/>
      <c r="AC6" s="594"/>
      <c r="AD6" s="595">
        <v>52995</v>
      </c>
      <c r="AE6" s="595"/>
      <c r="AF6" s="595"/>
      <c r="AG6" s="595"/>
      <c r="AH6" s="595"/>
      <c r="AI6" s="595"/>
      <c r="AJ6" s="595"/>
      <c r="AK6" s="595"/>
      <c r="AL6" s="596">
        <v>1.4</v>
      </c>
      <c r="AM6" s="597"/>
      <c r="AN6" s="597"/>
      <c r="AO6" s="598"/>
      <c r="AP6" s="588" t="s">
        <v>212</v>
      </c>
      <c r="AQ6" s="589"/>
      <c r="AR6" s="589"/>
      <c r="AS6" s="589"/>
      <c r="AT6" s="589"/>
      <c r="AU6" s="589"/>
      <c r="AV6" s="589"/>
      <c r="AW6" s="589"/>
      <c r="AX6" s="589"/>
      <c r="AY6" s="589"/>
      <c r="AZ6" s="589"/>
      <c r="BA6" s="589"/>
      <c r="BB6" s="589"/>
      <c r="BC6" s="589"/>
      <c r="BD6" s="589"/>
      <c r="BE6" s="589"/>
      <c r="BF6" s="590"/>
      <c r="BG6" s="591">
        <v>2151135</v>
      </c>
      <c r="BH6" s="592"/>
      <c r="BI6" s="592"/>
      <c r="BJ6" s="592"/>
      <c r="BK6" s="592"/>
      <c r="BL6" s="592"/>
      <c r="BM6" s="592"/>
      <c r="BN6" s="593"/>
      <c r="BO6" s="594">
        <v>97.2</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119342</v>
      </c>
      <c r="CS6" s="592"/>
      <c r="CT6" s="592"/>
      <c r="CU6" s="592"/>
      <c r="CV6" s="592"/>
      <c r="CW6" s="592"/>
      <c r="CX6" s="592"/>
      <c r="CY6" s="593"/>
      <c r="CZ6" s="594">
        <v>0.5</v>
      </c>
      <c r="DA6" s="594"/>
      <c r="DB6" s="594"/>
      <c r="DC6" s="594"/>
      <c r="DD6" s="600">
        <v>6720</v>
      </c>
      <c r="DE6" s="592"/>
      <c r="DF6" s="592"/>
      <c r="DG6" s="592"/>
      <c r="DH6" s="592"/>
      <c r="DI6" s="592"/>
      <c r="DJ6" s="592"/>
      <c r="DK6" s="592"/>
      <c r="DL6" s="592"/>
      <c r="DM6" s="592"/>
      <c r="DN6" s="592"/>
      <c r="DO6" s="592"/>
      <c r="DP6" s="593"/>
      <c r="DQ6" s="600">
        <v>119342</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4378</v>
      </c>
      <c r="S7" s="592"/>
      <c r="T7" s="592"/>
      <c r="U7" s="592"/>
      <c r="V7" s="592"/>
      <c r="W7" s="592"/>
      <c r="X7" s="592"/>
      <c r="Y7" s="593"/>
      <c r="Z7" s="594">
        <v>0</v>
      </c>
      <c r="AA7" s="594"/>
      <c r="AB7" s="594"/>
      <c r="AC7" s="594"/>
      <c r="AD7" s="595">
        <v>4378</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828352</v>
      </c>
      <c r="BH7" s="592"/>
      <c r="BI7" s="592"/>
      <c r="BJ7" s="592"/>
      <c r="BK7" s="592"/>
      <c r="BL7" s="592"/>
      <c r="BM7" s="592"/>
      <c r="BN7" s="593"/>
      <c r="BO7" s="594">
        <v>37.4</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4335927</v>
      </c>
      <c r="CS7" s="592"/>
      <c r="CT7" s="592"/>
      <c r="CU7" s="592"/>
      <c r="CV7" s="592"/>
      <c r="CW7" s="592"/>
      <c r="CX7" s="592"/>
      <c r="CY7" s="593"/>
      <c r="CZ7" s="594">
        <v>18.899999999999999</v>
      </c>
      <c r="DA7" s="594"/>
      <c r="DB7" s="594"/>
      <c r="DC7" s="594"/>
      <c r="DD7" s="600">
        <v>157784</v>
      </c>
      <c r="DE7" s="592"/>
      <c r="DF7" s="592"/>
      <c r="DG7" s="592"/>
      <c r="DH7" s="592"/>
      <c r="DI7" s="592"/>
      <c r="DJ7" s="592"/>
      <c r="DK7" s="592"/>
      <c r="DL7" s="592"/>
      <c r="DM7" s="592"/>
      <c r="DN7" s="592"/>
      <c r="DO7" s="592"/>
      <c r="DP7" s="593"/>
      <c r="DQ7" s="600">
        <v>970204</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5250</v>
      </c>
      <c r="S8" s="592"/>
      <c r="T8" s="592"/>
      <c r="U8" s="592"/>
      <c r="V8" s="592"/>
      <c r="W8" s="592"/>
      <c r="X8" s="592"/>
      <c r="Y8" s="593"/>
      <c r="Z8" s="594">
        <v>0</v>
      </c>
      <c r="AA8" s="594"/>
      <c r="AB8" s="594"/>
      <c r="AC8" s="594"/>
      <c r="AD8" s="595">
        <v>5250</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26798</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8874136</v>
      </c>
      <c r="CS8" s="592"/>
      <c r="CT8" s="592"/>
      <c r="CU8" s="592"/>
      <c r="CV8" s="592"/>
      <c r="CW8" s="592"/>
      <c r="CX8" s="592"/>
      <c r="CY8" s="593"/>
      <c r="CZ8" s="594">
        <v>38.6</v>
      </c>
      <c r="DA8" s="594"/>
      <c r="DB8" s="594"/>
      <c r="DC8" s="594"/>
      <c r="DD8" s="600">
        <v>35284</v>
      </c>
      <c r="DE8" s="592"/>
      <c r="DF8" s="592"/>
      <c r="DG8" s="592"/>
      <c r="DH8" s="592"/>
      <c r="DI8" s="592"/>
      <c r="DJ8" s="592"/>
      <c r="DK8" s="592"/>
      <c r="DL8" s="592"/>
      <c r="DM8" s="592"/>
      <c r="DN8" s="592"/>
      <c r="DO8" s="592"/>
      <c r="DP8" s="593"/>
      <c r="DQ8" s="600">
        <v>1325256</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7531</v>
      </c>
      <c r="S9" s="592"/>
      <c r="T9" s="592"/>
      <c r="U9" s="592"/>
      <c r="V9" s="592"/>
      <c r="W9" s="592"/>
      <c r="X9" s="592"/>
      <c r="Y9" s="593"/>
      <c r="Z9" s="594">
        <v>0</v>
      </c>
      <c r="AA9" s="594"/>
      <c r="AB9" s="594"/>
      <c r="AC9" s="594"/>
      <c r="AD9" s="595">
        <v>7531</v>
      </c>
      <c r="AE9" s="595"/>
      <c r="AF9" s="595"/>
      <c r="AG9" s="595"/>
      <c r="AH9" s="595"/>
      <c r="AI9" s="595"/>
      <c r="AJ9" s="595"/>
      <c r="AK9" s="595"/>
      <c r="AL9" s="596">
        <v>0.2</v>
      </c>
      <c r="AM9" s="597"/>
      <c r="AN9" s="597"/>
      <c r="AO9" s="598"/>
      <c r="AP9" s="588" t="s">
        <v>221</v>
      </c>
      <c r="AQ9" s="589"/>
      <c r="AR9" s="589"/>
      <c r="AS9" s="589"/>
      <c r="AT9" s="589"/>
      <c r="AU9" s="589"/>
      <c r="AV9" s="589"/>
      <c r="AW9" s="589"/>
      <c r="AX9" s="589"/>
      <c r="AY9" s="589"/>
      <c r="AZ9" s="589"/>
      <c r="BA9" s="589"/>
      <c r="BB9" s="589"/>
      <c r="BC9" s="589"/>
      <c r="BD9" s="589"/>
      <c r="BE9" s="589"/>
      <c r="BF9" s="590"/>
      <c r="BG9" s="591">
        <v>743249</v>
      </c>
      <c r="BH9" s="592"/>
      <c r="BI9" s="592"/>
      <c r="BJ9" s="592"/>
      <c r="BK9" s="592"/>
      <c r="BL9" s="592"/>
      <c r="BM9" s="592"/>
      <c r="BN9" s="593"/>
      <c r="BO9" s="594">
        <v>33.6</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538986</v>
      </c>
      <c r="CS9" s="592"/>
      <c r="CT9" s="592"/>
      <c r="CU9" s="592"/>
      <c r="CV9" s="592"/>
      <c r="CW9" s="592"/>
      <c r="CX9" s="592"/>
      <c r="CY9" s="593"/>
      <c r="CZ9" s="594">
        <v>2.2999999999999998</v>
      </c>
      <c r="DA9" s="594"/>
      <c r="DB9" s="594"/>
      <c r="DC9" s="594"/>
      <c r="DD9" s="600">
        <v>27225</v>
      </c>
      <c r="DE9" s="592"/>
      <c r="DF9" s="592"/>
      <c r="DG9" s="592"/>
      <c r="DH9" s="592"/>
      <c r="DI9" s="592"/>
      <c r="DJ9" s="592"/>
      <c r="DK9" s="592"/>
      <c r="DL9" s="592"/>
      <c r="DM9" s="592"/>
      <c r="DN9" s="592"/>
      <c r="DO9" s="592"/>
      <c r="DP9" s="593"/>
      <c r="DQ9" s="600">
        <v>467376</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134091</v>
      </c>
      <c r="S10" s="592"/>
      <c r="T10" s="592"/>
      <c r="U10" s="592"/>
      <c r="V10" s="592"/>
      <c r="W10" s="592"/>
      <c r="X10" s="592"/>
      <c r="Y10" s="593"/>
      <c r="Z10" s="594">
        <v>0.5</v>
      </c>
      <c r="AA10" s="594"/>
      <c r="AB10" s="594"/>
      <c r="AC10" s="594"/>
      <c r="AD10" s="595">
        <v>134091</v>
      </c>
      <c r="AE10" s="595"/>
      <c r="AF10" s="595"/>
      <c r="AG10" s="595"/>
      <c r="AH10" s="595"/>
      <c r="AI10" s="595"/>
      <c r="AJ10" s="595"/>
      <c r="AK10" s="595"/>
      <c r="AL10" s="596">
        <v>3.6</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29031</v>
      </c>
      <c r="BH10" s="592"/>
      <c r="BI10" s="592"/>
      <c r="BJ10" s="592"/>
      <c r="BK10" s="592"/>
      <c r="BL10" s="592"/>
      <c r="BM10" s="592"/>
      <c r="BN10" s="593"/>
      <c r="BO10" s="594">
        <v>1.3</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198460</v>
      </c>
      <c r="CS10" s="592"/>
      <c r="CT10" s="592"/>
      <c r="CU10" s="592"/>
      <c r="CV10" s="592"/>
      <c r="CW10" s="592"/>
      <c r="CX10" s="592"/>
      <c r="CY10" s="593"/>
      <c r="CZ10" s="594">
        <v>0.9</v>
      </c>
      <c r="DA10" s="594"/>
      <c r="DB10" s="594"/>
      <c r="DC10" s="594"/>
      <c r="DD10" s="600" t="s">
        <v>111</v>
      </c>
      <c r="DE10" s="592"/>
      <c r="DF10" s="592"/>
      <c r="DG10" s="592"/>
      <c r="DH10" s="592"/>
      <c r="DI10" s="592"/>
      <c r="DJ10" s="592"/>
      <c r="DK10" s="592"/>
      <c r="DL10" s="592"/>
      <c r="DM10" s="592"/>
      <c r="DN10" s="592"/>
      <c r="DO10" s="592"/>
      <c r="DP10" s="593"/>
      <c r="DQ10" s="600">
        <v>384</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29274</v>
      </c>
      <c r="BH11" s="592"/>
      <c r="BI11" s="592"/>
      <c r="BJ11" s="592"/>
      <c r="BK11" s="592"/>
      <c r="BL11" s="592"/>
      <c r="BM11" s="592"/>
      <c r="BN11" s="593"/>
      <c r="BO11" s="594">
        <v>1.3</v>
      </c>
      <c r="BP11" s="594"/>
      <c r="BQ11" s="594"/>
      <c r="BR11" s="594"/>
      <c r="BS11" s="600" t="s">
        <v>111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165060</v>
      </c>
      <c r="CS11" s="592"/>
      <c r="CT11" s="592"/>
      <c r="CU11" s="592"/>
      <c r="CV11" s="592"/>
      <c r="CW11" s="592"/>
      <c r="CX11" s="592"/>
      <c r="CY11" s="593"/>
      <c r="CZ11" s="594">
        <v>0.7</v>
      </c>
      <c r="DA11" s="594"/>
      <c r="DB11" s="594"/>
      <c r="DC11" s="594"/>
      <c r="DD11" s="600">
        <v>62448</v>
      </c>
      <c r="DE11" s="592"/>
      <c r="DF11" s="592"/>
      <c r="DG11" s="592"/>
      <c r="DH11" s="592"/>
      <c r="DI11" s="592"/>
      <c r="DJ11" s="592"/>
      <c r="DK11" s="592"/>
      <c r="DL11" s="592"/>
      <c r="DM11" s="592"/>
      <c r="DN11" s="592"/>
      <c r="DO11" s="592"/>
      <c r="DP11" s="593"/>
      <c r="DQ11" s="600">
        <v>93898</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1190807</v>
      </c>
      <c r="BH12" s="592"/>
      <c r="BI12" s="592"/>
      <c r="BJ12" s="592"/>
      <c r="BK12" s="592"/>
      <c r="BL12" s="592"/>
      <c r="BM12" s="592"/>
      <c r="BN12" s="593"/>
      <c r="BO12" s="594">
        <v>53.8</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59492</v>
      </c>
      <c r="CS12" s="592"/>
      <c r="CT12" s="592"/>
      <c r="CU12" s="592"/>
      <c r="CV12" s="592"/>
      <c r="CW12" s="592"/>
      <c r="CX12" s="592"/>
      <c r="CY12" s="593"/>
      <c r="CZ12" s="594">
        <v>0.3</v>
      </c>
      <c r="DA12" s="594"/>
      <c r="DB12" s="594"/>
      <c r="DC12" s="594"/>
      <c r="DD12" s="600" t="s">
        <v>111</v>
      </c>
      <c r="DE12" s="592"/>
      <c r="DF12" s="592"/>
      <c r="DG12" s="592"/>
      <c r="DH12" s="592"/>
      <c r="DI12" s="592"/>
      <c r="DJ12" s="592"/>
      <c r="DK12" s="592"/>
      <c r="DL12" s="592"/>
      <c r="DM12" s="592"/>
      <c r="DN12" s="592"/>
      <c r="DO12" s="592"/>
      <c r="DP12" s="593"/>
      <c r="DQ12" s="600">
        <v>23192</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19165</v>
      </c>
      <c r="S13" s="592"/>
      <c r="T13" s="592"/>
      <c r="U13" s="592"/>
      <c r="V13" s="592"/>
      <c r="W13" s="592"/>
      <c r="X13" s="592"/>
      <c r="Y13" s="593"/>
      <c r="Z13" s="594">
        <v>0.1</v>
      </c>
      <c r="AA13" s="594"/>
      <c r="AB13" s="594"/>
      <c r="AC13" s="594"/>
      <c r="AD13" s="595">
        <v>19165</v>
      </c>
      <c r="AE13" s="595"/>
      <c r="AF13" s="595"/>
      <c r="AG13" s="595"/>
      <c r="AH13" s="595"/>
      <c r="AI13" s="595"/>
      <c r="AJ13" s="595"/>
      <c r="AK13" s="595"/>
      <c r="AL13" s="596">
        <v>0.5</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1187265</v>
      </c>
      <c r="BH13" s="592"/>
      <c r="BI13" s="592"/>
      <c r="BJ13" s="592"/>
      <c r="BK13" s="592"/>
      <c r="BL13" s="592"/>
      <c r="BM13" s="592"/>
      <c r="BN13" s="593"/>
      <c r="BO13" s="594">
        <v>53.6</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5060503</v>
      </c>
      <c r="CS13" s="592"/>
      <c r="CT13" s="592"/>
      <c r="CU13" s="592"/>
      <c r="CV13" s="592"/>
      <c r="CW13" s="592"/>
      <c r="CX13" s="592"/>
      <c r="CY13" s="593"/>
      <c r="CZ13" s="594">
        <v>22</v>
      </c>
      <c r="DA13" s="594"/>
      <c r="DB13" s="594"/>
      <c r="DC13" s="594"/>
      <c r="DD13" s="600">
        <v>4398351</v>
      </c>
      <c r="DE13" s="592"/>
      <c r="DF13" s="592"/>
      <c r="DG13" s="592"/>
      <c r="DH13" s="592"/>
      <c r="DI13" s="592"/>
      <c r="DJ13" s="592"/>
      <c r="DK13" s="592"/>
      <c r="DL13" s="592"/>
      <c r="DM13" s="592"/>
      <c r="DN13" s="592"/>
      <c r="DO13" s="592"/>
      <c r="DP13" s="593"/>
      <c r="DQ13" s="600">
        <v>830159</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35570</v>
      </c>
      <c r="BH14" s="592"/>
      <c r="BI14" s="592"/>
      <c r="BJ14" s="592"/>
      <c r="BK14" s="592"/>
      <c r="BL14" s="592"/>
      <c r="BM14" s="592"/>
      <c r="BN14" s="593"/>
      <c r="BO14" s="594">
        <v>1.6</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506414</v>
      </c>
      <c r="CS14" s="592"/>
      <c r="CT14" s="592"/>
      <c r="CU14" s="592"/>
      <c r="CV14" s="592"/>
      <c r="CW14" s="592"/>
      <c r="CX14" s="592"/>
      <c r="CY14" s="593"/>
      <c r="CZ14" s="594">
        <v>2.2000000000000002</v>
      </c>
      <c r="DA14" s="594"/>
      <c r="DB14" s="594"/>
      <c r="DC14" s="594"/>
      <c r="DD14" s="600">
        <v>72870</v>
      </c>
      <c r="DE14" s="592"/>
      <c r="DF14" s="592"/>
      <c r="DG14" s="592"/>
      <c r="DH14" s="592"/>
      <c r="DI14" s="592"/>
      <c r="DJ14" s="592"/>
      <c r="DK14" s="592"/>
      <c r="DL14" s="592"/>
      <c r="DM14" s="592"/>
      <c r="DN14" s="592"/>
      <c r="DO14" s="592"/>
      <c r="DP14" s="593"/>
      <c r="DQ14" s="600">
        <v>412175</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10711</v>
      </c>
      <c r="S15" s="592"/>
      <c r="T15" s="592"/>
      <c r="U15" s="592"/>
      <c r="V15" s="592"/>
      <c r="W15" s="592"/>
      <c r="X15" s="592"/>
      <c r="Y15" s="593"/>
      <c r="Z15" s="594">
        <v>0</v>
      </c>
      <c r="AA15" s="594"/>
      <c r="AB15" s="594"/>
      <c r="AC15" s="594"/>
      <c r="AD15" s="595">
        <v>10711</v>
      </c>
      <c r="AE15" s="595"/>
      <c r="AF15" s="595"/>
      <c r="AG15" s="595"/>
      <c r="AH15" s="595"/>
      <c r="AI15" s="595"/>
      <c r="AJ15" s="595"/>
      <c r="AK15" s="595"/>
      <c r="AL15" s="596">
        <v>0.3</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96406</v>
      </c>
      <c r="BH15" s="592"/>
      <c r="BI15" s="592"/>
      <c r="BJ15" s="592"/>
      <c r="BK15" s="592"/>
      <c r="BL15" s="592"/>
      <c r="BM15" s="592"/>
      <c r="BN15" s="593"/>
      <c r="BO15" s="594">
        <v>4.4000000000000004</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786562</v>
      </c>
      <c r="CS15" s="592"/>
      <c r="CT15" s="592"/>
      <c r="CU15" s="592"/>
      <c r="CV15" s="592"/>
      <c r="CW15" s="592"/>
      <c r="CX15" s="592"/>
      <c r="CY15" s="593"/>
      <c r="CZ15" s="594">
        <v>3.4</v>
      </c>
      <c r="DA15" s="594"/>
      <c r="DB15" s="594"/>
      <c r="DC15" s="594"/>
      <c r="DD15" s="600">
        <v>167510</v>
      </c>
      <c r="DE15" s="592"/>
      <c r="DF15" s="592"/>
      <c r="DG15" s="592"/>
      <c r="DH15" s="592"/>
      <c r="DI15" s="592"/>
      <c r="DJ15" s="592"/>
      <c r="DK15" s="592"/>
      <c r="DL15" s="592"/>
      <c r="DM15" s="592"/>
      <c r="DN15" s="592"/>
      <c r="DO15" s="592"/>
      <c r="DP15" s="593"/>
      <c r="DQ15" s="600">
        <v>569705</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4000330</v>
      </c>
      <c r="S16" s="592"/>
      <c r="T16" s="592"/>
      <c r="U16" s="592"/>
      <c r="V16" s="592"/>
      <c r="W16" s="592"/>
      <c r="X16" s="592"/>
      <c r="Y16" s="593"/>
      <c r="Z16" s="594">
        <v>15.6</v>
      </c>
      <c r="AA16" s="594"/>
      <c r="AB16" s="594"/>
      <c r="AC16" s="594"/>
      <c r="AD16" s="595">
        <v>1297333</v>
      </c>
      <c r="AE16" s="595"/>
      <c r="AF16" s="595"/>
      <c r="AG16" s="595"/>
      <c r="AH16" s="595"/>
      <c r="AI16" s="595"/>
      <c r="AJ16" s="595"/>
      <c r="AK16" s="595"/>
      <c r="AL16" s="596">
        <v>34.9</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1987633</v>
      </c>
      <c r="CS16" s="592"/>
      <c r="CT16" s="592"/>
      <c r="CU16" s="592"/>
      <c r="CV16" s="592"/>
      <c r="CW16" s="592"/>
      <c r="CX16" s="592"/>
      <c r="CY16" s="593"/>
      <c r="CZ16" s="594">
        <v>8.6</v>
      </c>
      <c r="DA16" s="594"/>
      <c r="DB16" s="594"/>
      <c r="DC16" s="594"/>
      <c r="DD16" s="600" t="s">
        <v>111</v>
      </c>
      <c r="DE16" s="592"/>
      <c r="DF16" s="592"/>
      <c r="DG16" s="592"/>
      <c r="DH16" s="592"/>
      <c r="DI16" s="592"/>
      <c r="DJ16" s="592"/>
      <c r="DK16" s="592"/>
      <c r="DL16" s="592"/>
      <c r="DM16" s="592"/>
      <c r="DN16" s="592"/>
      <c r="DO16" s="592"/>
      <c r="DP16" s="593"/>
      <c r="DQ16" s="600">
        <v>404868</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1297333</v>
      </c>
      <c r="S17" s="592"/>
      <c r="T17" s="592"/>
      <c r="U17" s="592"/>
      <c r="V17" s="592"/>
      <c r="W17" s="592"/>
      <c r="X17" s="592"/>
      <c r="Y17" s="593"/>
      <c r="Z17" s="594">
        <v>5</v>
      </c>
      <c r="AA17" s="594"/>
      <c r="AB17" s="594"/>
      <c r="AC17" s="594"/>
      <c r="AD17" s="595">
        <v>1297333</v>
      </c>
      <c r="AE17" s="595"/>
      <c r="AF17" s="595"/>
      <c r="AG17" s="595"/>
      <c r="AH17" s="595"/>
      <c r="AI17" s="595"/>
      <c r="AJ17" s="595"/>
      <c r="AK17" s="595"/>
      <c r="AL17" s="596">
        <v>34.9</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365141</v>
      </c>
      <c r="CS17" s="592"/>
      <c r="CT17" s="592"/>
      <c r="CU17" s="592"/>
      <c r="CV17" s="592"/>
      <c r="CW17" s="592"/>
      <c r="CX17" s="592"/>
      <c r="CY17" s="593"/>
      <c r="CZ17" s="594">
        <v>1.6</v>
      </c>
      <c r="DA17" s="594"/>
      <c r="DB17" s="594"/>
      <c r="DC17" s="594"/>
      <c r="DD17" s="600" t="s">
        <v>111</v>
      </c>
      <c r="DE17" s="592"/>
      <c r="DF17" s="592"/>
      <c r="DG17" s="592"/>
      <c r="DH17" s="592"/>
      <c r="DI17" s="592"/>
      <c r="DJ17" s="592"/>
      <c r="DK17" s="592"/>
      <c r="DL17" s="592"/>
      <c r="DM17" s="592"/>
      <c r="DN17" s="592"/>
      <c r="DO17" s="592"/>
      <c r="DP17" s="593"/>
      <c r="DQ17" s="600">
        <v>357220</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154179</v>
      </c>
      <c r="S18" s="592"/>
      <c r="T18" s="592"/>
      <c r="U18" s="592"/>
      <c r="V18" s="592"/>
      <c r="W18" s="592"/>
      <c r="X18" s="592"/>
      <c r="Y18" s="593"/>
      <c r="Z18" s="594">
        <v>0.6</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2548818</v>
      </c>
      <c r="S19" s="592"/>
      <c r="T19" s="592"/>
      <c r="U19" s="592"/>
      <c r="V19" s="592"/>
      <c r="W19" s="592"/>
      <c r="X19" s="592"/>
      <c r="Y19" s="593"/>
      <c r="Z19" s="594">
        <v>9.9</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62236</v>
      </c>
      <c r="BH19" s="592"/>
      <c r="BI19" s="592"/>
      <c r="BJ19" s="592"/>
      <c r="BK19" s="592"/>
      <c r="BL19" s="592"/>
      <c r="BM19" s="592"/>
      <c r="BN19" s="593"/>
      <c r="BO19" s="594">
        <v>2.8</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6447822</v>
      </c>
      <c r="S20" s="592"/>
      <c r="T20" s="592"/>
      <c r="U20" s="592"/>
      <c r="V20" s="592"/>
      <c r="W20" s="592"/>
      <c r="X20" s="592"/>
      <c r="Y20" s="593"/>
      <c r="Z20" s="594">
        <v>25.1</v>
      </c>
      <c r="AA20" s="594"/>
      <c r="AB20" s="594"/>
      <c r="AC20" s="594"/>
      <c r="AD20" s="595">
        <v>3682589</v>
      </c>
      <c r="AE20" s="595"/>
      <c r="AF20" s="595"/>
      <c r="AG20" s="595"/>
      <c r="AH20" s="595"/>
      <c r="AI20" s="595"/>
      <c r="AJ20" s="595"/>
      <c r="AK20" s="595"/>
      <c r="AL20" s="596">
        <v>99</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62236</v>
      </c>
      <c r="BH20" s="592"/>
      <c r="BI20" s="592"/>
      <c r="BJ20" s="592"/>
      <c r="BK20" s="592"/>
      <c r="BL20" s="592"/>
      <c r="BM20" s="592"/>
      <c r="BN20" s="593"/>
      <c r="BO20" s="594">
        <v>2.8</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22997656</v>
      </c>
      <c r="CS20" s="592"/>
      <c r="CT20" s="592"/>
      <c r="CU20" s="592"/>
      <c r="CV20" s="592"/>
      <c r="CW20" s="592"/>
      <c r="CX20" s="592"/>
      <c r="CY20" s="593"/>
      <c r="CZ20" s="594">
        <v>100</v>
      </c>
      <c r="DA20" s="594"/>
      <c r="DB20" s="594"/>
      <c r="DC20" s="594"/>
      <c r="DD20" s="600">
        <v>4928192</v>
      </c>
      <c r="DE20" s="592"/>
      <c r="DF20" s="592"/>
      <c r="DG20" s="592"/>
      <c r="DH20" s="592"/>
      <c r="DI20" s="592"/>
      <c r="DJ20" s="592"/>
      <c r="DK20" s="592"/>
      <c r="DL20" s="592"/>
      <c r="DM20" s="592"/>
      <c r="DN20" s="592"/>
      <c r="DO20" s="592"/>
      <c r="DP20" s="593"/>
      <c r="DQ20" s="600">
        <v>5573779</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1767</v>
      </c>
      <c r="S21" s="592"/>
      <c r="T21" s="592"/>
      <c r="U21" s="592"/>
      <c r="V21" s="592"/>
      <c r="W21" s="592"/>
      <c r="X21" s="592"/>
      <c r="Y21" s="593"/>
      <c r="Z21" s="594">
        <v>0</v>
      </c>
      <c r="AA21" s="594"/>
      <c r="AB21" s="594"/>
      <c r="AC21" s="594"/>
      <c r="AD21" s="595">
        <v>1767</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t="s">
        <v>111</v>
      </c>
      <c r="S22" s="592"/>
      <c r="T22" s="592"/>
      <c r="U22" s="592"/>
      <c r="V22" s="592"/>
      <c r="W22" s="592"/>
      <c r="X22" s="592"/>
      <c r="Y22" s="593"/>
      <c r="Z22" s="594" t="s">
        <v>111</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48393</v>
      </c>
      <c r="S23" s="592"/>
      <c r="T23" s="592"/>
      <c r="U23" s="592"/>
      <c r="V23" s="592"/>
      <c r="W23" s="592"/>
      <c r="X23" s="592"/>
      <c r="Y23" s="593"/>
      <c r="Z23" s="594">
        <v>0.2</v>
      </c>
      <c r="AA23" s="594"/>
      <c r="AB23" s="594"/>
      <c r="AC23" s="594"/>
      <c r="AD23" s="595">
        <v>11835</v>
      </c>
      <c r="AE23" s="595"/>
      <c r="AF23" s="595"/>
      <c r="AG23" s="595"/>
      <c r="AH23" s="595"/>
      <c r="AI23" s="595"/>
      <c r="AJ23" s="595"/>
      <c r="AK23" s="595"/>
      <c r="AL23" s="596">
        <v>0.3</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62236</v>
      </c>
      <c r="BH23" s="592"/>
      <c r="BI23" s="592"/>
      <c r="BJ23" s="592"/>
      <c r="BK23" s="592"/>
      <c r="BL23" s="592"/>
      <c r="BM23" s="592"/>
      <c r="BN23" s="593"/>
      <c r="BO23" s="594">
        <v>2.8</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6" t="s">
        <v>266</v>
      </c>
      <c r="DM23" s="617"/>
      <c r="DN23" s="617"/>
      <c r="DO23" s="617"/>
      <c r="DP23" s="617"/>
      <c r="DQ23" s="617"/>
      <c r="DR23" s="617"/>
      <c r="DS23" s="617"/>
      <c r="DT23" s="617"/>
      <c r="DU23" s="617"/>
      <c r="DV23" s="618"/>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23227</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2280357</v>
      </c>
      <c r="CS24" s="581"/>
      <c r="CT24" s="581"/>
      <c r="CU24" s="581"/>
      <c r="CV24" s="581"/>
      <c r="CW24" s="581"/>
      <c r="CX24" s="581"/>
      <c r="CY24" s="582"/>
      <c r="CZ24" s="620">
        <v>9.9</v>
      </c>
      <c r="DA24" s="621"/>
      <c r="DB24" s="621"/>
      <c r="DC24" s="622"/>
      <c r="DD24" s="619">
        <v>1695857</v>
      </c>
      <c r="DE24" s="581"/>
      <c r="DF24" s="581"/>
      <c r="DG24" s="581"/>
      <c r="DH24" s="581"/>
      <c r="DI24" s="581"/>
      <c r="DJ24" s="581"/>
      <c r="DK24" s="582"/>
      <c r="DL24" s="619">
        <v>1670614</v>
      </c>
      <c r="DM24" s="581"/>
      <c r="DN24" s="581"/>
      <c r="DO24" s="581"/>
      <c r="DP24" s="581"/>
      <c r="DQ24" s="581"/>
      <c r="DR24" s="581"/>
      <c r="DS24" s="581"/>
      <c r="DT24" s="581"/>
      <c r="DU24" s="581"/>
      <c r="DV24" s="582"/>
      <c r="DW24" s="585">
        <v>44.9</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10211199</v>
      </c>
      <c r="S25" s="592"/>
      <c r="T25" s="592"/>
      <c r="U25" s="592"/>
      <c r="V25" s="592"/>
      <c r="W25" s="592"/>
      <c r="X25" s="592"/>
      <c r="Y25" s="593"/>
      <c r="Z25" s="594">
        <v>39.700000000000003</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1246245</v>
      </c>
      <c r="CS25" s="611"/>
      <c r="CT25" s="611"/>
      <c r="CU25" s="611"/>
      <c r="CV25" s="611"/>
      <c r="CW25" s="611"/>
      <c r="CX25" s="611"/>
      <c r="CY25" s="612"/>
      <c r="CZ25" s="625">
        <v>5.4</v>
      </c>
      <c r="DA25" s="626"/>
      <c r="DB25" s="626"/>
      <c r="DC25" s="627"/>
      <c r="DD25" s="600">
        <v>1145300</v>
      </c>
      <c r="DE25" s="611"/>
      <c r="DF25" s="611"/>
      <c r="DG25" s="611"/>
      <c r="DH25" s="611"/>
      <c r="DI25" s="611"/>
      <c r="DJ25" s="611"/>
      <c r="DK25" s="612"/>
      <c r="DL25" s="600">
        <v>1120257</v>
      </c>
      <c r="DM25" s="611"/>
      <c r="DN25" s="611"/>
      <c r="DO25" s="611"/>
      <c r="DP25" s="611"/>
      <c r="DQ25" s="611"/>
      <c r="DR25" s="611"/>
      <c r="DS25" s="611"/>
      <c r="DT25" s="611"/>
      <c r="DU25" s="611"/>
      <c r="DV25" s="612"/>
      <c r="DW25" s="596">
        <v>30.1</v>
      </c>
      <c r="DX25" s="623"/>
      <c r="DY25" s="623"/>
      <c r="DZ25" s="623"/>
      <c r="EA25" s="623"/>
      <c r="EB25" s="623"/>
      <c r="EC25" s="624"/>
    </row>
    <row r="26" spans="2:133" ht="11.25" customHeight="1" x14ac:dyDescent="0.15">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728290</v>
      </c>
      <c r="CS26" s="592"/>
      <c r="CT26" s="592"/>
      <c r="CU26" s="592"/>
      <c r="CV26" s="592"/>
      <c r="CW26" s="592"/>
      <c r="CX26" s="592"/>
      <c r="CY26" s="593"/>
      <c r="CZ26" s="625">
        <v>3.2</v>
      </c>
      <c r="DA26" s="626"/>
      <c r="DB26" s="626"/>
      <c r="DC26" s="627"/>
      <c r="DD26" s="600">
        <v>644374</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3"/>
      <c r="DY26" s="623"/>
      <c r="DZ26" s="623"/>
      <c r="EA26" s="623"/>
      <c r="EB26" s="623"/>
      <c r="EC26" s="624"/>
    </row>
    <row r="27" spans="2:133" ht="11.25" customHeight="1" x14ac:dyDescent="0.15">
      <c r="B27" s="588" t="s">
        <v>277</v>
      </c>
      <c r="C27" s="589"/>
      <c r="D27" s="589"/>
      <c r="E27" s="589"/>
      <c r="F27" s="589"/>
      <c r="G27" s="589"/>
      <c r="H27" s="589"/>
      <c r="I27" s="589"/>
      <c r="J27" s="589"/>
      <c r="K27" s="589"/>
      <c r="L27" s="589"/>
      <c r="M27" s="589"/>
      <c r="N27" s="589"/>
      <c r="O27" s="589"/>
      <c r="P27" s="589"/>
      <c r="Q27" s="590"/>
      <c r="R27" s="591">
        <v>1102859</v>
      </c>
      <c r="S27" s="592"/>
      <c r="T27" s="592"/>
      <c r="U27" s="592"/>
      <c r="V27" s="592"/>
      <c r="W27" s="592"/>
      <c r="X27" s="592"/>
      <c r="Y27" s="593"/>
      <c r="Z27" s="594">
        <v>4.3</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2213371</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668971</v>
      </c>
      <c r="CS27" s="611"/>
      <c r="CT27" s="611"/>
      <c r="CU27" s="611"/>
      <c r="CV27" s="611"/>
      <c r="CW27" s="611"/>
      <c r="CX27" s="611"/>
      <c r="CY27" s="612"/>
      <c r="CZ27" s="625">
        <v>2.9</v>
      </c>
      <c r="DA27" s="626"/>
      <c r="DB27" s="626"/>
      <c r="DC27" s="627"/>
      <c r="DD27" s="600">
        <v>193337</v>
      </c>
      <c r="DE27" s="611"/>
      <c r="DF27" s="611"/>
      <c r="DG27" s="611"/>
      <c r="DH27" s="611"/>
      <c r="DI27" s="611"/>
      <c r="DJ27" s="611"/>
      <c r="DK27" s="612"/>
      <c r="DL27" s="600">
        <v>193137</v>
      </c>
      <c r="DM27" s="611"/>
      <c r="DN27" s="611"/>
      <c r="DO27" s="611"/>
      <c r="DP27" s="611"/>
      <c r="DQ27" s="611"/>
      <c r="DR27" s="611"/>
      <c r="DS27" s="611"/>
      <c r="DT27" s="611"/>
      <c r="DU27" s="611"/>
      <c r="DV27" s="612"/>
      <c r="DW27" s="596">
        <v>5.2</v>
      </c>
      <c r="DX27" s="623"/>
      <c r="DY27" s="623"/>
      <c r="DZ27" s="623"/>
      <c r="EA27" s="623"/>
      <c r="EB27" s="623"/>
      <c r="EC27" s="624"/>
    </row>
    <row r="28" spans="2:133" ht="11.25" customHeight="1" x14ac:dyDescent="0.15">
      <c r="B28" s="588" t="s">
        <v>280</v>
      </c>
      <c r="C28" s="589"/>
      <c r="D28" s="589"/>
      <c r="E28" s="589"/>
      <c r="F28" s="589"/>
      <c r="G28" s="589"/>
      <c r="H28" s="589"/>
      <c r="I28" s="589"/>
      <c r="J28" s="589"/>
      <c r="K28" s="589"/>
      <c r="L28" s="589"/>
      <c r="M28" s="589"/>
      <c r="N28" s="589"/>
      <c r="O28" s="589"/>
      <c r="P28" s="589"/>
      <c r="Q28" s="590"/>
      <c r="R28" s="591">
        <v>85267</v>
      </c>
      <c r="S28" s="592"/>
      <c r="T28" s="592"/>
      <c r="U28" s="592"/>
      <c r="V28" s="592"/>
      <c r="W28" s="592"/>
      <c r="X28" s="592"/>
      <c r="Y28" s="593"/>
      <c r="Z28" s="594">
        <v>0.3</v>
      </c>
      <c r="AA28" s="594"/>
      <c r="AB28" s="594"/>
      <c r="AC28" s="594"/>
      <c r="AD28" s="595">
        <v>8274</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365141</v>
      </c>
      <c r="CS28" s="592"/>
      <c r="CT28" s="592"/>
      <c r="CU28" s="592"/>
      <c r="CV28" s="592"/>
      <c r="CW28" s="592"/>
      <c r="CX28" s="592"/>
      <c r="CY28" s="593"/>
      <c r="CZ28" s="625">
        <v>1.6</v>
      </c>
      <c r="DA28" s="626"/>
      <c r="DB28" s="626"/>
      <c r="DC28" s="627"/>
      <c r="DD28" s="600">
        <v>357220</v>
      </c>
      <c r="DE28" s="592"/>
      <c r="DF28" s="592"/>
      <c r="DG28" s="592"/>
      <c r="DH28" s="592"/>
      <c r="DI28" s="592"/>
      <c r="DJ28" s="592"/>
      <c r="DK28" s="593"/>
      <c r="DL28" s="600">
        <v>357220</v>
      </c>
      <c r="DM28" s="592"/>
      <c r="DN28" s="592"/>
      <c r="DO28" s="592"/>
      <c r="DP28" s="592"/>
      <c r="DQ28" s="592"/>
      <c r="DR28" s="592"/>
      <c r="DS28" s="592"/>
      <c r="DT28" s="592"/>
      <c r="DU28" s="592"/>
      <c r="DV28" s="593"/>
      <c r="DW28" s="596">
        <v>9.6</v>
      </c>
      <c r="DX28" s="623"/>
      <c r="DY28" s="623"/>
      <c r="DZ28" s="623"/>
      <c r="EA28" s="623"/>
      <c r="EB28" s="623"/>
      <c r="EC28" s="624"/>
    </row>
    <row r="29" spans="2:133" ht="11.25" customHeight="1" x14ac:dyDescent="0.15">
      <c r="B29" s="588" t="s">
        <v>282</v>
      </c>
      <c r="C29" s="589"/>
      <c r="D29" s="589"/>
      <c r="E29" s="589"/>
      <c r="F29" s="589"/>
      <c r="G29" s="589"/>
      <c r="H29" s="589"/>
      <c r="I29" s="589"/>
      <c r="J29" s="589"/>
      <c r="K29" s="589"/>
      <c r="L29" s="589"/>
      <c r="M29" s="589"/>
      <c r="N29" s="589"/>
      <c r="O29" s="589"/>
      <c r="P29" s="589"/>
      <c r="Q29" s="590"/>
      <c r="R29" s="591">
        <v>19880</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58</v>
      </c>
      <c r="CG29" s="606"/>
      <c r="CH29" s="606"/>
      <c r="CI29" s="606"/>
      <c r="CJ29" s="606"/>
      <c r="CK29" s="606"/>
      <c r="CL29" s="606"/>
      <c r="CM29" s="606"/>
      <c r="CN29" s="606"/>
      <c r="CO29" s="606"/>
      <c r="CP29" s="606"/>
      <c r="CQ29" s="607"/>
      <c r="CR29" s="591">
        <v>365141</v>
      </c>
      <c r="CS29" s="611"/>
      <c r="CT29" s="611"/>
      <c r="CU29" s="611"/>
      <c r="CV29" s="611"/>
      <c r="CW29" s="611"/>
      <c r="CX29" s="611"/>
      <c r="CY29" s="612"/>
      <c r="CZ29" s="625">
        <v>1.6</v>
      </c>
      <c r="DA29" s="626"/>
      <c r="DB29" s="626"/>
      <c r="DC29" s="627"/>
      <c r="DD29" s="600">
        <v>357220</v>
      </c>
      <c r="DE29" s="611"/>
      <c r="DF29" s="611"/>
      <c r="DG29" s="611"/>
      <c r="DH29" s="611"/>
      <c r="DI29" s="611"/>
      <c r="DJ29" s="611"/>
      <c r="DK29" s="612"/>
      <c r="DL29" s="600">
        <v>357220</v>
      </c>
      <c r="DM29" s="611"/>
      <c r="DN29" s="611"/>
      <c r="DO29" s="611"/>
      <c r="DP29" s="611"/>
      <c r="DQ29" s="611"/>
      <c r="DR29" s="611"/>
      <c r="DS29" s="611"/>
      <c r="DT29" s="611"/>
      <c r="DU29" s="611"/>
      <c r="DV29" s="612"/>
      <c r="DW29" s="596">
        <v>9.6</v>
      </c>
      <c r="DX29" s="623"/>
      <c r="DY29" s="623"/>
      <c r="DZ29" s="623"/>
      <c r="EA29" s="623"/>
      <c r="EB29" s="623"/>
      <c r="EC29" s="624"/>
    </row>
    <row r="30" spans="2:133" ht="11.25" customHeight="1" x14ac:dyDescent="0.15">
      <c r="B30" s="588" t="s">
        <v>286</v>
      </c>
      <c r="C30" s="589"/>
      <c r="D30" s="589"/>
      <c r="E30" s="589"/>
      <c r="F30" s="589"/>
      <c r="G30" s="589"/>
      <c r="H30" s="589"/>
      <c r="I30" s="589"/>
      <c r="J30" s="589"/>
      <c r="K30" s="589"/>
      <c r="L30" s="589"/>
      <c r="M30" s="589"/>
      <c r="N30" s="589"/>
      <c r="O30" s="589"/>
      <c r="P30" s="589"/>
      <c r="Q30" s="590"/>
      <c r="R30" s="591">
        <v>5420642</v>
      </c>
      <c r="S30" s="592"/>
      <c r="T30" s="592"/>
      <c r="U30" s="592"/>
      <c r="V30" s="592"/>
      <c r="W30" s="592"/>
      <c r="X30" s="592"/>
      <c r="Y30" s="593"/>
      <c r="Z30" s="594">
        <v>21.1</v>
      </c>
      <c r="AA30" s="594"/>
      <c r="AB30" s="594"/>
      <c r="AC30" s="594"/>
      <c r="AD30" s="595" t="s">
        <v>111</v>
      </c>
      <c r="AE30" s="595"/>
      <c r="AF30" s="595"/>
      <c r="AG30" s="595"/>
      <c r="AH30" s="595"/>
      <c r="AI30" s="595"/>
      <c r="AJ30" s="595"/>
      <c r="AK30" s="595"/>
      <c r="AL30" s="596" t="s">
        <v>111</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99.2</v>
      </c>
      <c r="BH30" s="650"/>
      <c r="BI30" s="650"/>
      <c r="BJ30" s="650"/>
      <c r="BK30" s="650"/>
      <c r="BL30" s="650"/>
      <c r="BM30" s="586">
        <v>95.4</v>
      </c>
      <c r="BN30" s="650"/>
      <c r="BO30" s="650"/>
      <c r="BP30" s="650"/>
      <c r="BQ30" s="651"/>
      <c r="BR30" s="649">
        <v>99</v>
      </c>
      <c r="BS30" s="650"/>
      <c r="BT30" s="650"/>
      <c r="BU30" s="650"/>
      <c r="BV30" s="650"/>
      <c r="BW30" s="650"/>
      <c r="BX30" s="586">
        <v>94.6</v>
      </c>
      <c r="BY30" s="650"/>
      <c r="BZ30" s="650"/>
      <c r="CA30" s="650"/>
      <c r="CB30" s="651"/>
      <c r="CD30" s="654"/>
      <c r="CE30" s="655"/>
      <c r="CF30" s="605" t="s">
        <v>289</v>
      </c>
      <c r="CG30" s="606"/>
      <c r="CH30" s="606"/>
      <c r="CI30" s="606"/>
      <c r="CJ30" s="606"/>
      <c r="CK30" s="606"/>
      <c r="CL30" s="606"/>
      <c r="CM30" s="606"/>
      <c r="CN30" s="606"/>
      <c r="CO30" s="606"/>
      <c r="CP30" s="606"/>
      <c r="CQ30" s="607"/>
      <c r="CR30" s="591">
        <v>316896</v>
      </c>
      <c r="CS30" s="592"/>
      <c r="CT30" s="592"/>
      <c r="CU30" s="592"/>
      <c r="CV30" s="592"/>
      <c r="CW30" s="592"/>
      <c r="CX30" s="592"/>
      <c r="CY30" s="593"/>
      <c r="CZ30" s="625">
        <v>1.4</v>
      </c>
      <c r="DA30" s="626"/>
      <c r="DB30" s="626"/>
      <c r="DC30" s="627"/>
      <c r="DD30" s="600">
        <v>309051</v>
      </c>
      <c r="DE30" s="592"/>
      <c r="DF30" s="592"/>
      <c r="DG30" s="592"/>
      <c r="DH30" s="592"/>
      <c r="DI30" s="592"/>
      <c r="DJ30" s="592"/>
      <c r="DK30" s="593"/>
      <c r="DL30" s="600">
        <v>309051</v>
      </c>
      <c r="DM30" s="592"/>
      <c r="DN30" s="592"/>
      <c r="DO30" s="592"/>
      <c r="DP30" s="592"/>
      <c r="DQ30" s="592"/>
      <c r="DR30" s="592"/>
      <c r="DS30" s="592"/>
      <c r="DT30" s="592"/>
      <c r="DU30" s="592"/>
      <c r="DV30" s="593"/>
      <c r="DW30" s="596">
        <v>8.3000000000000007</v>
      </c>
      <c r="DX30" s="623"/>
      <c r="DY30" s="623"/>
      <c r="DZ30" s="623"/>
      <c r="EA30" s="623"/>
      <c r="EB30" s="623"/>
      <c r="EC30" s="624"/>
    </row>
    <row r="31" spans="2:133" ht="11.25" customHeight="1" x14ac:dyDescent="0.15">
      <c r="B31" s="588" t="s">
        <v>290</v>
      </c>
      <c r="C31" s="589"/>
      <c r="D31" s="589"/>
      <c r="E31" s="589"/>
      <c r="F31" s="589"/>
      <c r="G31" s="589"/>
      <c r="H31" s="589"/>
      <c r="I31" s="589"/>
      <c r="J31" s="589"/>
      <c r="K31" s="589"/>
      <c r="L31" s="589"/>
      <c r="M31" s="589"/>
      <c r="N31" s="589"/>
      <c r="O31" s="589"/>
      <c r="P31" s="589"/>
      <c r="Q31" s="590"/>
      <c r="R31" s="591">
        <v>1738878</v>
      </c>
      <c r="S31" s="592"/>
      <c r="T31" s="592"/>
      <c r="U31" s="592"/>
      <c r="V31" s="592"/>
      <c r="W31" s="592"/>
      <c r="X31" s="592"/>
      <c r="Y31" s="593"/>
      <c r="Z31" s="594">
        <v>6.8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98.8</v>
      </c>
      <c r="BH31" s="611"/>
      <c r="BI31" s="611"/>
      <c r="BJ31" s="611"/>
      <c r="BK31" s="611"/>
      <c r="BL31" s="611"/>
      <c r="BM31" s="597">
        <v>94.7</v>
      </c>
      <c r="BN31" s="647"/>
      <c r="BO31" s="647"/>
      <c r="BP31" s="647"/>
      <c r="BQ31" s="648"/>
      <c r="BR31" s="646">
        <v>98.5</v>
      </c>
      <c r="BS31" s="611"/>
      <c r="BT31" s="611"/>
      <c r="BU31" s="611"/>
      <c r="BV31" s="611"/>
      <c r="BW31" s="611"/>
      <c r="BX31" s="597">
        <v>94</v>
      </c>
      <c r="BY31" s="647"/>
      <c r="BZ31" s="647"/>
      <c r="CA31" s="647"/>
      <c r="CB31" s="648"/>
      <c r="CD31" s="654"/>
      <c r="CE31" s="655"/>
      <c r="CF31" s="605" t="s">
        <v>293</v>
      </c>
      <c r="CG31" s="606"/>
      <c r="CH31" s="606"/>
      <c r="CI31" s="606"/>
      <c r="CJ31" s="606"/>
      <c r="CK31" s="606"/>
      <c r="CL31" s="606"/>
      <c r="CM31" s="606"/>
      <c r="CN31" s="606"/>
      <c r="CO31" s="606"/>
      <c r="CP31" s="606"/>
      <c r="CQ31" s="607"/>
      <c r="CR31" s="591">
        <v>48245</v>
      </c>
      <c r="CS31" s="611"/>
      <c r="CT31" s="611"/>
      <c r="CU31" s="611"/>
      <c r="CV31" s="611"/>
      <c r="CW31" s="611"/>
      <c r="CX31" s="611"/>
      <c r="CY31" s="612"/>
      <c r="CZ31" s="625">
        <v>0.2</v>
      </c>
      <c r="DA31" s="626"/>
      <c r="DB31" s="626"/>
      <c r="DC31" s="627"/>
      <c r="DD31" s="600">
        <v>48169</v>
      </c>
      <c r="DE31" s="611"/>
      <c r="DF31" s="611"/>
      <c r="DG31" s="611"/>
      <c r="DH31" s="611"/>
      <c r="DI31" s="611"/>
      <c r="DJ31" s="611"/>
      <c r="DK31" s="612"/>
      <c r="DL31" s="600">
        <v>48169</v>
      </c>
      <c r="DM31" s="611"/>
      <c r="DN31" s="611"/>
      <c r="DO31" s="611"/>
      <c r="DP31" s="611"/>
      <c r="DQ31" s="611"/>
      <c r="DR31" s="611"/>
      <c r="DS31" s="611"/>
      <c r="DT31" s="611"/>
      <c r="DU31" s="611"/>
      <c r="DV31" s="612"/>
      <c r="DW31" s="596">
        <v>1.3</v>
      </c>
      <c r="DX31" s="623"/>
      <c r="DY31" s="623"/>
      <c r="DZ31" s="623"/>
      <c r="EA31" s="623"/>
      <c r="EB31" s="623"/>
      <c r="EC31" s="624"/>
    </row>
    <row r="32" spans="2:133" ht="11.25" customHeight="1" x14ac:dyDescent="0.15">
      <c r="B32" s="588" t="s">
        <v>294</v>
      </c>
      <c r="C32" s="589"/>
      <c r="D32" s="589"/>
      <c r="E32" s="589"/>
      <c r="F32" s="589"/>
      <c r="G32" s="589"/>
      <c r="H32" s="589"/>
      <c r="I32" s="589"/>
      <c r="J32" s="589"/>
      <c r="K32" s="589"/>
      <c r="L32" s="589"/>
      <c r="M32" s="589"/>
      <c r="N32" s="589"/>
      <c r="O32" s="589"/>
      <c r="P32" s="589"/>
      <c r="Q32" s="590"/>
      <c r="R32" s="591">
        <v>171171</v>
      </c>
      <c r="S32" s="592"/>
      <c r="T32" s="592"/>
      <c r="U32" s="592"/>
      <c r="V32" s="592"/>
      <c r="W32" s="592"/>
      <c r="X32" s="592"/>
      <c r="Y32" s="593"/>
      <c r="Z32" s="594">
        <v>0.7</v>
      </c>
      <c r="AA32" s="594"/>
      <c r="AB32" s="594"/>
      <c r="AC32" s="594"/>
      <c r="AD32" s="595">
        <v>14672</v>
      </c>
      <c r="AE32" s="595"/>
      <c r="AF32" s="595"/>
      <c r="AG32" s="595"/>
      <c r="AH32" s="595"/>
      <c r="AI32" s="595"/>
      <c r="AJ32" s="595"/>
      <c r="AK32" s="595"/>
      <c r="AL32" s="596">
        <v>0.4</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99.3</v>
      </c>
      <c r="BH32" s="659"/>
      <c r="BI32" s="659"/>
      <c r="BJ32" s="659"/>
      <c r="BK32" s="659"/>
      <c r="BL32" s="659"/>
      <c r="BM32" s="660">
        <v>95.2</v>
      </c>
      <c r="BN32" s="659"/>
      <c r="BO32" s="659"/>
      <c r="BP32" s="659"/>
      <c r="BQ32" s="661"/>
      <c r="BR32" s="658">
        <v>99.2</v>
      </c>
      <c r="BS32" s="659"/>
      <c r="BT32" s="659"/>
      <c r="BU32" s="659"/>
      <c r="BV32" s="659"/>
      <c r="BW32" s="659"/>
      <c r="BX32" s="660">
        <v>94.2</v>
      </c>
      <c r="BY32" s="659"/>
      <c r="BZ32" s="659"/>
      <c r="CA32" s="659"/>
      <c r="CB32" s="661"/>
      <c r="CD32" s="656"/>
      <c r="CE32" s="657"/>
      <c r="CF32" s="605" t="s">
        <v>296</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x14ac:dyDescent="0.15">
      <c r="B33" s="588" t="s">
        <v>297</v>
      </c>
      <c r="C33" s="589"/>
      <c r="D33" s="589"/>
      <c r="E33" s="589"/>
      <c r="F33" s="589"/>
      <c r="G33" s="589"/>
      <c r="H33" s="589"/>
      <c r="I33" s="589"/>
      <c r="J33" s="589"/>
      <c r="K33" s="589"/>
      <c r="L33" s="589"/>
      <c r="M33" s="589"/>
      <c r="N33" s="589"/>
      <c r="O33" s="589"/>
      <c r="P33" s="589"/>
      <c r="Q33" s="590"/>
      <c r="R33" s="591">
        <v>427500</v>
      </c>
      <c r="S33" s="592"/>
      <c r="T33" s="592"/>
      <c r="U33" s="592"/>
      <c r="V33" s="592"/>
      <c r="W33" s="592"/>
      <c r="X33" s="592"/>
      <c r="Y33" s="593"/>
      <c r="Z33" s="594">
        <v>1.7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13831025</v>
      </c>
      <c r="CS33" s="611"/>
      <c r="CT33" s="611"/>
      <c r="CU33" s="611"/>
      <c r="CV33" s="611"/>
      <c r="CW33" s="611"/>
      <c r="CX33" s="611"/>
      <c r="CY33" s="612"/>
      <c r="CZ33" s="625">
        <v>60.1</v>
      </c>
      <c r="DA33" s="626"/>
      <c r="DB33" s="626"/>
      <c r="DC33" s="627"/>
      <c r="DD33" s="600">
        <v>2946531</v>
      </c>
      <c r="DE33" s="611"/>
      <c r="DF33" s="611"/>
      <c r="DG33" s="611"/>
      <c r="DH33" s="611"/>
      <c r="DI33" s="611"/>
      <c r="DJ33" s="611"/>
      <c r="DK33" s="612"/>
      <c r="DL33" s="600">
        <v>2021733</v>
      </c>
      <c r="DM33" s="611"/>
      <c r="DN33" s="611"/>
      <c r="DO33" s="611"/>
      <c r="DP33" s="611"/>
      <c r="DQ33" s="611"/>
      <c r="DR33" s="611"/>
      <c r="DS33" s="611"/>
      <c r="DT33" s="611"/>
      <c r="DU33" s="611"/>
      <c r="DV33" s="612"/>
      <c r="DW33" s="596">
        <v>54.4</v>
      </c>
      <c r="DX33" s="623"/>
      <c r="DY33" s="623"/>
      <c r="DZ33" s="623"/>
      <c r="EA33" s="623"/>
      <c r="EB33" s="623"/>
      <c r="EC33" s="624"/>
    </row>
    <row r="34" spans="2:133" ht="11.25" customHeight="1" x14ac:dyDescent="0.15">
      <c r="B34" s="588" t="s">
        <v>299</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8687729</v>
      </c>
      <c r="CS34" s="592"/>
      <c r="CT34" s="592"/>
      <c r="CU34" s="592"/>
      <c r="CV34" s="592"/>
      <c r="CW34" s="592"/>
      <c r="CX34" s="592"/>
      <c r="CY34" s="593"/>
      <c r="CZ34" s="625">
        <v>37.799999999999997</v>
      </c>
      <c r="DA34" s="626"/>
      <c r="DB34" s="626"/>
      <c r="DC34" s="627"/>
      <c r="DD34" s="600">
        <v>1168569</v>
      </c>
      <c r="DE34" s="592"/>
      <c r="DF34" s="592"/>
      <c r="DG34" s="592"/>
      <c r="DH34" s="592"/>
      <c r="DI34" s="592"/>
      <c r="DJ34" s="592"/>
      <c r="DK34" s="593"/>
      <c r="DL34" s="600">
        <v>732650</v>
      </c>
      <c r="DM34" s="592"/>
      <c r="DN34" s="592"/>
      <c r="DO34" s="592"/>
      <c r="DP34" s="592"/>
      <c r="DQ34" s="592"/>
      <c r="DR34" s="592"/>
      <c r="DS34" s="592"/>
      <c r="DT34" s="592"/>
      <c r="DU34" s="592"/>
      <c r="DV34" s="593"/>
      <c r="DW34" s="596">
        <v>19.7</v>
      </c>
      <c r="DX34" s="623"/>
      <c r="DY34" s="623"/>
      <c r="DZ34" s="623"/>
      <c r="EA34" s="623"/>
      <c r="EB34" s="623"/>
      <c r="EC34" s="624"/>
    </row>
    <row r="35" spans="2:133" ht="11.25" customHeight="1" x14ac:dyDescent="0.15">
      <c r="B35" s="588" t="s">
        <v>303</v>
      </c>
      <c r="C35" s="589"/>
      <c r="D35" s="589"/>
      <c r="E35" s="589"/>
      <c r="F35" s="589"/>
      <c r="G35" s="589"/>
      <c r="H35" s="589"/>
      <c r="I35" s="589"/>
      <c r="J35" s="589"/>
      <c r="K35" s="589"/>
      <c r="L35" s="589"/>
      <c r="M35" s="589"/>
      <c r="N35" s="589"/>
      <c r="O35" s="589"/>
      <c r="P35" s="589"/>
      <c r="Q35" s="590"/>
      <c r="R35" s="591" t="s">
        <v>111</v>
      </c>
      <c r="S35" s="592"/>
      <c r="T35" s="592"/>
      <c r="U35" s="592"/>
      <c r="V35" s="592"/>
      <c r="W35" s="592"/>
      <c r="X35" s="592"/>
      <c r="Y35" s="593"/>
      <c r="Z35" s="594" t="s">
        <v>111</v>
      </c>
      <c r="AA35" s="594"/>
      <c r="AB35" s="594"/>
      <c r="AC35" s="594"/>
      <c r="AD35" s="595" t="s">
        <v>111</v>
      </c>
      <c r="AE35" s="595"/>
      <c r="AF35" s="595"/>
      <c r="AG35" s="595"/>
      <c r="AH35" s="595"/>
      <c r="AI35" s="595"/>
      <c r="AJ35" s="595"/>
      <c r="AK35" s="595"/>
      <c r="AL35" s="596" t="s">
        <v>111</v>
      </c>
      <c r="AM35" s="597"/>
      <c r="AN35" s="597"/>
      <c r="AO35" s="598"/>
      <c r="AP35" s="186"/>
      <c r="AQ35" s="602" t="s">
        <v>304</v>
      </c>
      <c r="AR35" s="603"/>
      <c r="AS35" s="603"/>
      <c r="AT35" s="603"/>
      <c r="AU35" s="603"/>
      <c r="AV35" s="603"/>
      <c r="AW35" s="603"/>
      <c r="AX35" s="603"/>
      <c r="AY35" s="604"/>
      <c r="AZ35" s="580">
        <v>960250</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76862</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52979</v>
      </c>
      <c r="CS35" s="611"/>
      <c r="CT35" s="611"/>
      <c r="CU35" s="611"/>
      <c r="CV35" s="611"/>
      <c r="CW35" s="611"/>
      <c r="CX35" s="611"/>
      <c r="CY35" s="612"/>
      <c r="CZ35" s="625">
        <v>0.2</v>
      </c>
      <c r="DA35" s="626"/>
      <c r="DB35" s="626"/>
      <c r="DC35" s="627"/>
      <c r="DD35" s="600">
        <v>46958</v>
      </c>
      <c r="DE35" s="611"/>
      <c r="DF35" s="611"/>
      <c r="DG35" s="611"/>
      <c r="DH35" s="611"/>
      <c r="DI35" s="611"/>
      <c r="DJ35" s="611"/>
      <c r="DK35" s="612"/>
      <c r="DL35" s="600">
        <v>46958</v>
      </c>
      <c r="DM35" s="611"/>
      <c r="DN35" s="611"/>
      <c r="DO35" s="611"/>
      <c r="DP35" s="611"/>
      <c r="DQ35" s="611"/>
      <c r="DR35" s="611"/>
      <c r="DS35" s="611"/>
      <c r="DT35" s="611"/>
      <c r="DU35" s="611"/>
      <c r="DV35" s="612"/>
      <c r="DW35" s="596">
        <v>1.3</v>
      </c>
      <c r="DX35" s="623"/>
      <c r="DY35" s="623"/>
      <c r="DZ35" s="623"/>
      <c r="EA35" s="623"/>
      <c r="EB35" s="623"/>
      <c r="EC35" s="624"/>
    </row>
    <row r="36" spans="2:133" ht="11.25" customHeight="1" x14ac:dyDescent="0.15">
      <c r="B36" s="634" t="s">
        <v>307</v>
      </c>
      <c r="C36" s="635"/>
      <c r="D36" s="635"/>
      <c r="E36" s="635"/>
      <c r="F36" s="635"/>
      <c r="G36" s="635"/>
      <c r="H36" s="635"/>
      <c r="I36" s="635"/>
      <c r="J36" s="635"/>
      <c r="K36" s="635"/>
      <c r="L36" s="635"/>
      <c r="M36" s="635"/>
      <c r="N36" s="635"/>
      <c r="O36" s="635"/>
      <c r="P36" s="635"/>
      <c r="Q36" s="636"/>
      <c r="R36" s="663">
        <v>25698605</v>
      </c>
      <c r="S36" s="664"/>
      <c r="T36" s="664"/>
      <c r="U36" s="664"/>
      <c r="V36" s="664"/>
      <c r="W36" s="664"/>
      <c r="X36" s="664"/>
      <c r="Y36" s="665"/>
      <c r="Z36" s="666">
        <v>100</v>
      </c>
      <c r="AA36" s="666"/>
      <c r="AB36" s="666"/>
      <c r="AC36" s="666"/>
      <c r="AD36" s="667">
        <v>3719137</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205244</v>
      </c>
      <c r="BA36" s="592"/>
      <c r="BB36" s="592"/>
      <c r="BC36" s="592"/>
      <c r="BD36" s="611"/>
      <c r="BE36" s="611"/>
      <c r="BF36" s="648"/>
      <c r="BG36" s="605" t="s">
        <v>309</v>
      </c>
      <c r="BH36" s="606"/>
      <c r="BI36" s="606"/>
      <c r="BJ36" s="606"/>
      <c r="BK36" s="606"/>
      <c r="BL36" s="606"/>
      <c r="BM36" s="606"/>
      <c r="BN36" s="606"/>
      <c r="BO36" s="606"/>
      <c r="BP36" s="606"/>
      <c r="BQ36" s="606"/>
      <c r="BR36" s="606"/>
      <c r="BS36" s="606"/>
      <c r="BT36" s="606"/>
      <c r="BU36" s="607"/>
      <c r="BV36" s="591">
        <v>41173</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1177485</v>
      </c>
      <c r="CS36" s="592"/>
      <c r="CT36" s="592"/>
      <c r="CU36" s="592"/>
      <c r="CV36" s="592"/>
      <c r="CW36" s="592"/>
      <c r="CX36" s="592"/>
      <c r="CY36" s="593"/>
      <c r="CZ36" s="625">
        <v>5.0999999999999996</v>
      </c>
      <c r="DA36" s="626"/>
      <c r="DB36" s="626"/>
      <c r="DC36" s="627"/>
      <c r="DD36" s="600">
        <v>901776</v>
      </c>
      <c r="DE36" s="592"/>
      <c r="DF36" s="592"/>
      <c r="DG36" s="592"/>
      <c r="DH36" s="592"/>
      <c r="DI36" s="592"/>
      <c r="DJ36" s="592"/>
      <c r="DK36" s="593"/>
      <c r="DL36" s="600">
        <v>569076</v>
      </c>
      <c r="DM36" s="592"/>
      <c r="DN36" s="592"/>
      <c r="DO36" s="592"/>
      <c r="DP36" s="592"/>
      <c r="DQ36" s="592"/>
      <c r="DR36" s="592"/>
      <c r="DS36" s="592"/>
      <c r="DT36" s="592"/>
      <c r="DU36" s="592"/>
      <c r="DV36" s="593"/>
      <c r="DW36" s="596">
        <v>15.3</v>
      </c>
      <c r="DX36" s="623"/>
      <c r="DY36" s="623"/>
      <c r="DZ36" s="623"/>
      <c r="EA36" s="623"/>
      <c r="EB36" s="623"/>
      <c r="EC36" s="624"/>
    </row>
    <row r="37" spans="2:133" ht="11.25" customHeight="1" x14ac:dyDescent="0.15">
      <c r="AQ37" s="670" t="s">
        <v>311</v>
      </c>
      <c r="AR37" s="671"/>
      <c r="AS37" s="671"/>
      <c r="AT37" s="671"/>
      <c r="AU37" s="671"/>
      <c r="AV37" s="671"/>
      <c r="AW37" s="671"/>
      <c r="AX37" s="671"/>
      <c r="AY37" s="672"/>
      <c r="AZ37" s="591">
        <v>160712</v>
      </c>
      <c r="BA37" s="592"/>
      <c r="BB37" s="592"/>
      <c r="BC37" s="592"/>
      <c r="BD37" s="611"/>
      <c r="BE37" s="611"/>
      <c r="BF37" s="648"/>
      <c r="BG37" s="605" t="s">
        <v>312</v>
      </c>
      <c r="BH37" s="606"/>
      <c r="BI37" s="606"/>
      <c r="BJ37" s="606"/>
      <c r="BK37" s="606"/>
      <c r="BL37" s="606"/>
      <c r="BM37" s="606"/>
      <c r="BN37" s="606"/>
      <c r="BO37" s="606"/>
      <c r="BP37" s="606"/>
      <c r="BQ37" s="606"/>
      <c r="BR37" s="606"/>
      <c r="BS37" s="606"/>
      <c r="BT37" s="606"/>
      <c r="BU37" s="607"/>
      <c r="BV37" s="591">
        <v>2682</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424191</v>
      </c>
      <c r="CS37" s="611"/>
      <c r="CT37" s="611"/>
      <c r="CU37" s="611"/>
      <c r="CV37" s="611"/>
      <c r="CW37" s="611"/>
      <c r="CX37" s="611"/>
      <c r="CY37" s="612"/>
      <c r="CZ37" s="625">
        <v>1.8</v>
      </c>
      <c r="DA37" s="626"/>
      <c r="DB37" s="626"/>
      <c r="DC37" s="627"/>
      <c r="DD37" s="600">
        <v>409514</v>
      </c>
      <c r="DE37" s="611"/>
      <c r="DF37" s="611"/>
      <c r="DG37" s="611"/>
      <c r="DH37" s="611"/>
      <c r="DI37" s="611"/>
      <c r="DJ37" s="611"/>
      <c r="DK37" s="612"/>
      <c r="DL37" s="600">
        <v>367780</v>
      </c>
      <c r="DM37" s="611"/>
      <c r="DN37" s="611"/>
      <c r="DO37" s="611"/>
      <c r="DP37" s="611"/>
      <c r="DQ37" s="611"/>
      <c r="DR37" s="611"/>
      <c r="DS37" s="611"/>
      <c r="DT37" s="611"/>
      <c r="DU37" s="611"/>
      <c r="DV37" s="612"/>
      <c r="DW37" s="596">
        <v>9.9</v>
      </c>
      <c r="DX37" s="623"/>
      <c r="DY37" s="623"/>
      <c r="DZ37" s="623"/>
      <c r="EA37" s="623"/>
      <c r="EB37" s="623"/>
      <c r="EC37" s="624"/>
    </row>
    <row r="38" spans="2:133" ht="11.25" customHeight="1" x14ac:dyDescent="0.15">
      <c r="AQ38" s="670" t="s">
        <v>314</v>
      </c>
      <c r="AR38" s="671"/>
      <c r="AS38" s="671"/>
      <c r="AT38" s="671"/>
      <c r="AU38" s="671"/>
      <c r="AV38" s="671"/>
      <c r="AW38" s="671"/>
      <c r="AX38" s="671"/>
      <c r="AY38" s="672"/>
      <c r="AZ38" s="591" t="s">
        <v>315</v>
      </c>
      <c r="BA38" s="592"/>
      <c r="BB38" s="592"/>
      <c r="BC38" s="592"/>
      <c r="BD38" s="611"/>
      <c r="BE38" s="611"/>
      <c r="BF38" s="648"/>
      <c r="BG38" s="605" t="s">
        <v>316</v>
      </c>
      <c r="BH38" s="606"/>
      <c r="BI38" s="606"/>
      <c r="BJ38" s="606"/>
      <c r="BK38" s="606"/>
      <c r="BL38" s="606"/>
      <c r="BM38" s="606"/>
      <c r="BN38" s="606"/>
      <c r="BO38" s="606"/>
      <c r="BP38" s="606"/>
      <c r="BQ38" s="606"/>
      <c r="BR38" s="606"/>
      <c r="BS38" s="606"/>
      <c r="BT38" s="606"/>
      <c r="BU38" s="607"/>
      <c r="BV38" s="591">
        <v>5073</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799538</v>
      </c>
      <c r="CS38" s="592"/>
      <c r="CT38" s="592"/>
      <c r="CU38" s="592"/>
      <c r="CV38" s="592"/>
      <c r="CW38" s="592"/>
      <c r="CX38" s="592"/>
      <c r="CY38" s="593"/>
      <c r="CZ38" s="625">
        <v>3.5</v>
      </c>
      <c r="DA38" s="626"/>
      <c r="DB38" s="626"/>
      <c r="DC38" s="627"/>
      <c r="DD38" s="600">
        <v>707256</v>
      </c>
      <c r="DE38" s="592"/>
      <c r="DF38" s="592"/>
      <c r="DG38" s="592"/>
      <c r="DH38" s="592"/>
      <c r="DI38" s="592"/>
      <c r="DJ38" s="592"/>
      <c r="DK38" s="593"/>
      <c r="DL38" s="600">
        <v>673049</v>
      </c>
      <c r="DM38" s="592"/>
      <c r="DN38" s="592"/>
      <c r="DO38" s="592"/>
      <c r="DP38" s="592"/>
      <c r="DQ38" s="592"/>
      <c r="DR38" s="592"/>
      <c r="DS38" s="592"/>
      <c r="DT38" s="592"/>
      <c r="DU38" s="592"/>
      <c r="DV38" s="593"/>
      <c r="DW38" s="596">
        <v>18.100000000000001</v>
      </c>
      <c r="DX38" s="623"/>
      <c r="DY38" s="623"/>
      <c r="DZ38" s="623"/>
      <c r="EA38" s="623"/>
      <c r="EB38" s="623"/>
      <c r="EC38" s="624"/>
    </row>
    <row r="39" spans="2:133" ht="11.25" customHeight="1" x14ac:dyDescent="0.15">
      <c r="AQ39" s="670" t="s">
        <v>318</v>
      </c>
      <c r="AR39" s="671"/>
      <c r="AS39" s="671"/>
      <c r="AT39" s="671"/>
      <c r="AU39" s="671"/>
      <c r="AV39" s="671"/>
      <c r="AW39" s="671"/>
      <c r="AX39" s="671"/>
      <c r="AY39" s="672"/>
      <c r="AZ39" s="591" t="s">
        <v>315</v>
      </c>
      <c r="BA39" s="592"/>
      <c r="BB39" s="592"/>
      <c r="BC39" s="592"/>
      <c r="BD39" s="611"/>
      <c r="BE39" s="611"/>
      <c r="BF39" s="648"/>
      <c r="BG39" s="676" t="s">
        <v>319</v>
      </c>
      <c r="BH39" s="677"/>
      <c r="BI39" s="677"/>
      <c r="BJ39" s="677"/>
      <c r="BK39" s="677"/>
      <c r="BL39" s="187"/>
      <c r="BM39" s="606" t="s">
        <v>320</v>
      </c>
      <c r="BN39" s="606"/>
      <c r="BO39" s="606"/>
      <c r="BP39" s="606"/>
      <c r="BQ39" s="606"/>
      <c r="BR39" s="606"/>
      <c r="BS39" s="606"/>
      <c r="BT39" s="606"/>
      <c r="BU39" s="607"/>
      <c r="BV39" s="591">
        <v>99</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3047794</v>
      </c>
      <c r="CS39" s="611"/>
      <c r="CT39" s="611"/>
      <c r="CU39" s="611"/>
      <c r="CV39" s="611"/>
      <c r="CW39" s="611"/>
      <c r="CX39" s="611"/>
      <c r="CY39" s="612"/>
      <c r="CZ39" s="625">
        <v>13.3</v>
      </c>
      <c r="DA39" s="626"/>
      <c r="DB39" s="626"/>
      <c r="DC39" s="627"/>
      <c r="DD39" s="600">
        <v>121972</v>
      </c>
      <c r="DE39" s="611"/>
      <c r="DF39" s="611"/>
      <c r="DG39" s="611"/>
      <c r="DH39" s="611"/>
      <c r="DI39" s="611"/>
      <c r="DJ39" s="611"/>
      <c r="DK39" s="612"/>
      <c r="DL39" s="600" t="s">
        <v>315</v>
      </c>
      <c r="DM39" s="611"/>
      <c r="DN39" s="611"/>
      <c r="DO39" s="611"/>
      <c r="DP39" s="611"/>
      <c r="DQ39" s="611"/>
      <c r="DR39" s="611"/>
      <c r="DS39" s="611"/>
      <c r="DT39" s="611"/>
      <c r="DU39" s="611"/>
      <c r="DV39" s="612"/>
      <c r="DW39" s="596" t="s">
        <v>315</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169941</v>
      </c>
      <c r="BA40" s="592"/>
      <c r="BB40" s="592"/>
      <c r="BC40" s="592"/>
      <c r="BD40" s="611"/>
      <c r="BE40" s="611"/>
      <c r="BF40" s="648"/>
      <c r="BG40" s="676"/>
      <c r="BH40" s="677"/>
      <c r="BI40" s="677"/>
      <c r="BJ40" s="677"/>
      <c r="BK40" s="677"/>
      <c r="BL40" s="187"/>
      <c r="BM40" s="606" t="s">
        <v>323</v>
      </c>
      <c r="BN40" s="606"/>
      <c r="BO40" s="606"/>
      <c r="BP40" s="606"/>
      <c r="BQ40" s="606"/>
      <c r="BR40" s="606"/>
      <c r="BS40" s="606"/>
      <c r="BT40" s="606"/>
      <c r="BU40" s="607"/>
      <c r="BV40" s="591">
        <v>110</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65500</v>
      </c>
      <c r="CS40" s="592"/>
      <c r="CT40" s="592"/>
      <c r="CU40" s="592"/>
      <c r="CV40" s="592"/>
      <c r="CW40" s="592"/>
      <c r="CX40" s="592"/>
      <c r="CY40" s="593"/>
      <c r="CZ40" s="625">
        <v>0.3</v>
      </c>
      <c r="DA40" s="626"/>
      <c r="DB40" s="626"/>
      <c r="DC40" s="627"/>
      <c r="DD40" s="600" t="s">
        <v>315</v>
      </c>
      <c r="DE40" s="592"/>
      <c r="DF40" s="592"/>
      <c r="DG40" s="592"/>
      <c r="DH40" s="592"/>
      <c r="DI40" s="592"/>
      <c r="DJ40" s="592"/>
      <c r="DK40" s="593"/>
      <c r="DL40" s="600" t="s">
        <v>315</v>
      </c>
      <c r="DM40" s="592"/>
      <c r="DN40" s="592"/>
      <c r="DO40" s="592"/>
      <c r="DP40" s="592"/>
      <c r="DQ40" s="592"/>
      <c r="DR40" s="592"/>
      <c r="DS40" s="592"/>
      <c r="DT40" s="592"/>
      <c r="DU40" s="592"/>
      <c r="DV40" s="593"/>
      <c r="DW40" s="596" t="s">
        <v>315</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3">
        <v>424353</v>
      </c>
      <c r="BA41" s="664"/>
      <c r="BB41" s="664"/>
      <c r="BC41" s="664"/>
      <c r="BD41" s="659"/>
      <c r="BE41" s="659"/>
      <c r="BF41" s="661"/>
      <c r="BG41" s="678"/>
      <c r="BH41" s="679"/>
      <c r="BI41" s="679"/>
      <c r="BJ41" s="679"/>
      <c r="BK41" s="679"/>
      <c r="BL41" s="189"/>
      <c r="BM41" s="614" t="s">
        <v>326</v>
      </c>
      <c r="BN41" s="614"/>
      <c r="BO41" s="614"/>
      <c r="BP41" s="614"/>
      <c r="BQ41" s="614"/>
      <c r="BR41" s="614"/>
      <c r="BS41" s="614"/>
      <c r="BT41" s="614"/>
      <c r="BU41" s="615"/>
      <c r="BV41" s="663">
        <v>272</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11"/>
      <c r="CT41" s="611"/>
      <c r="CU41" s="611"/>
      <c r="CV41" s="611"/>
      <c r="CW41" s="611"/>
      <c r="CX41" s="611"/>
      <c r="CY41" s="612"/>
      <c r="CZ41" s="625" t="s">
        <v>328</v>
      </c>
      <c r="DA41" s="626"/>
      <c r="DB41" s="626"/>
      <c r="DC41" s="627"/>
      <c r="DD41" s="600" t="s">
        <v>328</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6886274</v>
      </c>
      <c r="CS42" s="592"/>
      <c r="CT42" s="592"/>
      <c r="CU42" s="592"/>
      <c r="CV42" s="592"/>
      <c r="CW42" s="592"/>
      <c r="CX42" s="592"/>
      <c r="CY42" s="593"/>
      <c r="CZ42" s="625">
        <v>29.9</v>
      </c>
      <c r="DA42" s="674"/>
      <c r="DB42" s="674"/>
      <c r="DC42" s="675"/>
      <c r="DD42" s="600">
        <v>931391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91780</v>
      </c>
      <c r="CS43" s="611"/>
      <c r="CT43" s="611"/>
      <c r="CU43" s="611"/>
      <c r="CV43" s="611"/>
      <c r="CW43" s="611"/>
      <c r="CX43" s="611"/>
      <c r="CY43" s="612"/>
      <c r="CZ43" s="625">
        <v>0.4</v>
      </c>
      <c r="DA43" s="626"/>
      <c r="DB43" s="626"/>
      <c r="DC43" s="627"/>
      <c r="DD43" s="600">
        <v>91780</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7" t="s">
        <v>285</v>
      </c>
      <c r="CE44" s="698"/>
      <c r="CF44" s="588" t="s">
        <v>334</v>
      </c>
      <c r="CG44" s="589"/>
      <c r="CH44" s="589"/>
      <c r="CI44" s="589"/>
      <c r="CJ44" s="589"/>
      <c r="CK44" s="589"/>
      <c r="CL44" s="589"/>
      <c r="CM44" s="589"/>
      <c r="CN44" s="589"/>
      <c r="CO44" s="589"/>
      <c r="CP44" s="589"/>
      <c r="CQ44" s="590"/>
      <c r="CR44" s="591">
        <v>4928192</v>
      </c>
      <c r="CS44" s="592"/>
      <c r="CT44" s="592"/>
      <c r="CU44" s="592"/>
      <c r="CV44" s="592"/>
      <c r="CW44" s="592"/>
      <c r="CX44" s="592"/>
      <c r="CY44" s="593"/>
      <c r="CZ44" s="625">
        <v>21.4</v>
      </c>
      <c r="DA44" s="674"/>
      <c r="DB44" s="674"/>
      <c r="DC44" s="675"/>
      <c r="DD44" s="600">
        <v>556074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335</v>
      </c>
      <c r="CG45" s="589"/>
      <c r="CH45" s="589"/>
      <c r="CI45" s="589"/>
      <c r="CJ45" s="589"/>
      <c r="CK45" s="589"/>
      <c r="CL45" s="589"/>
      <c r="CM45" s="589"/>
      <c r="CN45" s="589"/>
      <c r="CO45" s="589"/>
      <c r="CP45" s="589"/>
      <c r="CQ45" s="590"/>
      <c r="CR45" s="591">
        <v>4716006</v>
      </c>
      <c r="CS45" s="611"/>
      <c r="CT45" s="611"/>
      <c r="CU45" s="611"/>
      <c r="CV45" s="611"/>
      <c r="CW45" s="611"/>
      <c r="CX45" s="611"/>
      <c r="CY45" s="612"/>
      <c r="CZ45" s="625">
        <v>20.5</v>
      </c>
      <c r="DA45" s="626"/>
      <c r="DB45" s="626"/>
      <c r="DC45" s="627"/>
      <c r="DD45" s="600">
        <v>398840</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336</v>
      </c>
      <c r="CG46" s="589"/>
      <c r="CH46" s="589"/>
      <c r="CI46" s="589"/>
      <c r="CJ46" s="589"/>
      <c r="CK46" s="589"/>
      <c r="CL46" s="589"/>
      <c r="CM46" s="589"/>
      <c r="CN46" s="589"/>
      <c r="CO46" s="589"/>
      <c r="CP46" s="589"/>
      <c r="CQ46" s="590"/>
      <c r="CR46" s="591">
        <v>198491</v>
      </c>
      <c r="CS46" s="592"/>
      <c r="CT46" s="592"/>
      <c r="CU46" s="592"/>
      <c r="CV46" s="592"/>
      <c r="CW46" s="592"/>
      <c r="CX46" s="592"/>
      <c r="CY46" s="593"/>
      <c r="CZ46" s="625">
        <v>0.9</v>
      </c>
      <c r="DA46" s="674"/>
      <c r="DB46" s="674"/>
      <c r="DC46" s="675"/>
      <c r="DD46" s="600">
        <v>143539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337</v>
      </c>
      <c r="CG47" s="589"/>
      <c r="CH47" s="589"/>
      <c r="CI47" s="589"/>
      <c r="CJ47" s="589"/>
      <c r="CK47" s="589"/>
      <c r="CL47" s="589"/>
      <c r="CM47" s="589"/>
      <c r="CN47" s="589"/>
      <c r="CO47" s="589"/>
      <c r="CP47" s="589"/>
      <c r="CQ47" s="590"/>
      <c r="CR47" s="591">
        <v>1958082</v>
      </c>
      <c r="CS47" s="611"/>
      <c r="CT47" s="611"/>
      <c r="CU47" s="611"/>
      <c r="CV47" s="611"/>
      <c r="CW47" s="611"/>
      <c r="CX47" s="611"/>
      <c r="CY47" s="612"/>
      <c r="CZ47" s="625">
        <v>8.5</v>
      </c>
      <c r="DA47" s="626"/>
      <c r="DB47" s="626"/>
      <c r="DC47" s="627"/>
      <c r="DD47" s="600">
        <v>375317</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338</v>
      </c>
      <c r="CG48" s="589"/>
      <c r="CH48" s="589"/>
      <c r="CI48" s="589"/>
      <c r="CJ48" s="589"/>
      <c r="CK48" s="589"/>
      <c r="CL48" s="589"/>
      <c r="CM48" s="589"/>
      <c r="CN48" s="589"/>
      <c r="CO48" s="589"/>
      <c r="CP48" s="589"/>
      <c r="CQ48" s="590"/>
      <c r="CR48" s="591" t="s">
        <v>315</v>
      </c>
      <c r="CS48" s="592"/>
      <c r="CT48" s="592"/>
      <c r="CU48" s="592"/>
      <c r="CV48" s="592"/>
      <c r="CW48" s="592"/>
      <c r="CX48" s="592"/>
      <c r="CY48" s="593"/>
      <c r="CZ48" s="625" t="s">
        <v>315</v>
      </c>
      <c r="DA48" s="674"/>
      <c r="DB48" s="674"/>
      <c r="DC48" s="675"/>
      <c r="DD48" s="600" t="s">
        <v>315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339</v>
      </c>
      <c r="CE49" s="635"/>
      <c r="CF49" s="635"/>
      <c r="CG49" s="635"/>
      <c r="CH49" s="635"/>
      <c r="CI49" s="635"/>
      <c r="CJ49" s="635"/>
      <c r="CK49" s="635"/>
      <c r="CL49" s="635"/>
      <c r="CM49" s="635"/>
      <c r="CN49" s="635"/>
      <c r="CO49" s="635"/>
      <c r="CP49" s="635"/>
      <c r="CQ49" s="636"/>
      <c r="CR49" s="663">
        <v>22997656</v>
      </c>
      <c r="CS49" s="659"/>
      <c r="CT49" s="659"/>
      <c r="CU49" s="659"/>
      <c r="CV49" s="659"/>
      <c r="CW49" s="659"/>
      <c r="CX49" s="659"/>
      <c r="CY49" s="686"/>
      <c r="CZ49" s="687">
        <v>100</v>
      </c>
      <c r="DA49" s="688"/>
      <c r="DB49" s="688"/>
      <c r="DC49" s="689"/>
      <c r="DD49" s="690">
        <v>5573779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117"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362</v>
      </c>
      <c r="C7" s="718"/>
      <c r="D7" s="718"/>
      <c r="E7" s="718"/>
      <c r="F7" s="718"/>
      <c r="G7" s="718"/>
      <c r="H7" s="718"/>
      <c r="I7" s="718"/>
      <c r="J7" s="718"/>
      <c r="K7" s="718"/>
      <c r="L7" s="718"/>
      <c r="M7" s="718"/>
      <c r="N7" s="718"/>
      <c r="O7" s="718"/>
      <c r="P7" s="719"/>
      <c r="Q7" s="720">
        <v>25682</v>
      </c>
      <c r="R7" s="721"/>
      <c r="S7" s="721"/>
      <c r="T7" s="721"/>
      <c r="U7" s="721"/>
      <c r="V7" s="721">
        <v>22982</v>
      </c>
      <c r="W7" s="721"/>
      <c r="X7" s="721"/>
      <c r="Y7" s="721"/>
      <c r="Z7" s="721"/>
      <c r="AA7" s="721">
        <v>2700</v>
      </c>
      <c r="AB7" s="721"/>
      <c r="AC7" s="721"/>
      <c r="AD7" s="721"/>
      <c r="AE7" s="722"/>
      <c r="AF7" s="723">
        <v>1398</v>
      </c>
      <c r="AG7" s="724"/>
      <c r="AH7" s="724"/>
      <c r="AI7" s="724"/>
      <c r="AJ7" s="725"/>
      <c r="AK7" s="760">
        <v>5418</v>
      </c>
      <c r="AL7" s="761"/>
      <c r="AM7" s="761"/>
      <c r="AN7" s="761"/>
      <c r="AO7" s="761"/>
      <c r="AP7" s="761">
        <v>3773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363</v>
      </c>
      <c r="C8" s="742"/>
      <c r="D8" s="742"/>
      <c r="E8" s="742"/>
      <c r="F8" s="742"/>
      <c r="G8" s="742"/>
      <c r="H8" s="742"/>
      <c r="I8" s="742"/>
      <c r="J8" s="742"/>
      <c r="K8" s="742"/>
      <c r="L8" s="742"/>
      <c r="M8" s="742"/>
      <c r="N8" s="742"/>
      <c r="O8" s="742"/>
      <c r="P8" s="743"/>
      <c r="Q8" s="744">
        <v>18</v>
      </c>
      <c r="R8" s="745"/>
      <c r="S8" s="745"/>
      <c r="T8" s="745"/>
      <c r="U8" s="745"/>
      <c r="V8" s="745">
        <v>17</v>
      </c>
      <c r="W8" s="745"/>
      <c r="X8" s="745"/>
      <c r="Y8" s="745"/>
      <c r="Z8" s="745"/>
      <c r="AA8" s="745">
        <v>1</v>
      </c>
      <c r="AB8" s="745"/>
      <c r="AC8" s="745"/>
      <c r="AD8" s="745"/>
      <c r="AE8" s="746"/>
      <c r="AF8" s="747">
        <v>1</v>
      </c>
      <c r="AG8" s="748"/>
      <c r="AH8" s="748"/>
      <c r="AI8" s="748"/>
      <c r="AJ8" s="749"/>
      <c r="AK8" s="750">
        <v>4</v>
      </c>
      <c r="AL8" s="751"/>
      <c r="AM8" s="751"/>
      <c r="AN8" s="751"/>
      <c r="AO8" s="751"/>
      <c r="AP8" s="751" t="s">
        <v>527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v>25699</v>
      </c>
      <c r="R23" s="780"/>
      <c r="S23" s="780"/>
      <c r="T23" s="780"/>
      <c r="U23" s="780"/>
      <c r="V23" s="780">
        <v>22998</v>
      </c>
      <c r="W23" s="780"/>
      <c r="X23" s="780"/>
      <c r="Y23" s="780"/>
      <c r="Z23" s="780"/>
      <c r="AA23" s="780">
        <v>2701</v>
      </c>
      <c r="AB23" s="780"/>
      <c r="AC23" s="780"/>
      <c r="AD23" s="780"/>
      <c r="AE23" s="781"/>
      <c r="AF23" s="782">
        <v>1398</v>
      </c>
      <c r="AG23" s="780"/>
      <c r="AH23" s="780"/>
      <c r="AI23" s="780"/>
      <c r="AJ23" s="783"/>
      <c r="AK23" s="784"/>
      <c r="AL23" s="785"/>
      <c r="AM23" s="785"/>
      <c r="AN23" s="785"/>
      <c r="AO23" s="785"/>
      <c r="AP23" s="780">
        <v>3773</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345</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8">
        <v>2327</v>
      </c>
      <c r="R28" s="809"/>
      <c r="S28" s="809"/>
      <c r="T28" s="809"/>
      <c r="U28" s="809"/>
      <c r="V28" s="809">
        <v>2251</v>
      </c>
      <c r="W28" s="809"/>
      <c r="X28" s="809"/>
      <c r="Y28" s="809"/>
      <c r="Z28" s="809"/>
      <c r="AA28" s="809">
        <v>77</v>
      </c>
      <c r="AB28" s="809"/>
      <c r="AC28" s="809"/>
      <c r="AD28" s="809"/>
      <c r="AE28" s="810"/>
      <c r="AF28" s="811">
        <v>77</v>
      </c>
      <c r="AG28" s="809"/>
      <c r="AH28" s="809"/>
      <c r="AI28" s="809"/>
      <c r="AJ28" s="812"/>
      <c r="AK28" s="813">
        <v>216</v>
      </c>
      <c r="AL28" s="804"/>
      <c r="AM28" s="804"/>
      <c r="AN28" s="804"/>
      <c r="AO28" s="804"/>
      <c r="AP28" s="804"/>
      <c r="AQ28" s="804"/>
      <c r="AR28" s="804"/>
      <c r="AS28" s="804"/>
      <c r="AT28" s="804"/>
      <c r="AU28" s="804"/>
      <c r="AV28" s="804"/>
      <c r="AW28" s="804"/>
      <c r="AX28" s="804"/>
      <c r="AY28" s="804"/>
      <c r="AZ28" s="805" t="s">
        <v>536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v>153</v>
      </c>
      <c r="R29" s="745"/>
      <c r="S29" s="745"/>
      <c r="T29" s="745"/>
      <c r="U29" s="745"/>
      <c r="V29" s="745">
        <v>150</v>
      </c>
      <c r="W29" s="745"/>
      <c r="X29" s="745"/>
      <c r="Y29" s="745"/>
      <c r="Z29" s="745"/>
      <c r="AA29" s="745">
        <v>3</v>
      </c>
      <c r="AB29" s="745"/>
      <c r="AC29" s="745"/>
      <c r="AD29" s="745"/>
      <c r="AE29" s="746"/>
      <c r="AF29" s="747">
        <v>3</v>
      </c>
      <c r="AG29" s="748"/>
      <c r="AH29" s="748"/>
      <c r="AI29" s="748"/>
      <c r="AJ29" s="749"/>
      <c r="AK29" s="816">
        <v>40</v>
      </c>
      <c r="AL29" s="817"/>
      <c r="AM29" s="817"/>
      <c r="AN29" s="817"/>
      <c r="AO29" s="817"/>
      <c r="AP29" s="817"/>
      <c r="AQ29" s="817"/>
      <c r="AR29" s="817"/>
      <c r="AS29" s="817"/>
      <c r="AT29" s="817"/>
      <c r="AU29" s="817"/>
      <c r="AV29" s="817"/>
      <c r="AW29" s="817"/>
      <c r="AX29" s="817"/>
      <c r="AY29" s="817"/>
      <c r="AZ29" s="818" t="s">
        <v>528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v>1419</v>
      </c>
      <c r="R30" s="745"/>
      <c r="S30" s="745"/>
      <c r="T30" s="745"/>
      <c r="U30" s="745"/>
      <c r="V30" s="745">
        <v>1395</v>
      </c>
      <c r="W30" s="745"/>
      <c r="X30" s="745"/>
      <c r="Y30" s="745"/>
      <c r="Z30" s="745"/>
      <c r="AA30" s="745">
        <v>23</v>
      </c>
      <c r="AB30" s="745"/>
      <c r="AC30" s="745"/>
      <c r="AD30" s="745"/>
      <c r="AE30" s="746"/>
      <c r="AF30" s="747">
        <v>23</v>
      </c>
      <c r="AG30" s="748"/>
      <c r="AH30" s="748"/>
      <c r="AI30" s="748"/>
      <c r="AJ30" s="749"/>
      <c r="AK30" s="816">
        <v>204</v>
      </c>
      <c r="AL30" s="817"/>
      <c r="AM30" s="817"/>
      <c r="AN30" s="817"/>
      <c r="AO30" s="817"/>
      <c r="AP30" s="817"/>
      <c r="AQ30" s="817"/>
      <c r="AR30" s="817"/>
      <c r="AS30" s="817"/>
      <c r="AT30" s="817"/>
      <c r="AU30" s="817"/>
      <c r="AV30" s="817"/>
      <c r="AW30" s="817"/>
      <c r="AX30" s="817"/>
      <c r="AY30" s="817"/>
      <c r="AZ30" s="818" t="s">
        <v>528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380</v>
      </c>
      <c r="C31" s="742"/>
      <c r="D31" s="742"/>
      <c r="E31" s="742"/>
      <c r="F31" s="742"/>
      <c r="G31" s="742"/>
      <c r="H31" s="742"/>
      <c r="I31" s="742"/>
      <c r="J31" s="742"/>
      <c r="K31" s="742"/>
      <c r="L31" s="742"/>
      <c r="M31" s="742"/>
      <c r="N31" s="742"/>
      <c r="O31" s="742"/>
      <c r="P31" s="743"/>
      <c r="Q31" s="744">
        <v>597</v>
      </c>
      <c r="R31" s="745"/>
      <c r="S31" s="745"/>
      <c r="T31" s="745"/>
      <c r="U31" s="745"/>
      <c r="V31" s="745">
        <v>500</v>
      </c>
      <c r="W31" s="745"/>
      <c r="X31" s="745"/>
      <c r="Y31" s="745"/>
      <c r="Z31" s="745"/>
      <c r="AA31" s="745">
        <v>97</v>
      </c>
      <c r="AB31" s="745"/>
      <c r="AC31" s="745"/>
      <c r="AD31" s="745"/>
      <c r="AE31" s="746"/>
      <c r="AF31" s="747">
        <v>1221</v>
      </c>
      <c r="AG31" s="748"/>
      <c r="AH31" s="748"/>
      <c r="AI31" s="748"/>
      <c r="AJ31" s="749"/>
      <c r="AK31" s="816">
        <v>0</v>
      </c>
      <c r="AL31" s="817"/>
      <c r="AM31" s="817"/>
      <c r="AN31" s="817"/>
      <c r="AO31" s="817"/>
      <c r="AP31" s="817">
        <v>180</v>
      </c>
      <c r="AQ31" s="817"/>
      <c r="AR31" s="817"/>
      <c r="AS31" s="817"/>
      <c r="AT31" s="817"/>
      <c r="AU31" s="817">
        <v>180</v>
      </c>
      <c r="AV31" s="817"/>
      <c r="AW31" s="817"/>
      <c r="AX31" s="817"/>
      <c r="AY31" s="817"/>
      <c r="AZ31" s="818" t="s">
        <v>528</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382</v>
      </c>
      <c r="C32" s="742"/>
      <c r="D32" s="742"/>
      <c r="E32" s="742"/>
      <c r="F32" s="742"/>
      <c r="G32" s="742"/>
      <c r="H32" s="742"/>
      <c r="I32" s="742"/>
      <c r="J32" s="742"/>
      <c r="K32" s="742"/>
      <c r="L32" s="742"/>
      <c r="M32" s="742"/>
      <c r="N32" s="742"/>
      <c r="O32" s="742"/>
      <c r="P32" s="743"/>
      <c r="Q32" s="744">
        <v>981</v>
      </c>
      <c r="R32" s="745"/>
      <c r="S32" s="745"/>
      <c r="T32" s="745"/>
      <c r="U32" s="745"/>
      <c r="V32" s="745">
        <v>978</v>
      </c>
      <c r="W32" s="745"/>
      <c r="X32" s="745"/>
      <c r="Y32" s="745"/>
      <c r="Z32" s="745"/>
      <c r="AA32" s="745">
        <v>3</v>
      </c>
      <c r="AB32" s="745"/>
      <c r="AC32" s="745"/>
      <c r="AD32" s="745"/>
      <c r="AE32" s="746"/>
      <c r="AF32" s="747">
        <v>3</v>
      </c>
      <c r="AG32" s="748"/>
      <c r="AH32" s="748"/>
      <c r="AI32" s="748"/>
      <c r="AJ32" s="749"/>
      <c r="AK32" s="816">
        <v>205</v>
      </c>
      <c r="AL32" s="817"/>
      <c r="AM32" s="817"/>
      <c r="AN32" s="817"/>
      <c r="AO32" s="817"/>
      <c r="AP32" s="817">
        <v>4637</v>
      </c>
      <c r="AQ32" s="817"/>
      <c r="AR32" s="817"/>
      <c r="AS32" s="817"/>
      <c r="AT32" s="817"/>
      <c r="AU32" s="817">
        <v>3237</v>
      </c>
      <c r="AV32" s="817"/>
      <c r="AW32" s="817"/>
      <c r="AX32" s="817"/>
      <c r="AY32" s="817"/>
      <c r="AZ32" s="818" t="s">
        <v>528</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1327</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387</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388</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529</v>
      </c>
      <c r="C68" s="856"/>
      <c r="D68" s="856"/>
      <c r="E68" s="856"/>
      <c r="F68" s="856"/>
      <c r="G68" s="856"/>
      <c r="H68" s="856"/>
      <c r="I68" s="856"/>
      <c r="J68" s="856"/>
      <c r="K68" s="856"/>
      <c r="L68" s="856"/>
      <c r="M68" s="856"/>
      <c r="N68" s="856"/>
      <c r="O68" s="856"/>
      <c r="P68" s="857"/>
      <c r="Q68" s="858">
        <v>975</v>
      </c>
      <c r="R68" s="852"/>
      <c r="S68" s="852"/>
      <c r="T68" s="852"/>
      <c r="U68" s="852"/>
      <c r="V68" s="852">
        <v>950</v>
      </c>
      <c r="W68" s="852"/>
      <c r="X68" s="852"/>
      <c r="Y68" s="852"/>
      <c r="Z68" s="852"/>
      <c r="AA68" s="852">
        <v>25</v>
      </c>
      <c r="AB68" s="852"/>
      <c r="AC68" s="852"/>
      <c r="AD68" s="852"/>
      <c r="AE68" s="852"/>
      <c r="AF68" s="852">
        <v>25</v>
      </c>
      <c r="AG68" s="852"/>
      <c r="AH68" s="852"/>
      <c r="AI68" s="852"/>
      <c r="AJ68" s="852"/>
      <c r="AK68" s="852" t="s">
        <v>537</v>
      </c>
      <c r="AL68" s="852"/>
      <c r="AM68" s="852"/>
      <c r="AN68" s="852"/>
      <c r="AO68" s="852"/>
      <c r="AP68" s="852">
        <v>478</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530</v>
      </c>
      <c r="C69" s="860"/>
      <c r="D69" s="860"/>
      <c r="E69" s="860"/>
      <c r="F69" s="860"/>
      <c r="G69" s="860"/>
      <c r="H69" s="860"/>
      <c r="I69" s="860"/>
      <c r="J69" s="860"/>
      <c r="K69" s="860"/>
      <c r="L69" s="860"/>
      <c r="M69" s="860"/>
      <c r="N69" s="860"/>
      <c r="O69" s="860"/>
      <c r="P69" s="861"/>
      <c r="Q69" s="862">
        <v>18950</v>
      </c>
      <c r="R69" s="817"/>
      <c r="S69" s="817"/>
      <c r="T69" s="817"/>
      <c r="U69" s="817"/>
      <c r="V69" s="817">
        <v>18164</v>
      </c>
      <c r="W69" s="817"/>
      <c r="X69" s="817"/>
      <c r="Y69" s="817"/>
      <c r="Z69" s="817"/>
      <c r="AA69" s="817">
        <v>785</v>
      </c>
      <c r="AB69" s="817"/>
      <c r="AC69" s="817"/>
      <c r="AD69" s="817"/>
      <c r="AE69" s="817"/>
      <c r="AF69" s="817">
        <v>785</v>
      </c>
      <c r="AG69" s="817"/>
      <c r="AH69" s="817"/>
      <c r="AI69" s="817"/>
      <c r="AJ69" s="817"/>
      <c r="AK69" s="817">
        <v>1925</v>
      </c>
      <c r="AL69" s="817"/>
      <c r="AM69" s="817"/>
      <c r="AN69" s="817"/>
      <c r="AO69" s="817"/>
      <c r="AP69" s="817" t="s">
        <v>528</v>
      </c>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531</v>
      </c>
      <c r="C70" s="860"/>
      <c r="D70" s="860"/>
      <c r="E70" s="860"/>
      <c r="F70" s="860"/>
      <c r="G70" s="860"/>
      <c r="H70" s="860"/>
      <c r="I70" s="860"/>
      <c r="J70" s="860"/>
      <c r="K70" s="860"/>
      <c r="L70" s="860"/>
      <c r="M70" s="860"/>
      <c r="N70" s="860"/>
      <c r="O70" s="860"/>
      <c r="P70" s="861"/>
      <c r="Q70" s="862">
        <v>1020</v>
      </c>
      <c r="R70" s="817"/>
      <c r="S70" s="817"/>
      <c r="T70" s="817"/>
      <c r="U70" s="817"/>
      <c r="V70" s="817">
        <v>1017</v>
      </c>
      <c r="W70" s="817"/>
      <c r="X70" s="817"/>
      <c r="Y70" s="817"/>
      <c r="Z70" s="817"/>
      <c r="AA70" s="817">
        <v>3</v>
      </c>
      <c r="AB70" s="817"/>
      <c r="AC70" s="817"/>
      <c r="AD70" s="817"/>
      <c r="AE70" s="817"/>
      <c r="AF70" s="817">
        <v>3</v>
      </c>
      <c r="AG70" s="817"/>
      <c r="AH70" s="817"/>
      <c r="AI70" s="817"/>
      <c r="AJ70" s="817"/>
      <c r="AK70" s="817">
        <v>0</v>
      </c>
      <c r="AL70" s="817"/>
      <c r="AM70" s="817"/>
      <c r="AN70" s="817"/>
      <c r="AO70" s="817"/>
      <c r="AP70" s="817" t="s">
        <v>528</v>
      </c>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532</v>
      </c>
      <c r="C71" s="860"/>
      <c r="D71" s="860"/>
      <c r="E71" s="860"/>
      <c r="F71" s="860"/>
      <c r="G71" s="860"/>
      <c r="H71" s="860"/>
      <c r="I71" s="860"/>
      <c r="J71" s="860"/>
      <c r="K71" s="860"/>
      <c r="L71" s="860"/>
      <c r="M71" s="860"/>
      <c r="N71" s="860"/>
      <c r="O71" s="860"/>
      <c r="P71" s="861"/>
      <c r="Q71" s="862">
        <v>2215</v>
      </c>
      <c r="R71" s="817"/>
      <c r="S71" s="817"/>
      <c r="T71" s="817"/>
      <c r="U71" s="817"/>
      <c r="V71" s="817">
        <v>2180</v>
      </c>
      <c r="W71" s="817"/>
      <c r="X71" s="817"/>
      <c r="Y71" s="817"/>
      <c r="Z71" s="817"/>
      <c r="AA71" s="817">
        <v>35</v>
      </c>
      <c r="AB71" s="817"/>
      <c r="AC71" s="817"/>
      <c r="AD71" s="817"/>
      <c r="AE71" s="817"/>
      <c r="AF71" s="817">
        <v>35</v>
      </c>
      <c r="AG71" s="817"/>
      <c r="AH71" s="817"/>
      <c r="AI71" s="817"/>
      <c r="AJ71" s="817"/>
      <c r="AK71" s="817">
        <v>32</v>
      </c>
      <c r="AL71" s="817"/>
      <c r="AM71" s="817"/>
      <c r="AN71" s="817"/>
      <c r="AO71" s="817"/>
      <c r="AP71" s="817">
        <v>257</v>
      </c>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533</v>
      </c>
      <c r="C72" s="860"/>
      <c r="D72" s="860"/>
      <c r="E72" s="860"/>
      <c r="F72" s="860"/>
      <c r="G72" s="860"/>
      <c r="H72" s="860"/>
      <c r="I72" s="860"/>
      <c r="J72" s="860"/>
      <c r="K72" s="860"/>
      <c r="L72" s="860"/>
      <c r="M72" s="860"/>
      <c r="N72" s="860"/>
      <c r="O72" s="860"/>
      <c r="P72" s="861"/>
      <c r="Q72" s="862">
        <v>137</v>
      </c>
      <c r="R72" s="817"/>
      <c r="S72" s="817"/>
      <c r="T72" s="817"/>
      <c r="U72" s="817"/>
      <c r="V72" s="817">
        <v>132</v>
      </c>
      <c r="W72" s="817"/>
      <c r="X72" s="817"/>
      <c r="Y72" s="817"/>
      <c r="Z72" s="817"/>
      <c r="AA72" s="817">
        <v>4</v>
      </c>
      <c r="AB72" s="817"/>
      <c r="AC72" s="817"/>
      <c r="AD72" s="817"/>
      <c r="AE72" s="817"/>
      <c r="AF72" s="817">
        <v>4</v>
      </c>
      <c r="AG72" s="817"/>
      <c r="AH72" s="817"/>
      <c r="AI72" s="817"/>
      <c r="AJ72" s="817"/>
      <c r="AK72" s="817" t="s">
        <v>538</v>
      </c>
      <c r="AL72" s="817"/>
      <c r="AM72" s="817"/>
      <c r="AN72" s="817"/>
      <c r="AO72" s="817"/>
      <c r="AP72" s="817" t="s">
        <v>528</v>
      </c>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534</v>
      </c>
      <c r="C73" s="860"/>
      <c r="D73" s="860"/>
      <c r="E73" s="860"/>
      <c r="F73" s="860"/>
      <c r="G73" s="860"/>
      <c r="H73" s="860"/>
      <c r="I73" s="860"/>
      <c r="J73" s="860"/>
      <c r="K73" s="860"/>
      <c r="L73" s="860"/>
      <c r="M73" s="860"/>
      <c r="N73" s="860"/>
      <c r="O73" s="860"/>
      <c r="P73" s="861"/>
      <c r="Q73" s="862">
        <v>372</v>
      </c>
      <c r="R73" s="817"/>
      <c r="S73" s="817"/>
      <c r="T73" s="817"/>
      <c r="U73" s="817"/>
      <c r="V73" s="817">
        <v>321</v>
      </c>
      <c r="W73" s="817"/>
      <c r="X73" s="817"/>
      <c r="Y73" s="817"/>
      <c r="Z73" s="817"/>
      <c r="AA73" s="817">
        <v>51</v>
      </c>
      <c r="AB73" s="817"/>
      <c r="AC73" s="817"/>
      <c r="AD73" s="817"/>
      <c r="AE73" s="817"/>
      <c r="AF73" s="817">
        <v>51</v>
      </c>
      <c r="AG73" s="817"/>
      <c r="AH73" s="817"/>
      <c r="AI73" s="817"/>
      <c r="AJ73" s="817"/>
      <c r="AK73" s="817">
        <v>12</v>
      </c>
      <c r="AL73" s="817"/>
      <c r="AM73" s="817"/>
      <c r="AN73" s="817"/>
      <c r="AO73" s="817"/>
      <c r="AP73" s="817" t="s">
        <v>528</v>
      </c>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535</v>
      </c>
      <c r="C74" s="860"/>
      <c r="D74" s="860"/>
      <c r="E74" s="860"/>
      <c r="F74" s="860"/>
      <c r="G74" s="860"/>
      <c r="H74" s="860"/>
      <c r="I74" s="860"/>
      <c r="J74" s="860"/>
      <c r="K74" s="860"/>
      <c r="L74" s="860"/>
      <c r="M74" s="860"/>
      <c r="N74" s="860"/>
      <c r="O74" s="860"/>
      <c r="P74" s="861"/>
      <c r="Q74" s="862">
        <v>400</v>
      </c>
      <c r="R74" s="817"/>
      <c r="S74" s="817"/>
      <c r="T74" s="817"/>
      <c r="U74" s="817"/>
      <c r="V74" s="817">
        <v>362</v>
      </c>
      <c r="W74" s="817"/>
      <c r="X74" s="817"/>
      <c r="Y74" s="817"/>
      <c r="Z74" s="817"/>
      <c r="AA74" s="817">
        <v>38</v>
      </c>
      <c r="AB74" s="817"/>
      <c r="AC74" s="817"/>
      <c r="AD74" s="817"/>
      <c r="AE74" s="817"/>
      <c r="AF74" s="817">
        <v>38</v>
      </c>
      <c r="AG74" s="817"/>
      <c r="AH74" s="817"/>
      <c r="AI74" s="817"/>
      <c r="AJ74" s="817"/>
      <c r="AK74" s="817">
        <v>7</v>
      </c>
      <c r="AL74" s="817"/>
      <c r="AM74" s="817"/>
      <c r="AN74" s="817"/>
      <c r="AO74" s="817"/>
      <c r="AP74" s="817" t="s">
        <v>528</v>
      </c>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539</v>
      </c>
      <c r="C75" s="860"/>
      <c r="D75" s="860"/>
      <c r="E75" s="860"/>
      <c r="F75" s="860"/>
      <c r="G75" s="860"/>
      <c r="H75" s="860"/>
      <c r="I75" s="860"/>
      <c r="J75" s="860"/>
      <c r="K75" s="860"/>
      <c r="L75" s="860"/>
      <c r="M75" s="860"/>
      <c r="N75" s="860"/>
      <c r="O75" s="860"/>
      <c r="P75" s="861"/>
      <c r="Q75" s="865">
        <v>241731</v>
      </c>
      <c r="R75" s="866"/>
      <c r="S75" s="866"/>
      <c r="T75" s="866"/>
      <c r="U75" s="816"/>
      <c r="V75" s="867">
        <v>232036</v>
      </c>
      <c r="W75" s="866"/>
      <c r="X75" s="866"/>
      <c r="Y75" s="866"/>
      <c r="Z75" s="816"/>
      <c r="AA75" s="867">
        <v>9694</v>
      </c>
      <c r="AB75" s="866"/>
      <c r="AC75" s="866"/>
      <c r="AD75" s="866"/>
      <c r="AE75" s="816"/>
      <c r="AF75" s="867">
        <v>9694</v>
      </c>
      <c r="AG75" s="866"/>
      <c r="AH75" s="866"/>
      <c r="AI75" s="866"/>
      <c r="AJ75" s="816"/>
      <c r="AK75" s="867">
        <v>10072</v>
      </c>
      <c r="AL75" s="866"/>
      <c r="AM75" s="866"/>
      <c r="AN75" s="866"/>
      <c r="AO75" s="816"/>
      <c r="AP75" s="867" t="s">
        <v>528</v>
      </c>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365</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284</v>
      </c>
      <c r="AG109" s="881"/>
      <c r="AH109" s="881"/>
      <c r="AI109" s="881"/>
      <c r="AJ109" s="882"/>
      <c r="AK109" s="880" t="s">
        <v>283</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284</v>
      </c>
      <c r="BW109" s="881"/>
      <c r="BX109" s="881"/>
      <c r="BY109" s="881"/>
      <c r="BZ109" s="882"/>
      <c r="CA109" s="880" t="s">
        <v>283</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284</v>
      </c>
      <c r="DM109" s="881"/>
      <c r="DN109" s="881"/>
      <c r="DO109" s="881"/>
      <c r="DP109" s="882"/>
      <c r="DQ109" s="880" t="s">
        <v>283</v>
      </c>
      <c r="DR109" s="881"/>
      <c r="DS109" s="881"/>
      <c r="DT109" s="881"/>
      <c r="DU109" s="882"/>
      <c r="DV109" s="880" t="s">
        <v>399</v>
      </c>
      <c r="DW109" s="881"/>
      <c r="DX109" s="881"/>
      <c r="DY109" s="881"/>
      <c r="DZ109" s="883"/>
    </row>
    <row r="110" spans="1:131" s="197" customFormat="1" ht="26.25" customHeight="1" x14ac:dyDescent="0.15">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547322</v>
      </c>
      <c r="AB110" s="888"/>
      <c r="AC110" s="888"/>
      <c r="AD110" s="888"/>
      <c r="AE110" s="889"/>
      <c r="AF110" s="890">
        <v>454061</v>
      </c>
      <c r="AG110" s="888"/>
      <c r="AH110" s="888"/>
      <c r="AI110" s="888"/>
      <c r="AJ110" s="889"/>
      <c r="AK110" s="890">
        <v>365141</v>
      </c>
      <c r="AL110" s="888"/>
      <c r="AM110" s="888"/>
      <c r="AN110" s="888"/>
      <c r="AO110" s="889"/>
      <c r="AP110" s="891">
        <v>9.9</v>
      </c>
      <c r="AQ110" s="892"/>
      <c r="AR110" s="892"/>
      <c r="AS110" s="892"/>
      <c r="AT110" s="893"/>
      <c r="AU110" s="894" t="s">
        <v>61</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3948159</v>
      </c>
      <c r="BR110" s="925"/>
      <c r="BS110" s="925"/>
      <c r="BT110" s="925"/>
      <c r="BU110" s="925"/>
      <c r="BV110" s="925">
        <v>3662344</v>
      </c>
      <c r="BW110" s="925"/>
      <c r="BX110" s="925"/>
      <c r="BY110" s="925"/>
      <c r="BZ110" s="925"/>
      <c r="CA110" s="925">
        <v>3772948</v>
      </c>
      <c r="CB110" s="925"/>
      <c r="CC110" s="925"/>
      <c r="CD110" s="925"/>
      <c r="CE110" s="925"/>
      <c r="CF110" s="939">
        <v>102.3</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20708</v>
      </c>
      <c r="BR111" s="918"/>
      <c r="BS111" s="918"/>
      <c r="BT111" s="918"/>
      <c r="BU111" s="918"/>
      <c r="BV111" s="918">
        <v>17873</v>
      </c>
      <c r="BW111" s="918"/>
      <c r="BX111" s="918"/>
      <c r="BY111" s="918"/>
      <c r="BZ111" s="918"/>
      <c r="CA111" s="918">
        <v>14590</v>
      </c>
      <c r="CB111" s="918"/>
      <c r="CC111" s="918"/>
      <c r="CD111" s="918"/>
      <c r="CE111" s="918"/>
      <c r="CF111" s="912">
        <v>0.4</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3852701</v>
      </c>
      <c r="BR112" s="918"/>
      <c r="BS112" s="918"/>
      <c r="BT112" s="918"/>
      <c r="BU112" s="918"/>
      <c r="BV112" s="918">
        <v>3554200</v>
      </c>
      <c r="BW112" s="918"/>
      <c r="BX112" s="918"/>
      <c r="BY112" s="918"/>
      <c r="BZ112" s="918"/>
      <c r="CA112" s="918">
        <v>3417015</v>
      </c>
      <c r="CB112" s="918"/>
      <c r="CC112" s="918"/>
      <c r="CD112" s="918"/>
      <c r="CE112" s="918"/>
      <c r="CF112" s="912">
        <v>92.6</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233147</v>
      </c>
      <c r="AB113" s="932"/>
      <c r="AC113" s="932"/>
      <c r="AD113" s="932"/>
      <c r="AE113" s="933"/>
      <c r="AF113" s="934">
        <v>200221</v>
      </c>
      <c r="AG113" s="932"/>
      <c r="AH113" s="932"/>
      <c r="AI113" s="932"/>
      <c r="AJ113" s="933"/>
      <c r="AK113" s="934">
        <v>219050</v>
      </c>
      <c r="AL113" s="932"/>
      <c r="AM113" s="932"/>
      <c r="AN113" s="932"/>
      <c r="AO113" s="933"/>
      <c r="AP113" s="935">
        <v>5.9</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494724</v>
      </c>
      <c r="BR113" s="918"/>
      <c r="BS113" s="918"/>
      <c r="BT113" s="918"/>
      <c r="BU113" s="918"/>
      <c r="BV113" s="918">
        <v>83880</v>
      </c>
      <c r="BW113" s="918"/>
      <c r="BX113" s="918"/>
      <c r="BY113" s="918"/>
      <c r="BZ113" s="918"/>
      <c r="CA113" s="918">
        <v>67337</v>
      </c>
      <c r="CB113" s="918"/>
      <c r="CC113" s="918"/>
      <c r="CD113" s="918"/>
      <c r="CE113" s="918"/>
      <c r="CF113" s="912">
        <v>1.8</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25076</v>
      </c>
      <c r="AB114" s="957"/>
      <c r="AC114" s="957"/>
      <c r="AD114" s="957"/>
      <c r="AE114" s="958"/>
      <c r="AF114" s="959">
        <v>26223</v>
      </c>
      <c r="AG114" s="957"/>
      <c r="AH114" s="957"/>
      <c r="AI114" s="957"/>
      <c r="AJ114" s="958"/>
      <c r="AK114" s="959">
        <v>24921</v>
      </c>
      <c r="AL114" s="957"/>
      <c r="AM114" s="957"/>
      <c r="AN114" s="957"/>
      <c r="AO114" s="958"/>
      <c r="AP114" s="960">
        <v>0.7</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930884</v>
      </c>
      <c r="BR114" s="918"/>
      <c r="BS114" s="918"/>
      <c r="BT114" s="918"/>
      <c r="BU114" s="918"/>
      <c r="BV114" s="918">
        <v>889011</v>
      </c>
      <c r="BW114" s="918"/>
      <c r="BX114" s="918"/>
      <c r="BY114" s="918"/>
      <c r="BZ114" s="918"/>
      <c r="CA114" s="918">
        <v>820236</v>
      </c>
      <c r="CB114" s="918"/>
      <c r="CC114" s="918"/>
      <c r="CD114" s="918"/>
      <c r="CE114" s="918"/>
      <c r="CF114" s="912">
        <v>22.2</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2920</v>
      </c>
      <c r="AB115" s="932"/>
      <c r="AC115" s="932"/>
      <c r="AD115" s="932"/>
      <c r="AE115" s="933"/>
      <c r="AF115" s="934">
        <v>2852</v>
      </c>
      <c r="AG115" s="932"/>
      <c r="AH115" s="932"/>
      <c r="AI115" s="932"/>
      <c r="AJ115" s="933"/>
      <c r="AK115" s="934">
        <v>2850</v>
      </c>
      <c r="AL115" s="932"/>
      <c r="AM115" s="932"/>
      <c r="AN115" s="932"/>
      <c r="AO115" s="933"/>
      <c r="AP115" s="935">
        <v>0.1</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v>1073</v>
      </c>
      <c r="BR115" s="918"/>
      <c r="BS115" s="918"/>
      <c r="BT115" s="918"/>
      <c r="BU115" s="918"/>
      <c r="BV115" s="918" t="s">
        <v>111</v>
      </c>
      <c r="BW115" s="918"/>
      <c r="BX115" s="918"/>
      <c r="BY115" s="918"/>
      <c r="BZ115" s="918"/>
      <c r="CA115" s="918">
        <v>2816</v>
      </c>
      <c r="CB115" s="918"/>
      <c r="CC115" s="918"/>
      <c r="CD115" s="918"/>
      <c r="CE115" s="918"/>
      <c r="CF115" s="912">
        <v>0.1</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150</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20708</v>
      </c>
      <c r="DH116" s="957"/>
      <c r="DI116" s="957"/>
      <c r="DJ116" s="957"/>
      <c r="DK116" s="958"/>
      <c r="DL116" s="959">
        <v>17873</v>
      </c>
      <c r="DM116" s="957"/>
      <c r="DN116" s="957"/>
      <c r="DO116" s="957"/>
      <c r="DP116" s="958"/>
      <c r="DQ116" s="959">
        <v>14590</v>
      </c>
      <c r="DR116" s="957"/>
      <c r="DS116" s="957"/>
      <c r="DT116" s="957"/>
      <c r="DU116" s="958"/>
      <c r="DV116" s="960">
        <v>0.4</v>
      </c>
      <c r="DW116" s="961"/>
      <c r="DX116" s="961"/>
      <c r="DY116" s="961"/>
      <c r="DZ116" s="962"/>
    </row>
    <row r="117" spans="1:130" s="197" customFormat="1" ht="26.25" customHeight="1" x14ac:dyDescent="0.15">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808615</v>
      </c>
      <c r="AB117" s="964"/>
      <c r="AC117" s="964"/>
      <c r="AD117" s="964"/>
      <c r="AE117" s="965"/>
      <c r="AF117" s="963">
        <v>683357</v>
      </c>
      <c r="AG117" s="964"/>
      <c r="AH117" s="964"/>
      <c r="AI117" s="964"/>
      <c r="AJ117" s="965"/>
      <c r="AK117" s="963">
        <v>611962</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284</v>
      </c>
      <c r="AG118" s="881"/>
      <c r="AH118" s="881"/>
      <c r="AI118" s="881"/>
      <c r="AJ118" s="882"/>
      <c r="AK118" s="880" t="s">
        <v>283</v>
      </c>
      <c r="AL118" s="881"/>
      <c r="AM118" s="881"/>
      <c r="AN118" s="881"/>
      <c r="AO118" s="882"/>
      <c r="AP118" s="988" t="s">
        <v>399</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427</v>
      </c>
      <c r="BP118" s="992"/>
      <c r="BQ118" s="983">
        <v>9248249</v>
      </c>
      <c r="BR118" s="984"/>
      <c r="BS118" s="984"/>
      <c r="BT118" s="984"/>
      <c r="BU118" s="984"/>
      <c r="BV118" s="984">
        <v>8207308</v>
      </c>
      <c r="BW118" s="984"/>
      <c r="BX118" s="984"/>
      <c r="BY118" s="984"/>
      <c r="BZ118" s="984"/>
      <c r="CA118" s="984">
        <v>8094942</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2170095</v>
      </c>
      <c r="BR119" s="925"/>
      <c r="BS119" s="925"/>
      <c r="BT119" s="925"/>
      <c r="BU119" s="925"/>
      <c r="BV119" s="925">
        <v>2199608</v>
      </c>
      <c r="BW119" s="925"/>
      <c r="BX119" s="925"/>
      <c r="BY119" s="925"/>
      <c r="BZ119" s="925"/>
      <c r="CA119" s="925">
        <v>2319240</v>
      </c>
      <c r="CB119" s="925"/>
      <c r="CC119" s="925"/>
      <c r="CD119" s="925"/>
      <c r="CE119" s="925"/>
      <c r="CF119" s="939">
        <v>62.9</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1405190</v>
      </c>
      <c r="BR120" s="918"/>
      <c r="BS120" s="918"/>
      <c r="BT120" s="918"/>
      <c r="BU120" s="918"/>
      <c r="BV120" s="918">
        <v>1223605</v>
      </c>
      <c r="BW120" s="918"/>
      <c r="BX120" s="918"/>
      <c r="BY120" s="918"/>
      <c r="BZ120" s="918"/>
      <c r="CA120" s="918">
        <v>1062909</v>
      </c>
      <c r="CB120" s="918"/>
      <c r="CC120" s="918"/>
      <c r="CD120" s="918"/>
      <c r="CE120" s="918"/>
      <c r="CF120" s="912">
        <v>28.8</v>
      </c>
      <c r="CG120" s="913"/>
      <c r="CH120" s="913"/>
      <c r="CI120" s="913"/>
      <c r="CJ120" s="913"/>
      <c r="CK120" s="1011" t="s">
        <v>433</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3630182</v>
      </c>
      <c r="DH120" s="925"/>
      <c r="DI120" s="925"/>
      <c r="DJ120" s="925"/>
      <c r="DK120" s="925"/>
      <c r="DL120" s="925">
        <v>3347385</v>
      </c>
      <c r="DM120" s="925"/>
      <c r="DN120" s="925"/>
      <c r="DO120" s="925"/>
      <c r="DP120" s="925"/>
      <c r="DQ120" s="925">
        <v>3236928</v>
      </c>
      <c r="DR120" s="925"/>
      <c r="DS120" s="925"/>
      <c r="DT120" s="925"/>
      <c r="DU120" s="925"/>
      <c r="DV120" s="926">
        <v>87.7</v>
      </c>
      <c r="DW120" s="926"/>
      <c r="DX120" s="926"/>
      <c r="DY120" s="926"/>
      <c r="DZ120" s="927"/>
    </row>
    <row r="121" spans="1:130" s="197" customFormat="1" ht="26.25" customHeight="1" x14ac:dyDescent="0.15">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6088939</v>
      </c>
      <c r="BR121" s="984"/>
      <c r="BS121" s="984"/>
      <c r="BT121" s="984"/>
      <c r="BU121" s="984"/>
      <c r="BV121" s="984">
        <v>6129143</v>
      </c>
      <c r="BW121" s="984"/>
      <c r="BX121" s="984"/>
      <c r="BY121" s="984"/>
      <c r="BZ121" s="984"/>
      <c r="CA121" s="984">
        <v>6105034</v>
      </c>
      <c r="CB121" s="984"/>
      <c r="CC121" s="984"/>
      <c r="CD121" s="984"/>
      <c r="CE121" s="984"/>
      <c r="CF121" s="1022">
        <v>165.5</v>
      </c>
      <c r="CG121" s="1023"/>
      <c r="CH121" s="1023"/>
      <c r="CI121" s="1023"/>
      <c r="CJ121" s="1023"/>
      <c r="CK121" s="1014"/>
      <c r="CL121" s="1015"/>
      <c r="CM121" s="1015"/>
      <c r="CN121" s="1015"/>
      <c r="CO121" s="1016"/>
      <c r="CP121" s="1005" t="s">
        <v>380</v>
      </c>
      <c r="CQ121" s="1006"/>
      <c r="CR121" s="1006"/>
      <c r="CS121" s="1006"/>
      <c r="CT121" s="1006"/>
      <c r="CU121" s="1006"/>
      <c r="CV121" s="1006"/>
      <c r="CW121" s="1006"/>
      <c r="CX121" s="1006"/>
      <c r="CY121" s="1006"/>
      <c r="CZ121" s="1006"/>
      <c r="DA121" s="1006"/>
      <c r="DB121" s="1006"/>
      <c r="DC121" s="1006"/>
      <c r="DD121" s="1006"/>
      <c r="DE121" s="1006"/>
      <c r="DF121" s="1007"/>
      <c r="DG121" s="917">
        <v>222519</v>
      </c>
      <c r="DH121" s="918"/>
      <c r="DI121" s="918"/>
      <c r="DJ121" s="918"/>
      <c r="DK121" s="918"/>
      <c r="DL121" s="918">
        <v>206815</v>
      </c>
      <c r="DM121" s="918"/>
      <c r="DN121" s="918"/>
      <c r="DO121" s="918"/>
      <c r="DP121" s="918"/>
      <c r="DQ121" s="918">
        <v>180087</v>
      </c>
      <c r="DR121" s="918"/>
      <c r="DS121" s="918"/>
      <c r="DT121" s="918"/>
      <c r="DU121" s="918"/>
      <c r="DV121" s="919">
        <v>4.9000000000000004</v>
      </c>
      <c r="DW121" s="919"/>
      <c r="DX121" s="919"/>
      <c r="DY121" s="919"/>
      <c r="DZ121" s="920"/>
    </row>
    <row r="122" spans="1:130" s="197" customFormat="1" ht="26.25" customHeight="1" x14ac:dyDescent="0.15">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436</v>
      </c>
      <c r="BP122" s="992"/>
      <c r="BQ122" s="1032">
        <v>9664224</v>
      </c>
      <c r="BR122" s="1033"/>
      <c r="BS122" s="1033"/>
      <c r="BT122" s="1033"/>
      <c r="BU122" s="1033"/>
      <c r="BV122" s="1033">
        <v>9552356</v>
      </c>
      <c r="BW122" s="1033"/>
      <c r="BX122" s="1033"/>
      <c r="BY122" s="1033"/>
      <c r="BZ122" s="1033"/>
      <c r="CA122" s="1033">
        <v>9487183</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2827</v>
      </c>
      <c r="AB126" s="957"/>
      <c r="AC126" s="957"/>
      <c r="AD126" s="957"/>
      <c r="AE126" s="958"/>
      <c r="AF126" s="959">
        <v>2827</v>
      </c>
      <c r="AG126" s="957"/>
      <c r="AH126" s="957"/>
      <c r="AI126" s="957"/>
      <c r="AJ126" s="958"/>
      <c r="AK126" s="959">
        <v>2826</v>
      </c>
      <c r="AL126" s="957"/>
      <c r="AM126" s="957"/>
      <c r="AN126" s="957"/>
      <c r="AO126" s="958"/>
      <c r="AP126" s="960">
        <v>0.1</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93</v>
      </c>
      <c r="AB127" s="957"/>
      <c r="AC127" s="957"/>
      <c r="AD127" s="957"/>
      <c r="AE127" s="958"/>
      <c r="AF127" s="959">
        <v>25</v>
      </c>
      <c r="AG127" s="957"/>
      <c r="AH127" s="957"/>
      <c r="AI127" s="957"/>
      <c r="AJ127" s="958"/>
      <c r="AK127" s="959">
        <v>24</v>
      </c>
      <c r="AL127" s="957"/>
      <c r="AM127" s="957"/>
      <c r="AN127" s="957"/>
      <c r="AO127" s="958"/>
      <c r="AP127" s="960">
        <v>0</v>
      </c>
      <c r="AQ127" s="961"/>
      <c r="AR127" s="961"/>
      <c r="AS127" s="961"/>
      <c r="AT127" s="962"/>
      <c r="AU127" s="233"/>
      <c r="AV127" s="233"/>
      <c r="AW127" s="233"/>
      <c r="AX127" s="884" t="s">
        <v>447</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v>1073</v>
      </c>
      <c r="DH127" s="1046"/>
      <c r="DI127" s="1046"/>
      <c r="DJ127" s="1046"/>
      <c r="DK127" s="1046"/>
      <c r="DL127" s="1046" t="s">
        <v>111</v>
      </c>
      <c r="DM127" s="1046"/>
      <c r="DN127" s="1046"/>
      <c r="DO127" s="1046"/>
      <c r="DP127" s="1046"/>
      <c r="DQ127" s="1046">
        <v>2816</v>
      </c>
      <c r="DR127" s="1046"/>
      <c r="DS127" s="1046"/>
      <c r="DT127" s="1046"/>
      <c r="DU127" s="1046"/>
      <c r="DV127" s="1047">
        <v>0.1</v>
      </c>
      <c r="DW127" s="1047"/>
      <c r="DX127" s="1047"/>
      <c r="DY127" s="1047"/>
      <c r="DZ127" s="1048"/>
    </row>
    <row r="128" spans="1:130" s="197" customFormat="1" ht="26.25" customHeight="1" x14ac:dyDescent="0.15">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53471</v>
      </c>
      <c r="AB128" s="1088"/>
      <c r="AC128" s="1088"/>
      <c r="AD128" s="1088"/>
      <c r="AE128" s="1089"/>
      <c r="AF128" s="1090">
        <v>53633</v>
      </c>
      <c r="AG128" s="1088"/>
      <c r="AH128" s="1088"/>
      <c r="AI128" s="1088"/>
      <c r="AJ128" s="1089"/>
      <c r="AK128" s="1090">
        <v>67153</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4212630</v>
      </c>
      <c r="AB129" s="957"/>
      <c r="AC129" s="957"/>
      <c r="AD129" s="957"/>
      <c r="AE129" s="958"/>
      <c r="AF129" s="959">
        <v>4053356</v>
      </c>
      <c r="AG129" s="957"/>
      <c r="AH129" s="957"/>
      <c r="AI129" s="957"/>
      <c r="AJ129" s="958"/>
      <c r="AK129" s="959">
        <v>4144814</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5.2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444688</v>
      </c>
      <c r="AB130" s="957"/>
      <c r="AC130" s="957"/>
      <c r="AD130" s="957"/>
      <c r="AE130" s="958"/>
      <c r="AF130" s="959">
        <v>446489</v>
      </c>
      <c r="AG130" s="957"/>
      <c r="AH130" s="957"/>
      <c r="AI130" s="957"/>
      <c r="AJ130" s="958"/>
      <c r="AK130" s="959">
        <v>455115</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3767942</v>
      </c>
      <c r="AB131" s="996"/>
      <c r="AC131" s="996"/>
      <c r="AD131" s="996"/>
      <c r="AE131" s="997"/>
      <c r="AF131" s="998">
        <v>3606867</v>
      </c>
      <c r="AG131" s="996"/>
      <c r="AH131" s="996"/>
      <c r="AI131" s="996"/>
      <c r="AJ131" s="997"/>
      <c r="AK131" s="998">
        <v>3689699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8.2394049589999998</v>
      </c>
      <c r="AB132" s="1102"/>
      <c r="AC132" s="1102"/>
      <c r="AD132" s="1102"/>
      <c r="AE132" s="1103"/>
      <c r="AF132" s="1104">
        <v>5.0801706859999998</v>
      </c>
      <c r="AG132" s="1102"/>
      <c r="AH132" s="1102"/>
      <c r="AI132" s="1102"/>
      <c r="AJ132" s="1103"/>
      <c r="AK132" s="1104">
        <v>2.4309300029999998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10.3</v>
      </c>
      <c r="AB133" s="1109"/>
      <c r="AC133" s="1109"/>
      <c r="AD133" s="1109"/>
      <c r="AE133" s="1110"/>
      <c r="AF133" s="1108">
        <v>7.5</v>
      </c>
      <c r="AG133" s="1109"/>
      <c r="AH133" s="1109"/>
      <c r="AI133" s="1109"/>
      <c r="AJ133" s="1110"/>
      <c r="AK133" s="1108">
        <v>5.2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C37"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P6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topLeftCell="A19"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5" t="s">
        <v>463</v>
      </c>
      <c r="L7" s="254"/>
      <c r="M7" s="255" t="s">
        <v>464</v>
      </c>
      <c r="N7" s="256"/>
    </row>
    <row r="8" spans="1:16" x14ac:dyDescent="0.15">
      <c r="A8" s="248"/>
      <c r="B8" s="244"/>
      <c r="C8" s="244"/>
      <c r="D8" s="244"/>
      <c r="E8" s="244"/>
      <c r="F8" s="244"/>
      <c r="G8" s="257"/>
      <c r="H8" s="258"/>
      <c r="I8" s="258"/>
      <c r="J8" s="259"/>
      <c r="K8" s="1116"/>
      <c r="L8" s="260" t="s">
        <v>465</v>
      </c>
      <c r="M8" s="261" t="s">
        <v>466</v>
      </c>
      <c r="N8" s="262" t="s">
        <v>467</v>
      </c>
    </row>
    <row r="9" spans="1:16" x14ac:dyDescent="0.15">
      <c r="A9" s="248"/>
      <c r="B9" s="244"/>
      <c r="C9" s="244"/>
      <c r="D9" s="244"/>
      <c r="E9" s="244"/>
      <c r="F9" s="244"/>
      <c r="G9" s="1117" t="s">
        <v>468</v>
      </c>
      <c r="H9" s="1118"/>
      <c r="I9" s="1118"/>
      <c r="J9" s="1119"/>
      <c r="K9" s="263">
        <v>1246245</v>
      </c>
      <c r="L9" s="264">
        <v>63171</v>
      </c>
      <c r="M9" s="265">
        <v>58739</v>
      </c>
      <c r="N9" s="266">
        <v>7.5</v>
      </c>
    </row>
    <row r="10" spans="1:16" x14ac:dyDescent="0.15">
      <c r="A10" s="248"/>
      <c r="B10" s="244"/>
      <c r="C10" s="244"/>
      <c r="D10" s="244"/>
      <c r="E10" s="244"/>
      <c r="F10" s="244"/>
      <c r="G10" s="1117" t="s">
        <v>469</v>
      </c>
      <c r="H10" s="1118"/>
      <c r="I10" s="1118"/>
      <c r="J10" s="1119"/>
      <c r="K10" s="267">
        <v>68176</v>
      </c>
      <c r="L10" s="268">
        <v>3456</v>
      </c>
      <c r="M10" s="269">
        <v>5215</v>
      </c>
      <c r="N10" s="270">
        <v>-33.700000000000003</v>
      </c>
    </row>
    <row r="11" spans="1:16" ht="13.5" customHeight="1" x14ac:dyDescent="0.15">
      <c r="A11" s="248"/>
      <c r="B11" s="244"/>
      <c r="C11" s="244"/>
      <c r="D11" s="244"/>
      <c r="E11" s="244"/>
      <c r="F11" s="244"/>
      <c r="G11" s="1117" t="s">
        <v>470</v>
      </c>
      <c r="H11" s="1118"/>
      <c r="I11" s="1118"/>
      <c r="J11" s="1119"/>
      <c r="K11" s="267">
        <v>247991</v>
      </c>
      <c r="L11" s="268">
        <v>12571</v>
      </c>
      <c r="M11" s="269">
        <v>7772</v>
      </c>
      <c r="N11" s="270">
        <v>61.7</v>
      </c>
    </row>
    <row r="12" spans="1:16" ht="13.5" customHeight="1" x14ac:dyDescent="0.15">
      <c r="A12" s="248"/>
      <c r="B12" s="244"/>
      <c r="C12" s="244"/>
      <c r="D12" s="244"/>
      <c r="E12" s="244"/>
      <c r="F12" s="244"/>
      <c r="G12" s="1117" t="s">
        <v>471</v>
      </c>
      <c r="H12" s="1118"/>
      <c r="I12" s="1118"/>
      <c r="J12" s="1119"/>
      <c r="K12" s="267" t="s">
        <v>472</v>
      </c>
      <c r="L12" s="268" t="s">
        <v>472</v>
      </c>
      <c r="M12" s="269">
        <v>135</v>
      </c>
      <c r="N12" s="270" t="s">
        <v>472</v>
      </c>
    </row>
    <row r="13" spans="1:16" ht="13.5" customHeight="1" x14ac:dyDescent="0.15">
      <c r="A13" s="248"/>
      <c r="B13" s="244"/>
      <c r="C13" s="244"/>
      <c r="D13" s="244"/>
      <c r="E13" s="244"/>
      <c r="F13" s="244"/>
      <c r="G13" s="1117" t="s">
        <v>473</v>
      </c>
      <c r="H13" s="1118"/>
      <c r="I13" s="1118"/>
      <c r="J13" s="1119"/>
      <c r="K13" s="267" t="s">
        <v>472</v>
      </c>
      <c r="L13" s="268" t="s">
        <v>472</v>
      </c>
      <c r="M13" s="269">
        <v>6</v>
      </c>
      <c r="N13" s="270" t="s">
        <v>472</v>
      </c>
    </row>
    <row r="14" spans="1:16" ht="13.5" customHeight="1" x14ac:dyDescent="0.15">
      <c r="A14" s="248"/>
      <c r="B14" s="244"/>
      <c r="C14" s="244"/>
      <c r="D14" s="244"/>
      <c r="E14" s="244"/>
      <c r="F14" s="244"/>
      <c r="G14" s="1117" t="s">
        <v>474</v>
      </c>
      <c r="H14" s="1118"/>
      <c r="I14" s="1118"/>
      <c r="J14" s="1119"/>
      <c r="K14" s="267">
        <v>94862</v>
      </c>
      <c r="L14" s="268">
        <v>4808</v>
      </c>
      <c r="M14" s="269">
        <v>2905</v>
      </c>
      <c r="N14" s="270">
        <v>65.5</v>
      </c>
    </row>
    <row r="15" spans="1:16" ht="13.5" customHeight="1" x14ac:dyDescent="0.15">
      <c r="A15" s="248"/>
      <c r="B15" s="244"/>
      <c r="C15" s="244"/>
      <c r="D15" s="244"/>
      <c r="E15" s="244"/>
      <c r="F15" s="244"/>
      <c r="G15" s="1117" t="s">
        <v>475</v>
      </c>
      <c r="H15" s="1118"/>
      <c r="I15" s="1118"/>
      <c r="J15" s="1119"/>
      <c r="K15" s="267">
        <v>91780</v>
      </c>
      <c r="L15" s="268">
        <v>4652</v>
      </c>
      <c r="M15" s="269">
        <v>1221</v>
      </c>
      <c r="N15" s="270">
        <v>281</v>
      </c>
    </row>
    <row r="16" spans="1:16" x14ac:dyDescent="0.15">
      <c r="A16" s="248"/>
      <c r="B16" s="244"/>
      <c r="C16" s="244"/>
      <c r="D16" s="244"/>
      <c r="E16" s="244"/>
      <c r="F16" s="244"/>
      <c r="G16" s="1120" t="s">
        <v>476</v>
      </c>
      <c r="H16" s="1121"/>
      <c r="I16" s="1121"/>
      <c r="J16" s="1122"/>
      <c r="K16" s="268">
        <v>-123127</v>
      </c>
      <c r="L16" s="268">
        <v>-6241</v>
      </c>
      <c r="M16" s="269">
        <v>-6578</v>
      </c>
      <c r="N16" s="270">
        <v>-5.0999999999999996</v>
      </c>
    </row>
    <row r="17" spans="1:16" x14ac:dyDescent="0.15">
      <c r="A17" s="248"/>
      <c r="B17" s="244"/>
      <c r="C17" s="244"/>
      <c r="D17" s="244"/>
      <c r="E17" s="244"/>
      <c r="F17" s="244"/>
      <c r="G17" s="1120" t="s">
        <v>168</v>
      </c>
      <c r="H17" s="1121"/>
      <c r="I17" s="1121"/>
      <c r="J17" s="1122"/>
      <c r="K17" s="268">
        <v>1625927</v>
      </c>
      <c r="L17" s="268">
        <v>82417</v>
      </c>
      <c r="M17" s="269">
        <v>69416</v>
      </c>
      <c r="N17" s="270">
        <v>18.7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2" t="s">
        <v>481</v>
      </c>
      <c r="H21" s="1113"/>
      <c r="I21" s="1113"/>
      <c r="J21" s="1114"/>
      <c r="K21" s="280">
        <v>7.35</v>
      </c>
      <c r="L21" s="281">
        <v>6.74</v>
      </c>
      <c r="M21" s="282">
        <v>0.61</v>
      </c>
      <c r="N21" s="249"/>
      <c r="O21" s="283"/>
      <c r="P21" s="279"/>
    </row>
    <row r="22" spans="1:16" s="284" customFormat="1" x14ac:dyDescent="0.15">
      <c r="A22" s="279"/>
      <c r="B22" s="249"/>
      <c r="C22" s="249"/>
      <c r="D22" s="249"/>
      <c r="E22" s="249"/>
      <c r="F22" s="249"/>
      <c r="G22" s="1112" t="s">
        <v>482</v>
      </c>
      <c r="H22" s="1113"/>
      <c r="I22" s="1113"/>
      <c r="J22" s="1114"/>
      <c r="K22" s="285">
        <v>93.1</v>
      </c>
      <c r="L22" s="286">
        <v>96.7</v>
      </c>
      <c r="M22" s="287">
        <v>-3.6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5" t="s">
        <v>463</v>
      </c>
      <c r="L30" s="254"/>
      <c r="M30" s="255" t="s">
        <v>464</v>
      </c>
      <c r="N30" s="256"/>
    </row>
    <row r="31" spans="1:16" x14ac:dyDescent="0.15">
      <c r="A31" s="248"/>
      <c r="B31" s="244"/>
      <c r="C31" s="244"/>
      <c r="D31" s="244"/>
      <c r="E31" s="244"/>
      <c r="F31" s="244"/>
      <c r="G31" s="257"/>
      <c r="H31" s="258"/>
      <c r="I31" s="258"/>
      <c r="J31" s="259"/>
      <c r="K31" s="1116"/>
      <c r="L31" s="260" t="s">
        <v>465</v>
      </c>
      <c r="M31" s="261" t="s">
        <v>466</v>
      </c>
      <c r="N31" s="262" t="s">
        <v>467</v>
      </c>
    </row>
    <row r="32" spans="1:16" ht="27" customHeight="1" x14ac:dyDescent="0.15">
      <c r="A32" s="248"/>
      <c r="B32" s="244"/>
      <c r="C32" s="244"/>
      <c r="D32" s="244"/>
      <c r="E32" s="244"/>
      <c r="F32" s="244"/>
      <c r="G32" s="1128" t="s">
        <v>486</v>
      </c>
      <c r="H32" s="1129"/>
      <c r="I32" s="1129"/>
      <c r="J32" s="1130"/>
      <c r="K32" s="294">
        <v>365141</v>
      </c>
      <c r="L32" s="294">
        <v>18509</v>
      </c>
      <c r="M32" s="295">
        <v>33867</v>
      </c>
      <c r="N32" s="296">
        <v>-45.3</v>
      </c>
    </row>
    <row r="33" spans="1:16" ht="13.5" customHeight="1" x14ac:dyDescent="0.15">
      <c r="A33" s="248"/>
      <c r="B33" s="244"/>
      <c r="C33" s="244"/>
      <c r="D33" s="244"/>
      <c r="E33" s="244"/>
      <c r="F33" s="244"/>
      <c r="G33" s="1128" t="s">
        <v>487</v>
      </c>
      <c r="H33" s="1129"/>
      <c r="I33" s="1129"/>
      <c r="J33" s="1130"/>
      <c r="K33" s="294" t="s">
        <v>472</v>
      </c>
      <c r="L33" s="294" t="s">
        <v>472</v>
      </c>
      <c r="M33" s="295" t="s">
        <v>472</v>
      </c>
      <c r="N33" s="296" t="s">
        <v>472</v>
      </c>
    </row>
    <row r="34" spans="1:16" ht="27" customHeight="1" x14ac:dyDescent="0.15">
      <c r="A34" s="248"/>
      <c r="B34" s="244"/>
      <c r="C34" s="244"/>
      <c r="D34" s="244"/>
      <c r="E34" s="244"/>
      <c r="F34" s="244"/>
      <c r="G34" s="1128" t="s">
        <v>488</v>
      </c>
      <c r="H34" s="1129"/>
      <c r="I34" s="1129"/>
      <c r="J34" s="1130"/>
      <c r="K34" s="294" t="s">
        <v>472</v>
      </c>
      <c r="L34" s="294" t="s">
        <v>472</v>
      </c>
      <c r="M34" s="295">
        <v>5</v>
      </c>
      <c r="N34" s="296" t="s">
        <v>472</v>
      </c>
    </row>
    <row r="35" spans="1:16" ht="27" customHeight="1" x14ac:dyDescent="0.15">
      <c r="A35" s="248"/>
      <c r="B35" s="244"/>
      <c r="C35" s="244"/>
      <c r="D35" s="244"/>
      <c r="E35" s="244"/>
      <c r="F35" s="244"/>
      <c r="G35" s="1128" t="s">
        <v>489</v>
      </c>
      <c r="H35" s="1129"/>
      <c r="I35" s="1129"/>
      <c r="J35" s="1130"/>
      <c r="K35" s="294">
        <v>219050</v>
      </c>
      <c r="L35" s="294">
        <v>11104</v>
      </c>
      <c r="M35" s="295">
        <v>10553</v>
      </c>
      <c r="N35" s="296">
        <v>5.2</v>
      </c>
    </row>
    <row r="36" spans="1:16" ht="27" customHeight="1" x14ac:dyDescent="0.15">
      <c r="A36" s="248"/>
      <c r="B36" s="244"/>
      <c r="C36" s="244"/>
      <c r="D36" s="244"/>
      <c r="E36" s="244"/>
      <c r="F36" s="244"/>
      <c r="G36" s="1128" t="s">
        <v>490</v>
      </c>
      <c r="H36" s="1129"/>
      <c r="I36" s="1129"/>
      <c r="J36" s="1130"/>
      <c r="K36" s="294">
        <v>24921</v>
      </c>
      <c r="L36" s="294">
        <v>1263</v>
      </c>
      <c r="M36" s="295">
        <v>2741</v>
      </c>
      <c r="N36" s="296">
        <v>-53.9</v>
      </c>
    </row>
    <row r="37" spans="1:16" ht="13.5" customHeight="1" x14ac:dyDescent="0.15">
      <c r="A37" s="248"/>
      <c r="B37" s="244"/>
      <c r="C37" s="244"/>
      <c r="D37" s="244"/>
      <c r="E37" s="244"/>
      <c r="F37" s="244"/>
      <c r="G37" s="1128" t="s">
        <v>491</v>
      </c>
      <c r="H37" s="1129"/>
      <c r="I37" s="1129"/>
      <c r="J37" s="1130"/>
      <c r="K37" s="294">
        <v>2850</v>
      </c>
      <c r="L37" s="294">
        <v>144</v>
      </c>
      <c r="M37" s="295">
        <v>1442</v>
      </c>
      <c r="N37" s="296">
        <v>-90</v>
      </c>
    </row>
    <row r="38" spans="1:16" ht="27" customHeight="1" x14ac:dyDescent="0.15">
      <c r="A38" s="248"/>
      <c r="B38" s="244"/>
      <c r="C38" s="244"/>
      <c r="D38" s="244"/>
      <c r="E38" s="244"/>
      <c r="F38" s="244"/>
      <c r="G38" s="1131" t="s">
        <v>492</v>
      </c>
      <c r="H38" s="1132"/>
      <c r="I38" s="1132"/>
      <c r="J38" s="1133"/>
      <c r="K38" s="297" t="s">
        <v>472</v>
      </c>
      <c r="L38" s="297" t="s">
        <v>472</v>
      </c>
      <c r="M38" s="298">
        <v>2</v>
      </c>
      <c r="N38" s="299" t="s">
        <v>472</v>
      </c>
      <c r="O38" s="293"/>
    </row>
    <row r="39" spans="1:16" x14ac:dyDescent="0.15">
      <c r="A39" s="248"/>
      <c r="B39" s="244"/>
      <c r="C39" s="244"/>
      <c r="D39" s="244"/>
      <c r="E39" s="244"/>
      <c r="F39" s="244"/>
      <c r="G39" s="1131" t="s">
        <v>493</v>
      </c>
      <c r="H39" s="1132"/>
      <c r="I39" s="1132"/>
      <c r="J39" s="1133"/>
      <c r="K39" s="300">
        <v>-67153</v>
      </c>
      <c r="L39" s="300">
        <v>-3404</v>
      </c>
      <c r="M39" s="301">
        <v>-3178</v>
      </c>
      <c r="N39" s="302">
        <v>7.1</v>
      </c>
      <c r="O39" s="293"/>
    </row>
    <row r="40" spans="1:16" ht="27" customHeight="1" x14ac:dyDescent="0.15">
      <c r="A40" s="248"/>
      <c r="B40" s="244"/>
      <c r="C40" s="244"/>
      <c r="D40" s="244"/>
      <c r="E40" s="244"/>
      <c r="F40" s="244"/>
      <c r="G40" s="1128" t="s">
        <v>494</v>
      </c>
      <c r="H40" s="1129"/>
      <c r="I40" s="1129"/>
      <c r="J40" s="1130"/>
      <c r="K40" s="300">
        <v>-455115</v>
      </c>
      <c r="L40" s="300">
        <v>-23069</v>
      </c>
      <c r="M40" s="301">
        <v>-30469</v>
      </c>
      <c r="N40" s="302">
        <v>-24.3</v>
      </c>
      <c r="O40" s="293"/>
    </row>
    <row r="41" spans="1:16" x14ac:dyDescent="0.15">
      <c r="A41" s="248"/>
      <c r="B41" s="244"/>
      <c r="C41" s="244"/>
      <c r="D41" s="244"/>
      <c r="E41" s="244"/>
      <c r="F41" s="244"/>
      <c r="G41" s="1134" t="s">
        <v>278</v>
      </c>
      <c r="H41" s="1135"/>
      <c r="I41" s="1135"/>
      <c r="J41" s="1136"/>
      <c r="K41" s="294">
        <v>89694</v>
      </c>
      <c r="L41" s="300">
        <v>4547</v>
      </c>
      <c r="M41" s="301">
        <v>14963</v>
      </c>
      <c r="N41" s="302">
        <v>-69.599999999999994</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3" t="s">
        <v>463</v>
      </c>
      <c r="J49" s="1125" t="s">
        <v>498</v>
      </c>
      <c r="K49" s="1126"/>
      <c r="L49" s="1126"/>
      <c r="M49" s="1126"/>
      <c r="N49" s="1127"/>
    </row>
    <row r="50" spans="1:14" x14ac:dyDescent="0.15">
      <c r="A50" s="248"/>
      <c r="B50" s="244"/>
      <c r="C50" s="244"/>
      <c r="D50" s="244"/>
      <c r="E50" s="244"/>
      <c r="F50" s="244"/>
      <c r="G50" s="312"/>
      <c r="H50" s="313"/>
      <c r="I50" s="1124"/>
      <c r="J50" s="314" t="s">
        <v>499</v>
      </c>
      <c r="K50" s="315" t="s">
        <v>500</v>
      </c>
      <c r="L50" s="316" t="s">
        <v>501</v>
      </c>
      <c r="M50" s="317" t="s">
        <v>502</v>
      </c>
      <c r="N50" s="318" t="s">
        <v>503</v>
      </c>
    </row>
    <row r="51" spans="1:14" x14ac:dyDescent="0.15">
      <c r="A51" s="248"/>
      <c r="B51" s="244"/>
      <c r="C51" s="244"/>
      <c r="D51" s="244"/>
      <c r="E51" s="244"/>
      <c r="F51" s="244"/>
      <c r="G51" s="310" t="s">
        <v>504</v>
      </c>
      <c r="H51" s="311"/>
      <c r="I51" s="319">
        <v>659524</v>
      </c>
      <c r="J51" s="320">
        <v>31419</v>
      </c>
      <c r="K51" s="321">
        <v>143.9</v>
      </c>
      <c r="L51" s="322">
        <v>47258</v>
      </c>
      <c r="M51" s="323">
        <v>34.5</v>
      </c>
      <c r="N51" s="324">
        <v>109.4</v>
      </c>
    </row>
    <row r="52" spans="1:14" x14ac:dyDescent="0.15">
      <c r="A52" s="248"/>
      <c r="B52" s="244"/>
      <c r="C52" s="244"/>
      <c r="D52" s="244"/>
      <c r="E52" s="244"/>
      <c r="F52" s="244"/>
      <c r="G52" s="325"/>
      <c r="H52" s="326" t="s">
        <v>505</v>
      </c>
      <c r="I52" s="327">
        <v>420388</v>
      </c>
      <c r="J52" s="328">
        <v>20027</v>
      </c>
      <c r="K52" s="329">
        <v>60.4</v>
      </c>
      <c r="L52" s="330">
        <v>27842</v>
      </c>
      <c r="M52" s="331">
        <v>35.9</v>
      </c>
      <c r="N52" s="332">
        <v>24.5</v>
      </c>
    </row>
    <row r="53" spans="1:14" x14ac:dyDescent="0.15">
      <c r="A53" s="248"/>
      <c r="B53" s="244"/>
      <c r="C53" s="244"/>
      <c r="D53" s="244"/>
      <c r="E53" s="244"/>
      <c r="F53" s="244"/>
      <c r="G53" s="310" t="s">
        <v>506</v>
      </c>
      <c r="H53" s="311"/>
      <c r="I53" s="319">
        <v>287136</v>
      </c>
      <c r="J53" s="320">
        <v>13888</v>
      </c>
      <c r="K53" s="321">
        <v>-55.8</v>
      </c>
      <c r="L53" s="322">
        <v>49426</v>
      </c>
      <c r="M53" s="323">
        <v>4.5999999999999996</v>
      </c>
      <c r="N53" s="324">
        <v>-60.4</v>
      </c>
    </row>
    <row r="54" spans="1:14" x14ac:dyDescent="0.15">
      <c r="A54" s="248"/>
      <c r="B54" s="244"/>
      <c r="C54" s="244"/>
      <c r="D54" s="244"/>
      <c r="E54" s="244"/>
      <c r="F54" s="244"/>
      <c r="G54" s="325"/>
      <c r="H54" s="326" t="s">
        <v>505</v>
      </c>
      <c r="I54" s="327">
        <v>271082</v>
      </c>
      <c r="J54" s="328">
        <v>13112</v>
      </c>
      <c r="K54" s="329">
        <v>-34.5</v>
      </c>
      <c r="L54" s="330">
        <v>26568</v>
      </c>
      <c r="M54" s="331">
        <v>-4.5999999999999996</v>
      </c>
      <c r="N54" s="332">
        <v>-29.9</v>
      </c>
    </row>
    <row r="55" spans="1:14" x14ac:dyDescent="0.15">
      <c r="A55" s="248"/>
      <c r="B55" s="244"/>
      <c r="C55" s="244"/>
      <c r="D55" s="244"/>
      <c r="E55" s="244"/>
      <c r="F55" s="244"/>
      <c r="G55" s="310" t="s">
        <v>507</v>
      </c>
      <c r="H55" s="311"/>
      <c r="I55" s="319">
        <v>439025</v>
      </c>
      <c r="J55" s="320">
        <v>21806</v>
      </c>
      <c r="K55" s="321">
        <v>57</v>
      </c>
      <c r="L55" s="322">
        <v>42839</v>
      </c>
      <c r="M55" s="323">
        <v>-13.3</v>
      </c>
      <c r="N55" s="324">
        <v>70.3</v>
      </c>
    </row>
    <row r="56" spans="1:14" x14ac:dyDescent="0.15">
      <c r="A56" s="248"/>
      <c r="B56" s="244"/>
      <c r="C56" s="244"/>
      <c r="D56" s="244"/>
      <c r="E56" s="244"/>
      <c r="F56" s="244"/>
      <c r="G56" s="325"/>
      <c r="H56" s="326" t="s">
        <v>505</v>
      </c>
      <c r="I56" s="327">
        <v>102328</v>
      </c>
      <c r="J56" s="328">
        <v>5083</v>
      </c>
      <c r="K56" s="329">
        <v>-61.2</v>
      </c>
      <c r="L56" s="330">
        <v>22027</v>
      </c>
      <c r="M56" s="331">
        <v>-17.100000000000001</v>
      </c>
      <c r="N56" s="332">
        <v>-44.1</v>
      </c>
    </row>
    <row r="57" spans="1:14" x14ac:dyDescent="0.15">
      <c r="A57" s="248"/>
      <c r="B57" s="244"/>
      <c r="C57" s="244"/>
      <c r="D57" s="244"/>
      <c r="E57" s="244"/>
      <c r="F57" s="244"/>
      <c r="G57" s="310" t="s">
        <v>508</v>
      </c>
      <c r="H57" s="311"/>
      <c r="I57" s="319">
        <v>2560958</v>
      </c>
      <c r="J57" s="320">
        <v>128860</v>
      </c>
      <c r="K57" s="321">
        <v>490.9</v>
      </c>
      <c r="L57" s="322">
        <v>46819</v>
      </c>
      <c r="M57" s="323">
        <v>9.3000000000000007</v>
      </c>
      <c r="N57" s="324">
        <v>481.6</v>
      </c>
    </row>
    <row r="58" spans="1:14" x14ac:dyDescent="0.15">
      <c r="A58" s="248"/>
      <c r="B58" s="244"/>
      <c r="C58" s="244"/>
      <c r="D58" s="244"/>
      <c r="E58" s="244"/>
      <c r="F58" s="244"/>
      <c r="G58" s="325"/>
      <c r="H58" s="326" t="s">
        <v>505</v>
      </c>
      <c r="I58" s="327">
        <v>989644</v>
      </c>
      <c r="J58" s="328">
        <v>49796</v>
      </c>
      <c r="K58" s="329">
        <v>879.7</v>
      </c>
      <c r="L58" s="330">
        <v>24121</v>
      </c>
      <c r="M58" s="331">
        <v>9.5</v>
      </c>
      <c r="N58" s="332">
        <v>870.2</v>
      </c>
    </row>
    <row r="59" spans="1:14" x14ac:dyDescent="0.15">
      <c r="A59" s="248"/>
      <c r="B59" s="244"/>
      <c r="C59" s="244"/>
      <c r="D59" s="244"/>
      <c r="E59" s="244"/>
      <c r="F59" s="244"/>
      <c r="G59" s="310" t="s">
        <v>509</v>
      </c>
      <c r="H59" s="311"/>
      <c r="I59" s="319">
        <v>4928192</v>
      </c>
      <c r="J59" s="320">
        <v>249807</v>
      </c>
      <c r="K59" s="321">
        <v>93.9</v>
      </c>
      <c r="L59" s="322">
        <v>53270</v>
      </c>
      <c r="M59" s="323">
        <v>13.8</v>
      </c>
      <c r="N59" s="324">
        <v>80.099999999999994</v>
      </c>
    </row>
    <row r="60" spans="1:14" x14ac:dyDescent="0.15">
      <c r="A60" s="248"/>
      <c r="B60" s="244"/>
      <c r="C60" s="244"/>
      <c r="D60" s="244"/>
      <c r="E60" s="244"/>
      <c r="F60" s="244"/>
      <c r="G60" s="325"/>
      <c r="H60" s="326" t="s">
        <v>505</v>
      </c>
      <c r="I60" s="333">
        <v>198491</v>
      </c>
      <c r="J60" s="328">
        <v>10061</v>
      </c>
      <c r="K60" s="329">
        <v>-79.8</v>
      </c>
      <c r="L60" s="330">
        <v>24316</v>
      </c>
      <c r="M60" s="331">
        <v>0.8</v>
      </c>
      <c r="N60" s="332">
        <v>-80.599999999999994</v>
      </c>
    </row>
    <row r="61" spans="1:14" x14ac:dyDescent="0.15">
      <c r="A61" s="248"/>
      <c r="B61" s="244"/>
      <c r="C61" s="244"/>
      <c r="D61" s="244"/>
      <c r="E61" s="244"/>
      <c r="F61" s="244"/>
      <c r="G61" s="310" t="s">
        <v>510</v>
      </c>
      <c r="H61" s="334"/>
      <c r="I61" s="335">
        <v>1774967</v>
      </c>
      <c r="J61" s="336">
        <v>89156</v>
      </c>
      <c r="K61" s="337">
        <v>146</v>
      </c>
      <c r="L61" s="338">
        <v>47922</v>
      </c>
      <c r="M61" s="339">
        <v>9.8000000000000007</v>
      </c>
      <c r="N61" s="324">
        <v>136.19999999999999</v>
      </c>
    </row>
    <row r="62" spans="1:14" x14ac:dyDescent="0.15">
      <c r="A62" s="248"/>
      <c r="B62" s="244"/>
      <c r="C62" s="244"/>
      <c r="D62" s="244"/>
      <c r="E62" s="244"/>
      <c r="F62" s="244"/>
      <c r="G62" s="325"/>
      <c r="H62" s="326" t="s">
        <v>505</v>
      </c>
      <c r="I62" s="327">
        <v>396387</v>
      </c>
      <c r="J62" s="328">
        <v>19616</v>
      </c>
      <c r="K62" s="329">
        <v>152.9</v>
      </c>
      <c r="L62" s="330">
        <v>24975</v>
      </c>
      <c r="M62" s="331">
        <v>4.9000000000000004</v>
      </c>
      <c r="N62" s="332">
        <v>148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7" t="s">
        <v>3</v>
      </c>
      <c r="D47" s="1137"/>
      <c r="E47" s="1138"/>
      <c r="F47" s="11">
        <v>26.63</v>
      </c>
      <c r="G47" s="12">
        <v>28.27</v>
      </c>
      <c r="H47" s="12">
        <v>30.57</v>
      </c>
      <c r="I47" s="12">
        <v>31.25</v>
      </c>
      <c r="J47" s="13">
        <v>33.36</v>
      </c>
    </row>
    <row r="48" spans="2:10" ht="57.75" customHeight="1" x14ac:dyDescent="0.15">
      <c r="B48" s="14"/>
      <c r="C48" s="1139" t="s">
        <v>4</v>
      </c>
      <c r="D48" s="1139"/>
      <c r="E48" s="1140"/>
      <c r="F48" s="15">
        <v>4.5999999999999996</v>
      </c>
      <c r="G48" s="16">
        <v>4.9800000000000004</v>
      </c>
      <c r="H48" s="16">
        <v>22.71</v>
      </c>
      <c r="I48" s="16">
        <v>5.7</v>
      </c>
      <c r="J48" s="17">
        <v>33.74</v>
      </c>
    </row>
    <row r="49" spans="2:10" ht="57.75" customHeight="1" thickBot="1" x14ac:dyDescent="0.2">
      <c r="B49" s="18"/>
      <c r="C49" s="1141" t="s">
        <v>5</v>
      </c>
      <c r="D49" s="1141"/>
      <c r="E49" s="1142"/>
      <c r="F49" s="19">
        <v>1.65</v>
      </c>
      <c r="G49" s="20">
        <v>2.9</v>
      </c>
      <c r="H49" s="20">
        <v>20.25</v>
      </c>
      <c r="I49" s="20" t="s">
        <v>517</v>
      </c>
      <c r="J49" s="21">
        <v>30.97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D19"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49" t="s">
        <v>518</v>
      </c>
      <c r="D34" s="1149"/>
      <c r="E34" s="1150"/>
      <c r="F34" s="32">
        <v>4.5599999999999996</v>
      </c>
      <c r="G34" s="33">
        <v>4.96</v>
      </c>
      <c r="H34" s="33">
        <v>22.69</v>
      </c>
      <c r="I34" s="33">
        <v>5.67</v>
      </c>
      <c r="J34" s="34">
        <v>33.72</v>
      </c>
      <c r="K34" s="22"/>
      <c r="L34" s="22"/>
      <c r="M34" s="22"/>
      <c r="N34" s="22"/>
      <c r="O34" s="22"/>
      <c r="P34" s="22"/>
    </row>
    <row r="35" spans="1:16" ht="39" customHeight="1" x14ac:dyDescent="0.15">
      <c r="A35" s="22"/>
      <c r="B35" s="35"/>
      <c r="C35" s="1143" t="s">
        <v>519</v>
      </c>
      <c r="D35" s="1144"/>
      <c r="E35" s="1145"/>
      <c r="F35" s="36">
        <v>15.15</v>
      </c>
      <c r="G35" s="37">
        <v>17.010000000000002</v>
      </c>
      <c r="H35" s="37">
        <v>17.87</v>
      </c>
      <c r="I35" s="37">
        <v>26.01</v>
      </c>
      <c r="J35" s="38">
        <v>29.45</v>
      </c>
      <c r="K35" s="22"/>
      <c r="L35" s="22"/>
      <c r="M35" s="22"/>
      <c r="N35" s="22"/>
      <c r="O35" s="22"/>
      <c r="P35" s="22"/>
    </row>
    <row r="36" spans="1:16" ht="39" customHeight="1" x14ac:dyDescent="0.15">
      <c r="A36" s="22"/>
      <c r="B36" s="35"/>
      <c r="C36" s="1143" t="s">
        <v>520</v>
      </c>
      <c r="D36" s="1144"/>
      <c r="E36" s="1145"/>
      <c r="F36" s="36">
        <v>1.96</v>
      </c>
      <c r="G36" s="37">
        <v>1.23</v>
      </c>
      <c r="H36" s="37">
        <v>4.7699999999999996</v>
      </c>
      <c r="I36" s="37">
        <v>2.2200000000000002</v>
      </c>
      <c r="J36" s="38">
        <v>1.85</v>
      </c>
      <c r="K36" s="22"/>
      <c r="L36" s="22"/>
      <c r="M36" s="22"/>
      <c r="N36" s="22"/>
      <c r="O36" s="22"/>
      <c r="P36" s="22"/>
    </row>
    <row r="37" spans="1:16" ht="39" customHeight="1" x14ac:dyDescent="0.15">
      <c r="A37" s="22"/>
      <c r="B37" s="35"/>
      <c r="C37" s="1143" t="s">
        <v>521</v>
      </c>
      <c r="D37" s="1144"/>
      <c r="E37" s="1145"/>
      <c r="F37" s="36" t="s">
        <v>472</v>
      </c>
      <c r="G37" s="37" t="s">
        <v>472</v>
      </c>
      <c r="H37" s="37">
        <v>0.95</v>
      </c>
      <c r="I37" s="37">
        <v>0.99</v>
      </c>
      <c r="J37" s="38">
        <v>0.56999999999999995</v>
      </c>
      <c r="K37" s="22"/>
      <c r="L37" s="22"/>
      <c r="M37" s="22"/>
      <c r="N37" s="22"/>
      <c r="O37" s="22"/>
      <c r="P37" s="22"/>
    </row>
    <row r="38" spans="1:16" ht="39" customHeight="1" x14ac:dyDescent="0.15">
      <c r="A38" s="22"/>
      <c r="B38" s="35"/>
      <c r="C38" s="1143" t="s">
        <v>522</v>
      </c>
      <c r="D38" s="1144"/>
      <c r="E38" s="1145"/>
      <c r="F38" s="36">
        <v>7.0000000000000007E-2</v>
      </c>
      <c r="G38" s="37">
        <v>0.06</v>
      </c>
      <c r="H38" s="37">
        <v>0.14000000000000001</v>
      </c>
      <c r="I38" s="37">
        <v>0.12</v>
      </c>
      <c r="J38" s="38">
        <v>7.0000000000000007E-2</v>
      </c>
      <c r="K38" s="22"/>
      <c r="L38" s="22"/>
      <c r="M38" s="22"/>
      <c r="N38" s="22"/>
      <c r="O38" s="22"/>
      <c r="P38" s="22"/>
    </row>
    <row r="39" spans="1:16" ht="39" customHeight="1" x14ac:dyDescent="0.15">
      <c r="A39" s="22"/>
      <c r="B39" s="35"/>
      <c r="C39" s="1143" t="s">
        <v>523</v>
      </c>
      <c r="D39" s="1144"/>
      <c r="E39" s="1145"/>
      <c r="F39" s="36">
        <v>0.36</v>
      </c>
      <c r="G39" s="37">
        <v>0.31</v>
      </c>
      <c r="H39" s="37">
        <v>0.25</v>
      </c>
      <c r="I39" s="37">
        <v>0.25</v>
      </c>
      <c r="J39" s="38">
        <v>0.06</v>
      </c>
      <c r="K39" s="22"/>
      <c r="L39" s="22"/>
      <c r="M39" s="22"/>
      <c r="N39" s="22"/>
      <c r="O39" s="22"/>
      <c r="P39" s="22"/>
    </row>
    <row r="40" spans="1:16" ht="39" customHeight="1" x14ac:dyDescent="0.15">
      <c r="A40" s="22"/>
      <c r="B40" s="35"/>
      <c r="C40" s="1143" t="s">
        <v>524</v>
      </c>
      <c r="D40" s="1144"/>
      <c r="E40" s="1145"/>
      <c r="F40" s="36">
        <v>0.04</v>
      </c>
      <c r="G40" s="37">
        <v>0.02</v>
      </c>
      <c r="H40" s="37">
        <v>0.02</v>
      </c>
      <c r="I40" s="37">
        <v>0.03</v>
      </c>
      <c r="J40" s="38">
        <v>0.01</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525</v>
      </c>
      <c r="D42" s="1144"/>
      <c r="E42" s="1145"/>
      <c r="F42" s="36" t="s">
        <v>472</v>
      </c>
      <c r="G42" s="37" t="s">
        <v>472</v>
      </c>
      <c r="H42" s="37" t="s">
        <v>472</v>
      </c>
      <c r="I42" s="37" t="s">
        <v>472</v>
      </c>
      <c r="J42" s="38" t="s">
        <v>472</v>
      </c>
      <c r="K42" s="22"/>
      <c r="L42" s="22"/>
      <c r="M42" s="22"/>
      <c r="N42" s="22"/>
      <c r="O42" s="22"/>
      <c r="P42" s="22"/>
    </row>
    <row r="43" spans="1:16" ht="39" customHeight="1" thickBot="1" x14ac:dyDescent="0.2">
      <c r="A43" s="22"/>
      <c r="B43" s="40"/>
      <c r="C43" s="1146" t="s">
        <v>526</v>
      </c>
      <c r="D43" s="1147"/>
      <c r="E43" s="1148"/>
      <c r="F43" s="41">
        <v>0.66</v>
      </c>
      <c r="G43" s="42">
        <v>0.39</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E3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754</v>
      </c>
      <c r="L45" s="60">
        <v>633</v>
      </c>
      <c r="M45" s="60">
        <v>547</v>
      </c>
      <c r="N45" s="60">
        <v>454</v>
      </c>
      <c r="O45" s="61">
        <v>365</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x14ac:dyDescent="0.15">
      <c r="A48" s="48"/>
      <c r="B48" s="1161"/>
      <c r="C48" s="1162"/>
      <c r="D48" s="62"/>
      <c r="E48" s="1153" t="s">
        <v>15</v>
      </c>
      <c r="F48" s="1153"/>
      <c r="G48" s="1153"/>
      <c r="H48" s="1153"/>
      <c r="I48" s="1153"/>
      <c r="J48" s="1154"/>
      <c r="K48" s="63">
        <v>256</v>
      </c>
      <c r="L48" s="64">
        <v>212</v>
      </c>
      <c r="M48" s="64">
        <v>233</v>
      </c>
      <c r="N48" s="64">
        <v>200</v>
      </c>
      <c r="O48" s="65">
        <v>219</v>
      </c>
      <c r="P48" s="48"/>
      <c r="Q48" s="48"/>
      <c r="R48" s="48"/>
      <c r="S48" s="48"/>
      <c r="T48" s="48"/>
      <c r="U48" s="48"/>
    </row>
    <row r="49" spans="1:21" ht="30.75" customHeight="1" x14ac:dyDescent="0.15">
      <c r="A49" s="48"/>
      <c r="B49" s="1161"/>
      <c r="C49" s="1162"/>
      <c r="D49" s="62"/>
      <c r="E49" s="1153" t="s">
        <v>16</v>
      </c>
      <c r="F49" s="1153"/>
      <c r="G49" s="1153"/>
      <c r="H49" s="1153"/>
      <c r="I49" s="1153"/>
      <c r="J49" s="1154"/>
      <c r="K49" s="63">
        <v>26</v>
      </c>
      <c r="L49" s="64">
        <v>26</v>
      </c>
      <c r="M49" s="64">
        <v>25</v>
      </c>
      <c r="N49" s="64">
        <v>26</v>
      </c>
      <c r="O49" s="65">
        <v>25</v>
      </c>
      <c r="P49" s="48"/>
      <c r="Q49" s="48"/>
      <c r="R49" s="48"/>
      <c r="S49" s="48"/>
      <c r="T49" s="48"/>
      <c r="U49" s="48"/>
    </row>
    <row r="50" spans="1:21" ht="30.75" customHeight="1" x14ac:dyDescent="0.15">
      <c r="A50" s="48"/>
      <c r="B50" s="1161"/>
      <c r="C50" s="1162"/>
      <c r="D50" s="62"/>
      <c r="E50" s="1153" t="s">
        <v>17</v>
      </c>
      <c r="F50" s="1153"/>
      <c r="G50" s="1153"/>
      <c r="H50" s="1153"/>
      <c r="I50" s="1153"/>
      <c r="J50" s="1154"/>
      <c r="K50" s="63">
        <v>3</v>
      </c>
      <c r="L50" s="64">
        <v>3</v>
      </c>
      <c r="M50" s="64">
        <v>3</v>
      </c>
      <c r="N50" s="64">
        <v>3</v>
      </c>
      <c r="O50" s="65">
        <v>3</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v>0</v>
      </c>
      <c r="N51" s="64" t="s">
        <v>472</v>
      </c>
      <c r="O51" s="65" t="s">
        <v>472</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554</v>
      </c>
      <c r="L52" s="64">
        <v>523</v>
      </c>
      <c r="M52" s="64">
        <v>499</v>
      </c>
      <c r="N52" s="64">
        <v>501</v>
      </c>
      <c r="O52" s="65">
        <v>522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485</v>
      </c>
      <c r="L53" s="69">
        <v>351</v>
      </c>
      <c r="M53" s="69">
        <v>309</v>
      </c>
      <c r="N53" s="69">
        <v>182</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赤間　良太</cp:lastModifiedBy>
  <cp:lastPrinted>2015-04-20T07:37:25Z</cp:lastPrinted>
  <dcterms:created xsi:type="dcterms:W3CDTF">2015-02-17T06:03:19Z</dcterms:created>
  <dcterms:modified xsi:type="dcterms:W3CDTF">2015-05-06T07:39:53Z</dcterms:modified>
  <cp:category/>
</cp:coreProperties>
</file>