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C36" i="9"/>
  <c r="BW35" i="9"/>
  <c r="BW36" i="9" s="1"/>
  <c r="BW37" i="9" s="1"/>
  <c r="BW38" i="9" s="1"/>
  <c r="BW39" i="9" s="1"/>
  <c r="C35" i="9"/>
  <c r="CO34" i="9"/>
  <c r="CO35" i="9" s="1"/>
  <c r="BW34" i="9"/>
  <c r="U34" i="9"/>
  <c r="U35" i="9" s="1"/>
  <c r="U36" i="9" s="1"/>
  <c r="C34" i="9"/>
  <c r="AM34" i="9" l="1"/>
  <c r="AM35" i="9" s="1"/>
  <c r="AM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<sst xmlns="http://schemas.openxmlformats.org/spreadsheetml/2006/main" count="1010" uniqueCount="561">
  <si>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</si>
  <si>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</si>
  <si>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</si>
  <si>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</si>
  <si>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</si>
  <si>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</si>
  <si>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</si>
  <si>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</si>
  <si>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</si>
  <si>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</si>
  <si>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</si>
  <si>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</si>
  <si>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</si>
  <si>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</si>
  <si>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</si>
  <si>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</si>
  <si>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</si>
  <si>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</si>
  <si>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</si>
  <si>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</si>
  <si>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</si>
  <si>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</si>
  <si>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</si>
  <si>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</si>
  <si>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</si>
  <si>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</si>
  <si>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</si>
  <si>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</si>
  <si>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</si>
  <si>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</si>
  <si>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</si>
  <si>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</si>
  <si>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</si>
  <si>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</si>
  <si>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</si>
  <si>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</si>
  <si>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</si>
  <si>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</si>
  <si>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</si>
  <si>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</si>
  <si>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</si>
  <si>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</si>
  <si>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</si>
  <si>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</si>
  <si>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</si>
  <si>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</si>
  <si>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</si>
  <si>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</si>
  <si>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</si>
  <si>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</si>
  <si>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</si>
  <si>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</si>
  <si>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</si>
  <si>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</si>
  <si>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</si>
  <si>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</si>
  <si>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</si>
  <si>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</si>
  <si>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</si>
  <si>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</si>
  <si>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</si>
  <si>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</si>
  <si>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</si>
  <si>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</si>
  <si>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</si>
  <si>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</si>
  <si>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</si>
  <si>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</si>
  <si>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</si>
  <si>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</si>
  <si>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</si>
  <si>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</si>
  <si>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</si>
  <si>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</si>
  <si>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</si>
  <si>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</si>
  <si>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</si>
  <si>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</si>
  <si>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</si>
  <si>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</si>
  <si>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</si>
  <si>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</si>
  <si>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</si>
  <si>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</si>
  <si>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</si>
  <si>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</si>
  <si>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</si>
  <si>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</si>
  <si>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</si>
  <si>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</si>
  <si>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</si>
  <si>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</si>
  <si>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</si>
  <si>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</si>
  <si>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</si>
  <si>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</si>
  <si>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</si>
  <si>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</si>
  <si>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</si>
  <si>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</si>
  <si>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</si>
  <si>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</si>
  <si>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</si>
  <si>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</si>
  <si>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</si>
  <si>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</si>
  <si>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</si>
  <si>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</si>
  <si>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</si>
  <si>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</si>
  <si>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</si>
  <si>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</si>
  <si>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</si>
  <si>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</si>
  <si>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</si>
  <si>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</si>
  <si>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</si>
  <si>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</si>
  <si>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</si>
  <si>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</si>
  <si>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</si>
  <si>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</si>
  <si>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</si>
  <si>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</si>
  <si>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</si>
  <si>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</si>
  <si>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</si>
  <si>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</si>
  <si>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</si>
  <si>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</si>
  <si>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</si>
  <si>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</si>
  <si>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</si>
  <si>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</si>
  <si>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</si>
  <si>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</si>
  <si>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</si>
  <si>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</si>
  <si>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</si>
  <si>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</si>
  <si>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</si>
  <si>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</si>
  <si>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</si>
  <si>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</si>
  <si>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</si>
  <si>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</si>
  <si>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</si>
  <si>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</si>
  <si>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</si>
  <si>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</si>
  <si>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</si>
  <si>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</si>
  <si>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</si>
  <si>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</si>
  <si>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</si>
  <si>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</si>
  <si>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</si>
  <si>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</si>
  <si>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</si>
  <si>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</si>
  <si>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</si>
  <si>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</si>
  <si>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</si>
  <si>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</si>
  <si>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</si>
  <si>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</si>
  <si>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</si>
  <si>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</si>
  <si>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</si>
  <si>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</si>
  <si>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</si>
  <si>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</si>
  <si>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</si>
  <si>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</si>
  <si>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</si>
  <si>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</si>
  <si>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</si>
  <si>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</si>
  <si>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</si>
  <si>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</si>
  <si>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</si>
  <si>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</si>
  <si>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</si>
  <si>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</si>
  <si>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</si>
  <si>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</si>
  <si>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</si>
  <si>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</si>
  <si>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</si>
  <si>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</si>
  <si>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</si>
  <si>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</si>
  <si>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</si>
  <si>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</si>
  <si>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</si>
  <si>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</si>
  <si>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宮城県登米市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</si>
  <si>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</si>
  <si>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</si>
  <si>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</si>
  <si>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</si>
  <si>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</si>
  <si>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</si>
  <si>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</si>
  <si>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</si>
  <si>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</si>
  <si>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</si>
  <si>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</si>
  <si>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</si>
  <si>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</si>
  <si>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</si>
  <si>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</si>
  <si>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</si>
  <si>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</si>
  <si>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</si>
  <si>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</si>
  <si>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</si>
  <si>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</si>
  <si>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</si>
  <si>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</si>
  <si>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</si>
  <si>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</si>
  <si>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</si>
  <si>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</si>
  <si>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</si>
  <si>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</si>
  <si>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</si>
  <si>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</si>
  <si>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</si>
  <si>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</si>
  <si>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</si>
  <si>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</si>
  <si>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</si>
  <si>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</si>
  <si>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</si>
  <si>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</si>
  <si>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</si>
  <si>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</si>
  <si>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</si>
  <si>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</si>
  <si>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</si>
  <si>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</si>
  <si>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</si>
  <si>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</si>
  <si>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</si>
  <si>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</si>
  <si>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</si>
  <si>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</si>
  <si>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</si>
  <si>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</si>
  <si>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</si>
  <si>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</si>
  <si>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</si>
  <si>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</si>
  <si>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</si>
  <si>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</si>
  <si>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</si>
  <si>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</si>
  <si>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</si>
  <si>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</si>
  <si>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</si>
  <si>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</si>
  <si>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</si>
  <si>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</si>
  <si>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</si>
  <si>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</si>
  <si>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</si>
  <si>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</si>
  <si>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</si>
  <si>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</si>
  <si>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</si>
  <si>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</si>
  <si>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</si>
  <si>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</si>
  <si>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</si>
  <si>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</si>
  <si>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</si>
  <si>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</si>
  <si>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</si>
  <si>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</si>
  <si>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</si>
  <si>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</si>
  <si>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</si>
  <si>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</si>
  <si>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</si>
  <si>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</si>
  <si>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</si>
  <si>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</si>
  <si>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</si>
  <si>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</si>
  <si>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</si>
  <si>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</si>
  <si>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</si>
  <si>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</si>
  <si>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</si>
  <si>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</si>
  <si>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</si>
  <si>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</si>
  <si>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</si>
  <si>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</si>
  <si>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</si>
  <si>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</si>
  <si>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</si>
  <si>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</si>
  <si>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</si>
  <si>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</si>
  <si>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</si>
  <si>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</si>
  <si>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</si>
  <si>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</si>
  <si>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</si>
  <si>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</si>
  <si>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</si>
  <si>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</si>
  <si>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</si>
  <si>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</si>
  <si>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</si>
  <si>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</si>
  <si>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</si>
  <si>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</si>
  <si>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</si>
  <si>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</si>
  <si>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</si>
  <si>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</si>
  <si>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</si>
  <si>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</si>
  <si>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</si>
  <si>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</si>
  <si>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</si>
  <si>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</si>
  <si>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</si>
  <si>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</si>
  <si>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</si>
  <si>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</si>
  <si>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</si>
  <si>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</si>
  <si>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</si>
  <si>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</si>
  <si>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</si>
  <si>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</si>
  <si>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</si>
  <si>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</si>
  <si>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</si>
  <si>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</si>
  <si>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</si>
  <si>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</si>
  <si>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宮城県登米市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</si>
  <si>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</si>
  <si>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</si>
  <si>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</si>
  <si>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</si>
  <si>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</si>
  <si>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</si>
  <si>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</si>
  <si>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</si>
  <si>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</si>
  <si>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</si>
  <si>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</si>
  <si>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</si>
  <si>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</si>
  <si>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</si>
  <si>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</si>
  <si>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</si>
  <si>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</si>
  <si>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</si>
  <si>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</si>
  <si>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</si>
  <si>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</si>
  <si>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</si>
  <si>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</si>
  <si>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</si>
  <si>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</si>
  <si>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</si>
  <si>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</si>
  <si>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</si>
  <si>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</si>
  <si>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</si>
  <si>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</si>
  <si>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</si>
  <si>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</si>
  <si>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</si>
  <si>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</si>
  <si>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</si>
  <si>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</si>
  <si>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</si>
  <si>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</si>
  <si>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</si>
  <si>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老人保健施設事業会計</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</si>
  <si>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</si>
  <si>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</si>
  <si>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</si>
  <si>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</si>
  <si>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</si>
  <si>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</si>
  <si>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</si>
  <si>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</si>
  <si>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</si>
  <si>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</si>
  <si>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</si>
  <si>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</si>
  <si>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</si>
  <si>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</si>
  <si>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</si>
  <si>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</si>
  <si>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</si>
  <si>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</si>
  <si>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</si>
  <si>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</si>
  <si>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</si>
  <si>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</si>
  <si>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</si>
  <si>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</si>
  <si>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</si>
  <si>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</si>
  <si>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</si>
  <si>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</si>
  <si>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</si>
  <si>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</si>
  <si>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</si>
  <si>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</si>
  <si>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</si>
  <si>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</si>
  <si>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</si>
  <si>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</si>
  <si>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</si>
  <si>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</si>
  <si>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</si>
  <si>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</si>
  <si>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</si>
  <si>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</si>
  <si>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</si>
  <si>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</si>
  <si>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</si>
  <si>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</si>
  <si>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</si>
  <si>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</si>
  <si>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</si>
  <si>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</si>
  <si>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</si>
  <si>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</si>
  <si>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</si>
  <si>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</si>
  <si>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</si>
  <si>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</si>
  <si>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</si>
  <si>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</si>
  <si>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</si>
  <si>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</si>
  <si>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</si>
  <si>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</si>
  <si>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</si>
  <si>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</si>
  <si>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</si>
  <si>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</si>
  <si>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</si>
  <si>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</si>
  <si>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</si>
  <si>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</si>
  <si>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</si>
  <si>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</si>
  <si>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</si>
  <si>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</si>
  <si>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</si>
  <si>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</si>
  <si>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</si>
  <si>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</si>
  <si>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</si>
  <si>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</si>
  <si>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</si>
  <si>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</si>
  <si>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</si>
  <si>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</si>
  <si>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</si>
  <si>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</si>
  <si>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</si>
  <si>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</si>
  <si>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</si>
  <si>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</si>
  <si>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</si>
  <si>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</si>
  <si>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</si>
  <si>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</si>
  <si>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</si>
  <si>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</si>
  <si>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</si>
  <si>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</si>
  <si>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</si>
  <si>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</si>
  <si>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</si>
  <si>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</si>
  <si>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</si>
  <si>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</si>
  <si>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</si>
  <si>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</si>
  <si>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</si>
  <si>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</si>
  <si>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</si>
  <si>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</si>
  <si>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</si>
  <si>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</si>
  <si>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</si>
  <si>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</si>
  <si>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</si>
  <si>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</si>
  <si>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</si>
  <si>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</si>
  <si>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</si>
  <si>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</si>
  <si>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</si>
  <si>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</si>
  <si>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</si>
  <si>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</si>
  <si>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</si>
  <si>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</si>
  <si>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</si>
  <si>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</si>
  <si>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</si>
  <si>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</si>
  <si>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</si>
  <si>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</si>
  <si>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</si>
  <si>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</si>
  <si>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</si>
  <si>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</si>
  <si>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0.91</t>
  </si>
  <si>
    <t>▲ 3.15</t>
  </si>
  <si>
    <t>▲ 6.62</t>
  </si>
  <si>
    <t>水道事業会計</t>
  </si>
  <si>
    <t>国民健康保険特別会計</t>
  </si>
  <si>
    <t>一般会計</t>
  </si>
  <si>
    <t>宅地造成事業特別会計</t>
  </si>
  <si>
    <t>下水道事業特別会計</t>
  </si>
  <si>
    <t>老人保健施設事業会計</t>
  </si>
  <si>
    <t>介護保険特別会計</t>
  </si>
  <si>
    <t>後期高齢者医療特別会計</t>
  </si>
  <si>
    <t>その他会計（赤字）</t>
  </si>
  <si>
    <t>▲ 3.39</t>
  </si>
  <si>
    <t>▲ 3.69</t>
  </si>
  <si>
    <t>▲ 1.61</t>
  </si>
  <si>
    <t>▲ 0.50</t>
  </si>
  <si>
    <t>その他会計（黒字）</t>
  </si>
  <si>
    <t>-</t>
    <phoneticPr fontId="2"/>
  </si>
  <si>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</si>
  <si>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</si>
  <si>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</si>
  <si>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</si>
  <si>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</si>
  <si>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</si>
  <si>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</si>
  <si>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宮城県後期高齢者医療事業会計</t>
    <phoneticPr fontId="5"/>
  </si>
  <si>
    <t>宮城県後期高齢者医療広域連合</t>
    <rPh sb="10" eb="12">
      <t>コウイキ</t>
    </rPh>
    <rPh sb="12" eb="14">
      <t>レンゴウ</t>
    </rPh>
    <phoneticPr fontId="5"/>
  </si>
  <si>
    <t>登米市土地開発公社</t>
    <rPh sb="0" eb="3">
      <t>トメシ</t>
    </rPh>
    <rPh sb="3" eb="5">
      <t>トチ</t>
    </rPh>
    <rPh sb="5" eb="7">
      <t>カイハツ</t>
    </rPh>
    <rPh sb="7" eb="9">
      <t>コウシャ</t>
    </rPh>
    <phoneticPr fontId="2"/>
  </si>
  <si>
    <t>登米文化振興財団</t>
    <rPh sb="0" eb="2">
      <t>トメ</t>
    </rPh>
    <rPh sb="2" eb="4">
      <t>ブンカ</t>
    </rPh>
    <rPh sb="4" eb="6">
      <t>シンコウ</t>
    </rPh>
    <rPh sb="6" eb="8">
      <t>ザイダン</t>
    </rPh>
    <phoneticPr fontId="2"/>
  </si>
  <si>
    <t>とよま振興公社</t>
    <rPh sb="3" eb="5">
      <t>シンコウ</t>
    </rPh>
    <rPh sb="5" eb="7">
      <t>コウシャ</t>
    </rPh>
    <phoneticPr fontId="2"/>
  </si>
  <si>
    <t>なかだ農業開発公社</t>
    <rPh sb="3" eb="5">
      <t>ノウギョウ</t>
    </rPh>
    <rPh sb="5" eb="7">
      <t>カイハツ</t>
    </rPh>
    <rPh sb="7" eb="9">
      <t>コウシャ</t>
    </rPh>
    <phoneticPr fontId="2"/>
  </si>
  <si>
    <t>いしこし</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</si>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</sst>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81893</c:v>
                </c:pt>
                <c:pt idx="1">
                  <c:v>52773</c:v>
                </c:pt>
                <c:pt idx="2">
                  <c:v>49950</c:v>
                </c:pt>
                <c:pt idx="3">
                  <c:v>63734</c:v>
                </c:pt>
                <c:pt idx="4">
                  <c:v>50253</c:v>
                </c:pt>
              </c:numCache>
            </c:numRef>
          </c:val>
          <c:smooth val="0"/>
        </c:ser>
        <c:dLbls>
          <c:showLegendKey val="0"/>
          <c:showVal val="0"/>
          <c:showCatName val="0"/>
          <c:showSerName val="0"/>
          <c:showPercent val="0"/>
          <c:showBubbleSize val="0"/>
        </c:dLbls>
        <c:marker val="1"/>
        <c:smooth val="0"/>
        <c:axId val="324240512"/>
        <c:axId val="324242432"/>
      </c:lineChart>
      <c:catAx>
        <c:axId val="32424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242432"/>
        <c:crosses val="autoZero"/>
        <c:auto val="1"/>
        <c:lblAlgn val="ctr"/>
        <c:lblOffset val="100"/>
        <c:tickLblSkip val="1"/>
        <c:tickMarkSkip val="1"/>
        <c:noMultiLvlLbl val="0"/>
      </c:catAx>
      <c:valAx>
        <c:axId val="324242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24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c:v>
                </c:pt>
                <c:pt idx="1">
                  <c:v>5.21</c:v>
                </c:pt>
                <c:pt idx="2">
                  <c:v>5.84</c:v>
                </c:pt>
                <c:pt idx="3">
                  <c:v>4.75</c:v>
                </c:pt>
                <c:pt idx="4">
                  <c:v>1.1499999999999999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13.19</c:v>
                </c:pt>
                <c:pt idx="1">
                  <c:v>13.18</c:v>
                </c:pt>
                <c:pt idx="2">
                  <c:v>17.39</c:v>
                </c:pt>
                <c:pt idx="3">
                  <c:v>18.55</c:v>
                </c:pt>
                <c:pt idx="4">
                  <c:v>18.41</c:v>
                </c:pt>
              </c:numCache>
            </c:numRef>
          </c:val>
        </c:ser>
        <c:dLbls>
          <c:showLegendKey val="0"/>
          <c:showVal val="0"/>
          <c:showCatName val="0"/>
          <c:showSerName val="0"/>
          <c:showPercent val="0"/>
          <c:showBubbleSize val="0"/>
        </c:dLbls>
        <c:gapWidth val="250"/>
        <c:overlap val="100"/>
        <c:axId val="324989312"/>
        <c:axId val="324991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0.32</c:v>
                </c:pt>
                <c:pt idx="1">
                  <c:v>-0.91</c:v>
                </c:pt>
                <c:pt idx="2">
                  <c:v>1.97</c:v>
                </c:pt>
                <c:pt idx="3">
                  <c:v>-3.15</c:v>
                </c:pt>
                <c:pt idx="4">
                  <c:v>-6.62</c:v>
                </c:pt>
              </c:numCache>
            </c:numRef>
          </c:val>
          <c:smooth val="0"/>
        </c:ser>
        <c:dLbls>
          <c:showLegendKey val="0"/>
          <c:showVal val="0"/>
          <c:showCatName val="0"/>
          <c:showSerName val="0"/>
          <c:showPercent val="0"/>
          <c:showBubbleSize val="0"/>
        </c:dLbls>
        <c:marker val="1"/>
        <c:smooth val="0"/>
        <c:axId val="324989312"/>
        <c:axId val="324991232"/>
      </c:lineChart>
      <c:catAx>
        <c:axId val="3249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991232"/>
        <c:crosses val="autoZero"/>
        <c:auto val="1"/>
        <c:lblAlgn val="ctr"/>
        <c:lblOffset val="100"/>
        <c:tickLblSkip val="1"/>
        <c:tickMarkSkip val="1"/>
        <c:noMultiLvlLbl val="0"/>
      </c:catAx>
      <c:valAx>
        <c:axId val="32499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3.39</c:v>
                </c:pt>
                <c:pt idx="1">
                  <c:v>#N/A</c:v>
                </c:pt>
                <c:pt idx="2">
                  <c:v>3.69</c:v>
                </c:pt>
                <c:pt idx="3">
                  <c:v>#N/A</c:v>
                </c:pt>
                <c:pt idx="4">
                  <c:v>1.61</c:v>
                </c:pt>
                <c:pt idx="5">
                  <c:v>#N/A</c:v>
                </c:pt>
                <c:pt idx="6">
                  <c:v>0.5</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0.05</c:v>
                </c:pt>
                <c:pt idx="4">
                  <c:v>#N/A</c:v>
                </c:pt>
                <c:pt idx="5">
                  <c:v>0.03</c:v>
                </c:pt>
                <c:pt idx="6">
                  <c:v>#N/A</c:v>
                </c:pt>
                <c:pt idx="7">
                  <c:v>0.04</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0.59</c:v>
                </c:pt>
                <c:pt idx="2">
                  <c:v>#N/A</c:v>
                </c:pt>
                <c:pt idx="3">
                  <c:v>0.15</c:v>
                </c:pt>
                <c:pt idx="4">
                  <c:v>#N/A</c:v>
                </c:pt>
                <c:pt idx="5">
                  <c:v>0.23</c:v>
                </c:pt>
                <c:pt idx="6">
                  <c:v>#N/A</c:v>
                </c:pt>
                <c:pt idx="7">
                  <c:v>0.57999999999999996</c:v>
                </c:pt>
                <c:pt idx="8">
                  <c:v>#N/A</c:v>
                </c:pt>
                <c:pt idx="9">
                  <c:v>0.25</c:v>
                </c:pt>
              </c:numCache>
            </c:numRef>
          </c:val>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c:v>
                </c:pt>
                <c:pt idx="2">
                  <c:v>#N/A</c:v>
                </c:pt>
                <c:pt idx="3">
                  <c:v>0.9</c:v>
                </c:pt>
                <c:pt idx="4">
                  <c:v>#N/A</c:v>
                </c:pt>
                <c:pt idx="5">
                  <c:v>0.92</c:v>
                </c:pt>
                <c:pt idx="6">
                  <c:v>#N/A</c:v>
                </c:pt>
                <c:pt idx="7">
                  <c:v>0.84</c:v>
                </c:pt>
                <c:pt idx="8">
                  <c:v>#N/A</c:v>
                </c:pt>
                <c:pt idx="9">
                  <c:v>0.61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0.8</c:v>
                </c:pt>
                <c:pt idx="4">
                  <c:v>#N/A</c:v>
                </c:pt>
                <c:pt idx="5">
                  <c:v>10.1</c:v>
                </c:pt>
                <c:pt idx="6">
                  <c:v>#N/A</c:v>
                </c:pt>
                <c:pt idx="7">
                  <c:v>3.7</c:v>
                </c:pt>
                <c:pt idx="8">
                  <c:v>#N/A</c:v>
                </c:pt>
                <c:pt idx="9">
                  <c:v>0.68</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0.42</c:v>
                </c:pt>
                <c:pt idx="6">
                  <c:v>#N/A</c:v>
                </c:pt>
                <c:pt idx="7">
                  <c:v>0.43</c:v>
                </c:pt>
                <c:pt idx="8">
                  <c:v>#N/A</c:v>
                </c:pt>
                <c:pt idx="9">
                  <c:v>0.72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4.59</c:v>
                </c:pt>
                <c:pt idx="2">
                  <c:v>#N/A</c:v>
                </c:pt>
                <c:pt idx="3">
                  <c:v>5.21</c:v>
                </c:pt>
                <c:pt idx="4">
                  <c:v>#N/A</c:v>
                </c:pt>
                <c:pt idx="5">
                  <c:v>5.84</c:v>
                </c:pt>
                <c:pt idx="6">
                  <c:v>#N/A</c:v>
                </c:pt>
                <c:pt idx="7">
                  <c:v>4.75</c:v>
                </c:pt>
                <c:pt idx="8">
                  <c:v>#N/A</c:v>
                </c:pt>
                <c:pt idx="9">
                  <c:v>1.1499999999999999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1.1499999999999999</c:v>
                </c:pt>
                <c:pt idx="2">
                  <c:v>#N/A</c:v>
                </c:pt>
                <c:pt idx="3">
                  <c:v>0.96</c:v>
                </c:pt>
                <c:pt idx="4">
                  <c:v>#N/A</c:v>
                </c:pt>
                <c:pt idx="5">
                  <c:v>1.47</c:v>
                </c:pt>
                <c:pt idx="6">
                  <c:v>#N/A</c:v>
                </c:pt>
                <c:pt idx="7">
                  <c:v>2.41</c:v>
                </c:pt>
                <c:pt idx="8">
                  <c:v>#N/A</c:v>
                </c:pt>
                <c:pt idx="9">
                  <c:v>1.92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5.21</c:v>
                </c:pt>
                <c:pt idx="2">
                  <c:v>#N/A</c:v>
                </c:pt>
                <c:pt idx="3">
                  <c:v>6.76</c:v>
                </c:pt>
                <c:pt idx="4">
                  <c:v>#N/A</c:v>
                </c:pt>
                <c:pt idx="5">
                  <c:v>5.62</c:v>
                </c:pt>
                <c:pt idx="6">
                  <c:v>#N/A</c:v>
                </c:pt>
                <c:pt idx="7">
                  <c:v>6.3</c:v>
                </c:pt>
                <c:pt idx="8">
                  <c:v>#N/A</c:v>
                </c:pt>
                <c:pt idx="9">
                  <c:v>7.7</c:v>
                </c:pt>
              </c:numCache>
            </c:numRef>
          </c:val>
        </c:ser>
        <c:dLbls>
          <c:showLegendKey val="0"/>
          <c:showVal val="0"/>
          <c:showCatName val="0"/>
          <c:showSerName val="0"/>
          <c:showPercent val="0"/>
          <c:showBubbleSize val="0"/>
        </c:dLbls>
        <c:gapWidth val="150"/>
        <c:overlap val="100"/>
        <c:axId val="327268608"/>
        <c:axId val="327278592"/>
      </c:barChart>
      <c:catAx>
        <c:axId val="3272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278592"/>
        <c:crosses val="autoZero"/>
        <c:auto val="1"/>
        <c:lblAlgn val="ctr"/>
        <c:lblOffset val="100"/>
        <c:tickLblSkip val="1"/>
        <c:tickMarkSkip val="1"/>
        <c:noMultiLvlLbl val="0"/>
      </c:catAx>
      <c:valAx>
        <c:axId val="32727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6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4523</c:v>
                </c:pt>
                <c:pt idx="5">
                  <c:v>4656</c:v>
                </c:pt>
                <c:pt idx="8">
                  <c:v>4743</c:v>
                </c:pt>
                <c:pt idx="11">
                  <c:v>4812</c:v>
                </c:pt>
                <c:pt idx="14">
                  <c:v>4986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c:v>
                </c:pt>
                <c:pt idx="3">
                  <c:v>83</c:v>
                </c:pt>
                <c:pt idx="6">
                  <c:v>83</c:v>
                </c:pt>
                <c:pt idx="9">
                  <c:v>74</c:v>
                </c:pt>
                <c:pt idx="12">
                  <c:v>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2114</c:v>
                </c:pt>
                <c:pt idx="3">
                  <c:v>2278</c:v>
                </c:pt>
                <c:pt idx="6">
                  <c:v>2504</c:v>
                </c:pt>
                <c:pt idx="9">
                  <c:v>2057</c:v>
                </c:pt>
                <c:pt idx="12">
                  <c:v>1830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53</c:v>
                </c:pt>
                <c:pt idx="3">
                  <c:v>63</c:v>
                </c:pt>
                <c:pt idx="6">
                  <c:v>77</c:v>
                </c:pt>
                <c:pt idx="9">
                  <c:v>96</c:v>
                </c:pt>
                <c:pt idx="12">
                  <c:v>113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5533</c:v>
                </c:pt>
                <c:pt idx="3">
                  <c:v>5460</c:v>
                </c:pt>
                <c:pt idx="6">
                  <c:v>5347</c:v>
                </c:pt>
                <c:pt idx="9">
                  <c:v>5541</c:v>
                </c:pt>
                <c:pt idx="12">
                  <c:v>5354</c:v>
                </c:pt>
              </c:numCache>
            </c:numRef>
          </c:val>
        </c:ser>
        <c:dLbls>
          <c:showLegendKey val="0"/>
          <c:showVal val="0"/>
          <c:showCatName val="0"/>
          <c:showSerName val="0"/>
          <c:showPercent val="0"/>
          <c:showBubbleSize val="0"/>
        </c:dLbls>
        <c:gapWidth val="100"/>
        <c:overlap val="100"/>
        <c:axId val="327583616"/>
        <c:axId val="32759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3263</c:v>
                </c:pt>
                <c:pt idx="2">
                  <c:v>#N/A</c:v>
                </c:pt>
                <c:pt idx="3">
                  <c:v>#N/A</c:v>
                </c:pt>
                <c:pt idx="4">
                  <c:v>3228</c:v>
                </c:pt>
                <c:pt idx="5">
                  <c:v>#N/A</c:v>
                </c:pt>
                <c:pt idx="6">
                  <c:v>#N/A</c:v>
                </c:pt>
                <c:pt idx="7">
                  <c:v>3268</c:v>
                </c:pt>
                <c:pt idx="8">
                  <c:v>#N/A</c:v>
                </c:pt>
                <c:pt idx="9">
                  <c:v>#N/A</c:v>
                </c:pt>
                <c:pt idx="10">
                  <c:v>2956</c:v>
                </c:pt>
                <c:pt idx="11">
                  <c:v>#N/A</c:v>
                </c:pt>
                <c:pt idx="12">
                  <c:v>#N/A</c:v>
                </c:pt>
                <c:pt idx="13">
                  <c:v>2379</c:v>
                </c:pt>
                <c:pt idx="14">
                  <c:v>#N/A</c:v>
                </c:pt>
              </c:numCache>
            </c:numRef>
          </c:val>
          <c:smooth val="0"/>
        </c:ser>
        <c:dLbls>
          <c:showLegendKey val="0"/>
          <c:showVal val="0"/>
          <c:showCatName val="0"/>
          <c:showSerName val="0"/>
          <c:showPercent val="0"/>
          <c:showBubbleSize val="0"/>
        </c:dLbls>
        <c:marker val="1"/>
        <c:smooth val="0"/>
        <c:axId val="327583616"/>
        <c:axId val="327593984"/>
      </c:lineChart>
      <c:catAx>
        <c:axId val="327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593984"/>
        <c:crosses val="autoZero"/>
        <c:auto val="1"/>
        <c:lblAlgn val="ctr"/>
        <c:lblOffset val="100"/>
        <c:tickLblSkip val="1"/>
        <c:tickMarkSkip val="1"/>
        <c:noMultiLvlLbl val="0"/>
      </c:catAx>
      <c:valAx>
        <c:axId val="32759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53485</c:v>
                </c:pt>
                <c:pt idx="5">
                  <c:v>54485</c:v>
                </c:pt>
                <c:pt idx="8">
                  <c:v>56027</c:v>
                </c:pt>
                <c:pt idx="11">
                  <c:v>56023</c:v>
                </c:pt>
                <c:pt idx="14">
                  <c:v>54626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1031</c:v>
                </c:pt>
                <c:pt idx="5">
                  <c:v>1011</c:v>
                </c:pt>
                <c:pt idx="8">
                  <c:v>1203</c:v>
                </c:pt>
                <c:pt idx="11">
                  <c:v>1164</c:v>
                </c:pt>
                <c:pt idx="14">
                  <c:v>1140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8754</c:v>
                </c:pt>
                <c:pt idx="5">
                  <c:v>10247</c:v>
                </c:pt>
                <c:pt idx="8">
                  <c:v>12836</c:v>
                </c:pt>
                <c:pt idx="11">
                  <c:v>14237</c:v>
                </c:pt>
                <c:pt idx="14">
                  <c:v>16749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118</c:v>
                </c:pt>
                <c:pt idx="3">
                  <c:v>123</c:v>
                </c:pt>
                <c:pt idx="6">
                  <c:v>142</c:v>
                </c:pt>
                <c:pt idx="9">
                  <c:v>133</c:v>
                </c:pt>
                <c:pt idx="12">
                  <c:v>162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9201</c:v>
                </c:pt>
                <c:pt idx="3">
                  <c:v>9127</c:v>
                </c:pt>
                <c:pt idx="6">
                  <c:v>8430</c:v>
                </c:pt>
                <c:pt idx="9">
                  <c:v>8686</c:v>
                </c:pt>
                <c:pt idx="12">
                  <c:v>8038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34756</c:v>
                </c:pt>
                <c:pt idx="3">
                  <c:v>36536</c:v>
                </c:pt>
                <c:pt idx="6">
                  <c:v>35875</c:v>
                </c:pt>
                <c:pt idx="9">
                  <c:v>33697</c:v>
                </c:pt>
                <c:pt idx="12">
                  <c:v>29355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393</c:v>
                </c:pt>
                <c:pt idx="3">
                  <c:v>330</c:v>
                </c:pt>
                <c:pt idx="6">
                  <c:v>269</c:v>
                </c:pt>
                <c:pt idx="9">
                  <c:v>213</c:v>
                </c:pt>
                <c:pt idx="12">
                  <c:v>175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52074</c:v>
                </c:pt>
                <c:pt idx="3">
                  <c:v>51925</c:v>
                </c:pt>
                <c:pt idx="6">
                  <c:v>50963</c:v>
                </c:pt>
                <c:pt idx="9">
                  <c:v>50729</c:v>
                </c:pt>
                <c:pt idx="12">
                  <c:v>49389</c:v>
                </c:pt>
              </c:numCache>
            </c:numRef>
          </c:val>
        </c:ser>
        <c:dLbls>
          <c:showLegendKey val="0"/>
          <c:showVal val="0"/>
          <c:showCatName val="0"/>
          <c:showSerName val="0"/>
          <c:showPercent val="0"/>
          <c:showBubbleSize val="0"/>
        </c:dLbls>
        <c:gapWidth val="100"/>
        <c:overlap val="100"/>
        <c:axId val="328232960"/>
        <c:axId val="32823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33273</c:v>
                </c:pt>
                <c:pt idx="2">
                  <c:v>#N/A</c:v>
                </c:pt>
                <c:pt idx="3">
                  <c:v>#N/A</c:v>
                </c:pt>
                <c:pt idx="4">
                  <c:v>32298</c:v>
                </c:pt>
                <c:pt idx="5">
                  <c:v>#N/A</c:v>
                </c:pt>
                <c:pt idx="6">
                  <c:v>#N/A</c:v>
                </c:pt>
                <c:pt idx="7">
                  <c:v>25614</c:v>
                </c:pt>
                <c:pt idx="8">
                  <c:v>#N/A</c:v>
                </c:pt>
                <c:pt idx="9">
                  <c:v>#N/A</c:v>
                </c:pt>
                <c:pt idx="10">
                  <c:v>22035</c:v>
                </c:pt>
                <c:pt idx="11">
                  <c:v>#N/A</c:v>
                </c:pt>
                <c:pt idx="12">
                  <c:v>#N/A</c:v>
                </c:pt>
                <c:pt idx="13">
                  <c:v>14604</c:v>
                </c:pt>
                <c:pt idx="14">
                  <c:v>#N/A</c:v>
                </c:pt>
              </c:numCache>
            </c:numRef>
          </c:val>
          <c:smooth val="0"/>
        </c:ser>
        <c:dLbls>
          <c:showLegendKey val="0"/>
          <c:showVal val="0"/>
          <c:showCatName val="0"/>
          <c:showSerName val="0"/>
          <c:showPercent val="0"/>
          <c:showBubbleSize val="0"/>
        </c:dLbls>
        <c:marker val="1"/>
        <c:smooth val="0"/>
        <c:axId val="328232960"/>
        <c:axId val="328234880"/>
      </c:lineChart>
      <c:catAx>
        <c:axId val="32823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234880"/>
        <c:crosses val="autoZero"/>
        <c:auto val="1"/>
        <c:lblAlgn val="ctr"/>
        <c:lblOffset val="100"/>
        <c:tickLblSkip val="1"/>
        <c:tickMarkSkip val="1"/>
        <c:noMultiLvlLbl val="0"/>
      </c:catAx>
      <c:valAx>
        <c:axId val="32823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23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84,474
84,169
536.38
49,578,985
47,131,839
337,859
29,469,706
49,031,408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市税の伸びにより基準財政収入額が増額したことで、財政力指数は</a:t>
          </a:r>
          <a:r>
            <a:rPr kumimoji="1" lang="en-US" altLang="ja-JP" sz="1300">
              <a:latin typeface="ＭＳ Ｐゴシック"/>
            </a:rPr>
            <a:t>0.01</a:t>
          </a:r>
          <a:r>
            <a:rPr kumimoji="1" lang="ja-JP" altLang="en-US" sz="1300">
              <a:latin typeface="ＭＳ Ｐゴシック"/>
            </a:rPr>
            <a:t>ポイント増加した。しかしながら、依然として類似団体平均を大きく下回る水準で推移している。</a:t>
          </a:r>
          <a:endParaRPr kumimoji="1" lang="en-US" altLang="ja-JP" sz="1300">
            <a:latin typeface="ＭＳ Ｐゴシック"/>
          </a:endParaRPr>
        </a:p>
        <a:p>
          <a:r>
            <a:rPr kumimoji="1" lang="ja-JP" altLang="en-US" sz="1300">
              <a:latin typeface="ＭＳ Ｐゴシック"/>
            </a:rPr>
            <a:t>　定員適正化計画（平成</a:t>
          </a:r>
          <a:r>
            <a:rPr kumimoji="1" lang="en-US" altLang="ja-JP" sz="1300">
              <a:latin typeface="ＭＳ Ｐゴシック"/>
            </a:rPr>
            <a:t>18</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3.12</a:t>
          </a:r>
          <a:r>
            <a:rPr kumimoji="1" lang="ja-JP" altLang="en-US" sz="1300">
              <a:latin typeface="ＭＳ Ｐゴシック"/>
            </a:rPr>
            <a:t>％減）、市税の徴収強化等の取り組みを通じて、財政基盤の強化に努める。</a:t>
          </a:r>
          <a:endParaRPr kumimoji="1" lang="en-US" altLang="ja-JP" sz="1300">
            <a:latin typeface="ＭＳ Ｐゴシック"/>
          </a:endParaRPr>
        </a:p>
        <a:p>
          <a:endParaRPr kumimoji="1" lang="ja-JP" altLang="en-US"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33867</xdr:rowOff>
    </xdr:to>
    <xdr:cxnSp macro="">
      <xdr:nvCxnSpPr>
        <xdr:cNvPr id="71" name="直線コネクタ 70"/>
        <xdr:cNvCxnSpPr/>
      </xdr:nvCxnSpPr>
      <xdr:spPr>
        <a:xfrm>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7055</xdr:rowOff>
    </xdr:from>
    <xdr:to>
      <xdr:col>4</xdr:col>
      <xdr:colOff>482600</xdr:colOff>
      <xdr:row>45</xdr:row>
      <xdr:rowOff>20461</xdr:rowOff>
    </xdr:to>
    <xdr:cxnSp macro="">
      <xdr:nvCxnSpPr>
        <xdr:cNvPr id="74" name="直線コネクタ 73"/>
        <xdr:cNvCxnSpPr/>
      </xdr:nvCxnSpPr>
      <xdr:spPr>
        <a:xfrm>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45</xdr:row>
      <xdr:rowOff>7055</xdr:rowOff>
    </xdr:to>
    <xdr:cxnSp macro="">
      <xdr:nvCxnSpPr>
        <xdr:cNvPr id="77" name="直線コネクタ 76"/>
        <xdr:cNvCxnSpPr/>
      </xdr:nvCxnSpPr>
      <xdr:spPr>
        <a:xfrm>
          <a:off x="1447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127705</xdr:rowOff>
    </xdr:from>
    <xdr:to>
      <xdr:col>3</xdr:col>
      <xdr:colOff>330200</xdr:colOff>
      <xdr:row>45</xdr:row>
      <xdr:rowOff>57855</xdr:rowOff>
    </xdr:to>
    <xdr:sp macro="" textlink="">
      <xdr:nvSpPr>
        <xdr:cNvPr id="93" name="円/楕円 92"/>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94" name="テキスト ボックス 93"/>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100895</xdr:rowOff>
    </xdr:from>
    <xdr:to>
      <xdr:col>2</xdr:col>
      <xdr:colOff>127000</xdr:colOff>
      <xdr:row>45</xdr:row>
      <xdr:rowOff>31045</xdr:rowOff>
    </xdr:to>
    <xdr:sp macro="" textlink="">
      <xdr:nvSpPr>
        <xdr:cNvPr id="95" name="円/楕円 94"/>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15822</xdr:rowOff>
    </xdr:from>
    <xdr:ext cx="762000" cy="259045"/>
    <xdr:sp macro="" textlink="">
      <xdr:nvSpPr>
        <xdr:cNvPr id="96" name="テキスト ボックス 95"/>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baseline="0">
              <a:latin typeface="+mn-ea"/>
              <a:ea typeface="+mn-ea"/>
            </a:rPr>
            <a:t>歳入では税収などが増額したことにより、経常的に収入される一般財源が</a:t>
          </a:r>
          <a:r>
            <a:rPr kumimoji="1" lang="en-US" altLang="ja-JP" sz="1300" baseline="0">
              <a:latin typeface="+mn-ea"/>
              <a:ea typeface="+mn-ea"/>
            </a:rPr>
            <a:t>195,364</a:t>
          </a:r>
          <a:r>
            <a:rPr kumimoji="1" lang="ja-JP" altLang="en-US" sz="1300" baseline="0">
              <a:latin typeface="+mn-ea"/>
              <a:ea typeface="+mn-ea"/>
            </a:rPr>
            <a:t>千円増加した。歳出については、人件費や公債費などの経常経費に充当する一般財源が</a:t>
          </a:r>
          <a:r>
            <a:rPr kumimoji="1" lang="en-US" altLang="ja-JP" sz="1300" baseline="0">
              <a:latin typeface="+mn-ea"/>
              <a:ea typeface="+mn-ea"/>
            </a:rPr>
            <a:t>143,067</a:t>
          </a:r>
          <a:r>
            <a:rPr kumimoji="1" lang="ja-JP" altLang="en-US" sz="1300" baseline="0">
              <a:latin typeface="+mn-ea"/>
              <a:ea typeface="+mn-ea"/>
            </a:rPr>
            <a:t>千円減少したことにより、</a:t>
          </a:r>
          <a:r>
            <a:rPr kumimoji="1" lang="ja-JP" altLang="ja-JP"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24</a:t>
          </a:r>
          <a:r>
            <a:rPr kumimoji="1" lang="ja-JP" altLang="ja-JP" sz="1300" baseline="0">
              <a:solidFill>
                <a:schemeClr val="dk1"/>
              </a:solidFill>
              <a:effectLst/>
              <a:latin typeface="+mn-ea"/>
              <a:ea typeface="+mn-ea"/>
              <a:cs typeface="+mn-cs"/>
            </a:rPr>
            <a:t>年度と比較し、</a:t>
          </a:r>
          <a:r>
            <a:rPr kumimoji="1" lang="en-US" altLang="ja-JP" sz="1300" baseline="0">
              <a:solidFill>
                <a:schemeClr val="dk1"/>
              </a:solidFill>
              <a:effectLst/>
              <a:latin typeface="+mn-ea"/>
              <a:ea typeface="+mn-ea"/>
              <a:cs typeface="+mn-cs"/>
            </a:rPr>
            <a:t>0.8</a:t>
          </a:r>
          <a:r>
            <a:rPr kumimoji="1" lang="ja-JP" altLang="ja-JP" sz="1300" baseline="0">
              <a:solidFill>
                <a:schemeClr val="dk1"/>
              </a:solidFill>
              <a:effectLst/>
              <a:latin typeface="+mn-ea"/>
              <a:ea typeface="+mn-ea"/>
              <a:cs typeface="+mn-cs"/>
            </a:rPr>
            <a:t>ポイント減少した。</a:t>
          </a:r>
          <a:endParaRPr lang="ja-JP" altLang="ja-JP" sz="1300">
            <a:effectLst/>
            <a:latin typeface="+mn-ea"/>
            <a:ea typeface="+mn-ea"/>
          </a:endParaRPr>
        </a:p>
        <a:p>
          <a:endParaRPr kumimoji="1" lang="en-US" altLang="ja-JP" sz="1800" baseline="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49954</xdr:rowOff>
    </xdr:to>
    <xdr:cxnSp macro="">
      <xdr:nvCxnSpPr>
        <xdr:cNvPr id="131" name="直線コネクタ 130"/>
        <xdr:cNvCxnSpPr/>
      </xdr:nvCxnSpPr>
      <xdr:spPr>
        <a:xfrm flipV="1">
          <a:off x="4114800" y="107869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64</xdr:row>
      <xdr:rowOff>15240</xdr:rowOff>
    </xdr:to>
    <xdr:cxnSp macro="">
      <xdr:nvCxnSpPr>
        <xdr:cNvPr id="134" name="直線コネクタ 133"/>
        <xdr:cNvCxnSpPr/>
      </xdr:nvCxnSpPr>
      <xdr:spPr>
        <a:xfrm flipV="1">
          <a:off x="3225800" y="108513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64</xdr:row>
      <xdr:rowOff>15240</xdr:rowOff>
    </xdr:to>
    <xdr:cxnSp macro="">
      <xdr:nvCxnSpPr>
        <xdr:cNvPr id="137" name="直線コネクタ 136"/>
        <xdr:cNvCxnSpPr/>
      </xdr:nvCxnSpPr>
      <xdr:spPr>
        <a:xfrm>
          <a:off x="2336800" y="1091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65</xdr:row>
      <xdr:rowOff>141394</xdr:rowOff>
    </xdr:to>
    <xdr:cxnSp macro="">
      <xdr:nvCxnSpPr>
        <xdr:cNvPr id="140" name="直線コネクタ 139"/>
        <xdr:cNvCxnSpPr/>
      </xdr:nvCxnSpPr>
      <xdr:spPr>
        <a:xfrm flipV="1">
          <a:off x="1447800" y="10915650"/>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2" name="円/楕円 151"/>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110931</xdr:rowOff>
    </xdr:from>
    <xdr:ext cx="736600" cy="259045"/>
    <xdr:sp macro="" textlink="">
      <xdr:nvSpPr>
        <xdr:cNvPr id="153" name="テキスト ボックス 152"/>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4" name="円/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5" name="テキスト ボックス 154"/>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6" name="円/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8" name="円/楕円 157"/>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9" name="テキスト ボックス 158"/>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計画的な職員数の削減に取り組んでいるため、人件費については前年度から</a:t>
          </a:r>
          <a:r>
            <a:rPr kumimoji="1" lang="en-US" altLang="ja-JP" sz="1300">
              <a:latin typeface="ＭＳ Ｐゴシック"/>
            </a:rPr>
            <a:t>5.2</a:t>
          </a:r>
          <a:r>
            <a:rPr kumimoji="1" lang="ja-JP" altLang="en-US" sz="1300">
              <a:latin typeface="ＭＳ Ｐゴシック"/>
            </a:rPr>
            <a:t>％減少している。また、東日本大震災に伴う災害等ごみ処理が平成</a:t>
          </a:r>
          <a:r>
            <a:rPr kumimoji="1" lang="en-US" altLang="ja-JP" sz="1300">
              <a:latin typeface="ＭＳ Ｐゴシック"/>
            </a:rPr>
            <a:t>24</a:t>
          </a:r>
          <a:r>
            <a:rPr kumimoji="1" lang="ja-JP" altLang="en-US" sz="1300">
              <a:latin typeface="ＭＳ Ｐゴシック"/>
            </a:rPr>
            <a:t>年度でほぼ完了したため、物件費が</a:t>
          </a:r>
          <a:r>
            <a:rPr kumimoji="1" lang="en-US" altLang="ja-JP" sz="1300">
              <a:latin typeface="ＭＳ Ｐゴシック"/>
            </a:rPr>
            <a:t>18.2</a:t>
          </a:r>
          <a:r>
            <a:rPr kumimoji="1" lang="ja-JP" altLang="en-US" sz="1300">
              <a:latin typeface="ＭＳ Ｐゴシック"/>
            </a:rPr>
            <a:t>％と大きく減少している。</a:t>
          </a:r>
          <a:endParaRPr kumimoji="1" lang="en-US" altLang="ja-JP" sz="1300">
            <a:latin typeface="ＭＳ Ｐゴシック"/>
          </a:endParaRPr>
        </a:p>
        <a:p>
          <a:r>
            <a:rPr kumimoji="1" lang="ja-JP" altLang="en-US" sz="1300">
              <a:latin typeface="ＭＳ Ｐゴシック"/>
            </a:rPr>
            <a:t>　しかし、公共施設の老朽化に伴い維持補修費は</a:t>
          </a:r>
          <a:r>
            <a:rPr kumimoji="1" lang="en-US" altLang="ja-JP" sz="1300">
              <a:latin typeface="ＭＳ Ｐゴシック"/>
            </a:rPr>
            <a:t>6.7</a:t>
          </a:r>
          <a:r>
            <a:rPr kumimoji="1" lang="ja-JP" altLang="en-US" sz="1300">
              <a:latin typeface="ＭＳ Ｐゴシック"/>
            </a:rPr>
            <a:t>％増加しており、今後も増加していくことが見込まれることから、施設の長寿命化などを推進し、維持補修費の平準化に努める。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57514</xdr:rowOff>
    </xdr:from>
    <xdr:to>
      <xdr:col>7</xdr:col>
      <xdr:colOff>152400</xdr:colOff>
      <xdr:row>84</xdr:row>
      <xdr:rowOff>2477</xdr:rowOff>
    </xdr:to>
    <xdr:cxnSp macro="">
      <xdr:nvCxnSpPr>
        <xdr:cNvPr id="192" name="直線コネクタ 191"/>
        <xdr:cNvCxnSpPr/>
      </xdr:nvCxnSpPr>
      <xdr:spPr>
        <a:xfrm flipV="1">
          <a:off x="4114800" y="14287864"/>
          <a:ext cx="838200" cy="1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164309</xdr:rowOff>
    </xdr:from>
    <xdr:to>
      <xdr:col>6</xdr:col>
      <xdr:colOff>0</xdr:colOff>
      <xdr:row>84</xdr:row>
      <xdr:rowOff>2477</xdr:rowOff>
    </xdr:to>
    <xdr:cxnSp macro="">
      <xdr:nvCxnSpPr>
        <xdr:cNvPr id="195" name="直線コネクタ 194"/>
        <xdr:cNvCxnSpPr/>
      </xdr:nvCxnSpPr>
      <xdr:spPr>
        <a:xfrm>
          <a:off x="3225800" y="1439465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167452</xdr:rowOff>
    </xdr:from>
    <xdr:to>
      <xdr:col>4</xdr:col>
      <xdr:colOff>482600</xdr:colOff>
      <xdr:row>83</xdr:row>
      <xdr:rowOff>164309</xdr:rowOff>
    </xdr:to>
    <xdr:cxnSp macro="">
      <xdr:nvCxnSpPr>
        <xdr:cNvPr id="198" name="直線コネクタ 197"/>
        <xdr:cNvCxnSpPr/>
      </xdr:nvCxnSpPr>
      <xdr:spPr>
        <a:xfrm>
          <a:off x="2336800" y="14226352"/>
          <a:ext cx="889000" cy="1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162091</xdr:rowOff>
    </xdr:from>
    <xdr:to>
      <xdr:col>3</xdr:col>
      <xdr:colOff>279400</xdr:colOff>
      <xdr:row>82</xdr:row>
      <xdr:rowOff>167452</xdr:rowOff>
    </xdr:to>
    <xdr:cxnSp macro="">
      <xdr:nvCxnSpPr>
        <xdr:cNvPr id="201" name="直線コネクタ 200"/>
        <xdr:cNvCxnSpPr/>
      </xdr:nvCxnSpPr>
      <xdr:spPr>
        <a:xfrm>
          <a:off x="1447800" y="14220991"/>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6714</xdr:rowOff>
    </xdr:from>
    <xdr:to>
      <xdr:col>7</xdr:col>
      <xdr:colOff>203200</xdr:colOff>
      <xdr:row>83</xdr:row>
      <xdr:rowOff>108314</xdr:rowOff>
    </xdr:to>
    <xdr:sp macro="" textlink="">
      <xdr:nvSpPr>
        <xdr:cNvPr id="211" name="円/楕円 210"/>
        <xdr:cNvSpPr/>
      </xdr:nvSpPr>
      <xdr:spPr>
        <a:xfrm>
          <a:off x="4902200" y="14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150241</xdr:rowOff>
    </xdr:from>
    <xdr:ext cx="762000" cy="259045"/>
    <xdr:sp macro="" textlink="">
      <xdr:nvSpPr>
        <xdr:cNvPr id="212" name="人件費・物件費等の状況該当値テキスト"/>
        <xdr:cNvSpPr txBox="1"/>
      </xdr:nvSpPr>
      <xdr:spPr>
        <a:xfrm>
          <a:off x="5041900" y="1420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123127</xdr:rowOff>
    </xdr:from>
    <xdr:to>
      <xdr:col>6</xdr:col>
      <xdr:colOff>50800</xdr:colOff>
      <xdr:row>84</xdr:row>
      <xdr:rowOff>53277</xdr:rowOff>
    </xdr:to>
    <xdr:sp macro="" textlink="">
      <xdr:nvSpPr>
        <xdr:cNvPr id="213" name="円/楕円 212"/>
        <xdr:cNvSpPr/>
      </xdr:nvSpPr>
      <xdr:spPr>
        <a:xfrm>
          <a:off x="4064000" y="143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38054</xdr:rowOff>
    </xdr:from>
    <xdr:ext cx="736600" cy="259045"/>
    <xdr:sp macro="" textlink="">
      <xdr:nvSpPr>
        <xdr:cNvPr id="214" name="テキスト ボックス 213"/>
        <xdr:cNvSpPr txBox="1"/>
      </xdr:nvSpPr>
      <xdr:spPr>
        <a:xfrm>
          <a:off x="3733800" y="1443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113509</xdr:rowOff>
    </xdr:from>
    <xdr:to>
      <xdr:col>4</xdr:col>
      <xdr:colOff>533400</xdr:colOff>
      <xdr:row>84</xdr:row>
      <xdr:rowOff>43659</xdr:rowOff>
    </xdr:to>
    <xdr:sp macro="" textlink="">
      <xdr:nvSpPr>
        <xdr:cNvPr id="215" name="円/楕円 214"/>
        <xdr:cNvSpPr/>
      </xdr:nvSpPr>
      <xdr:spPr>
        <a:xfrm>
          <a:off x="3175000" y="1434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28436</xdr:rowOff>
    </xdr:from>
    <xdr:ext cx="762000" cy="259045"/>
    <xdr:sp macro="" textlink="">
      <xdr:nvSpPr>
        <xdr:cNvPr id="216" name="テキスト ボックス 215"/>
        <xdr:cNvSpPr txBox="1"/>
      </xdr:nvSpPr>
      <xdr:spPr>
        <a:xfrm>
          <a:off x="2844800" y="144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206,415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116652</xdr:rowOff>
    </xdr:from>
    <xdr:to>
      <xdr:col>3</xdr:col>
      <xdr:colOff>330200</xdr:colOff>
      <xdr:row>83</xdr:row>
      <xdr:rowOff>46802</xdr:rowOff>
    </xdr:to>
    <xdr:sp macro="" textlink="">
      <xdr:nvSpPr>
        <xdr:cNvPr id="217" name="円/楕円 216"/>
        <xdr:cNvSpPr/>
      </xdr:nvSpPr>
      <xdr:spPr>
        <a:xfrm>
          <a:off x="2286000" y="141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31579</xdr:rowOff>
    </xdr:from>
    <xdr:ext cx="762000" cy="259045"/>
    <xdr:sp macro="" textlink="">
      <xdr:nvSpPr>
        <xdr:cNvPr id="218" name="テキスト ボックス 217"/>
        <xdr:cNvSpPr txBox="1"/>
      </xdr:nvSpPr>
      <xdr:spPr>
        <a:xfrm>
          <a:off x="1955800" y="142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111291</xdr:rowOff>
    </xdr:from>
    <xdr:to>
      <xdr:col>2</xdr:col>
      <xdr:colOff>127000</xdr:colOff>
      <xdr:row>83</xdr:row>
      <xdr:rowOff>41441</xdr:rowOff>
    </xdr:to>
    <xdr:sp macro="" textlink="">
      <xdr:nvSpPr>
        <xdr:cNvPr id="219" name="円/楕円 218"/>
        <xdr:cNvSpPr/>
      </xdr:nvSpPr>
      <xdr:spPr>
        <a:xfrm>
          <a:off x="1397000" y="141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26218</xdr:rowOff>
    </xdr:from>
    <xdr:ext cx="762000" cy="259045"/>
    <xdr:sp macro="" textlink="">
      <xdr:nvSpPr>
        <xdr:cNvPr id="220" name="テキスト ボックス 219"/>
        <xdr:cNvSpPr txBox="1"/>
      </xdr:nvSpPr>
      <xdr:spPr>
        <a:xfrm>
          <a:off x="1066800" y="1425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8.1</a:t>
          </a:r>
          <a:r>
            <a:rPr kumimoji="1" lang="ja-JP" altLang="en-US" sz="1300">
              <a:latin typeface="ＭＳ Ｐゴシック"/>
            </a:rPr>
            <a:t>ポイント減少したのは、国家公務員の時限的な給与改定特例法による措置が終了したことによる影響である。</a:t>
          </a:r>
          <a:endParaRPr kumimoji="1" lang="en-US" altLang="ja-JP" sz="1300">
            <a:latin typeface="ＭＳ Ｐゴシック"/>
          </a:endParaRPr>
        </a:p>
        <a:p>
          <a:r>
            <a:rPr kumimoji="1" lang="ja-JP" altLang="en-US" sz="1300">
              <a:latin typeface="ＭＳ Ｐゴシック"/>
            </a:rPr>
            <a:t>　今後も給与水準の適正化に向けた検討を継続して行っていく。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86</xdr:row>
      <xdr:rowOff>155222</xdr:rowOff>
    </xdr:to>
    <xdr:cxnSp macro="">
      <xdr:nvCxnSpPr>
        <xdr:cNvPr id="254" name="直線コネクタ 253"/>
        <xdr:cNvCxnSpPr/>
      </xdr:nvCxnSpPr>
      <xdr:spPr>
        <a:xfrm flipV="1">
          <a:off x="16179800" y="13814072"/>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88195</xdr:rowOff>
    </xdr:from>
    <xdr:to>
      <xdr:col>23</xdr:col>
      <xdr:colOff>406400</xdr:colOff>
      <xdr:row>86</xdr:row>
      <xdr:rowOff>155222</xdr:rowOff>
    </xdr:to>
    <xdr:cxnSp macro="">
      <xdr:nvCxnSpPr>
        <xdr:cNvPr id="257" name="直線コネクタ 256"/>
        <xdr:cNvCxnSpPr/>
      </xdr:nvCxnSpPr>
      <xdr:spPr>
        <a:xfrm>
          <a:off x="15290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31045</xdr:rowOff>
    </xdr:from>
    <xdr:to>
      <xdr:col>22</xdr:col>
      <xdr:colOff>203200</xdr:colOff>
      <xdr:row>86</xdr:row>
      <xdr:rowOff>88195</xdr:rowOff>
    </xdr:to>
    <xdr:cxnSp macro="">
      <xdr:nvCxnSpPr>
        <xdr:cNvPr id="260" name="直線コネクタ 259"/>
        <xdr:cNvCxnSpPr/>
      </xdr:nvCxnSpPr>
      <xdr:spPr>
        <a:xfrm>
          <a:off x="14401800" y="1374704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31045</xdr:rowOff>
    </xdr:from>
    <xdr:to>
      <xdr:col>21</xdr:col>
      <xdr:colOff>0</xdr:colOff>
      <xdr:row>80</xdr:row>
      <xdr:rowOff>71261</xdr:rowOff>
    </xdr:to>
    <xdr:cxnSp macro="">
      <xdr:nvCxnSpPr>
        <xdr:cNvPr id="263" name="直線コネクタ 262"/>
        <xdr:cNvCxnSpPr/>
      </xdr:nvCxnSpPr>
      <xdr:spPr>
        <a:xfrm flipV="1">
          <a:off x="13512800" y="137470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47272</xdr:rowOff>
    </xdr:from>
    <xdr:to>
      <xdr:col>24</xdr:col>
      <xdr:colOff>609600</xdr:colOff>
      <xdr:row>80</xdr:row>
      <xdr:rowOff>148872</xdr:rowOff>
    </xdr:to>
    <xdr:sp macro="" textlink="">
      <xdr:nvSpPr>
        <xdr:cNvPr id="273" name="円/楕円 272"/>
        <xdr:cNvSpPr/>
      </xdr:nvSpPr>
      <xdr:spPr>
        <a:xfrm>
          <a:off x="169672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139999</xdr:rowOff>
    </xdr:from>
    <xdr:ext cx="762000" cy="259045"/>
    <xdr:sp macro="" textlink="">
      <xdr:nvSpPr>
        <xdr:cNvPr id="274" name="給与水準   （国との比較）該当値テキスト"/>
        <xdr:cNvSpPr txBox="1"/>
      </xdr:nvSpPr>
      <xdr:spPr>
        <a:xfrm>
          <a:off x="17106900" y="1368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104422</xdr:rowOff>
    </xdr:from>
    <xdr:to>
      <xdr:col>23</xdr:col>
      <xdr:colOff>457200</xdr:colOff>
      <xdr:row>87</xdr:row>
      <xdr:rowOff>34572</xdr:rowOff>
    </xdr:to>
    <xdr:sp macro="" textlink="">
      <xdr:nvSpPr>
        <xdr:cNvPr id="275" name="円/楕円 274"/>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44749</xdr:rowOff>
    </xdr:from>
    <xdr:ext cx="736600" cy="259045"/>
    <xdr:sp macro="" textlink="">
      <xdr:nvSpPr>
        <xdr:cNvPr id="276" name="テキスト ボックス 275"/>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37395</xdr:rowOff>
    </xdr:from>
    <xdr:to>
      <xdr:col>22</xdr:col>
      <xdr:colOff>254000</xdr:colOff>
      <xdr:row>86</xdr:row>
      <xdr:rowOff>138995</xdr:rowOff>
    </xdr:to>
    <xdr:sp macro="" textlink="">
      <xdr:nvSpPr>
        <xdr:cNvPr id="277" name="円/楕円 276"/>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149172</xdr:rowOff>
    </xdr:from>
    <xdr:ext cx="762000" cy="259045"/>
    <xdr:sp macro="" textlink="">
      <xdr:nvSpPr>
        <xdr:cNvPr id="278" name="テキスト ボックス 277"/>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151695</xdr:rowOff>
    </xdr:from>
    <xdr:to>
      <xdr:col>21</xdr:col>
      <xdr:colOff>50800</xdr:colOff>
      <xdr:row>80</xdr:row>
      <xdr:rowOff>81845</xdr:rowOff>
    </xdr:to>
    <xdr:sp macro="" textlink="">
      <xdr:nvSpPr>
        <xdr:cNvPr id="279" name="円/楕円 278"/>
        <xdr:cNvSpPr/>
      </xdr:nvSpPr>
      <xdr:spPr>
        <a:xfrm>
          <a:off x="14351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92022</xdr:rowOff>
    </xdr:from>
    <xdr:ext cx="762000" cy="259045"/>
    <xdr:sp macro="" textlink="">
      <xdr:nvSpPr>
        <xdr:cNvPr id="280" name="テキスト ボックス 279"/>
        <xdr:cNvSpPr txBox="1"/>
      </xdr:nvSpPr>
      <xdr:spPr>
        <a:xfrm>
          <a:off x="14020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20461</xdr:rowOff>
    </xdr:from>
    <xdr:to>
      <xdr:col>19</xdr:col>
      <xdr:colOff>533400</xdr:colOff>
      <xdr:row>80</xdr:row>
      <xdr:rowOff>122061</xdr:rowOff>
    </xdr:to>
    <xdr:sp macro="" textlink="">
      <xdr:nvSpPr>
        <xdr:cNvPr id="281" name="円/楕円 280"/>
        <xdr:cNvSpPr/>
      </xdr:nvSpPr>
      <xdr:spPr>
        <a:xfrm>
          <a:off x="13462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132238</xdr:rowOff>
    </xdr:from>
    <xdr:ext cx="762000" cy="259045"/>
    <xdr:sp macro="" textlink="">
      <xdr:nvSpPr>
        <xdr:cNvPr id="282" name="テキスト ボックス 281"/>
        <xdr:cNvSpPr txBox="1"/>
      </xdr:nvSpPr>
      <xdr:spPr>
        <a:xfrm>
          <a:off x="13131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毎年度減少してきてはいるが、依然として類似団体平均を大きく上回る水準にある。</a:t>
          </a:r>
          <a:endParaRPr kumimoji="1" lang="en-US" altLang="ja-JP" sz="1300">
            <a:latin typeface="ＭＳ Ｐゴシック"/>
          </a:endParaRPr>
        </a:p>
        <a:p>
          <a:r>
            <a:rPr kumimoji="1" lang="ja-JP" altLang="en-US" sz="1300">
              <a:latin typeface="ＭＳ Ｐゴシック"/>
            </a:rPr>
            <a:t>　現在は第二次定員適正化計画（平成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年度）の計画期間中であるが、引き続き退職者に対する補充を必要最低限に抑えるとともに、計画的な採用を行いながら職員数の削減を図っていく。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5534</xdr:rowOff>
    </xdr:from>
    <xdr:to>
      <xdr:col>24</xdr:col>
      <xdr:colOff>558800</xdr:colOff>
      <xdr:row>64</xdr:row>
      <xdr:rowOff>132443</xdr:rowOff>
    </xdr:to>
    <xdr:cxnSp macro="">
      <xdr:nvCxnSpPr>
        <xdr:cNvPr id="314" name="直線コネクタ 313"/>
        <xdr:cNvCxnSpPr/>
      </xdr:nvCxnSpPr>
      <xdr:spPr>
        <a:xfrm flipV="1">
          <a:off x="17018000" y="10121084"/>
          <a:ext cx="0" cy="984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104520</xdr:rowOff>
    </xdr:from>
    <xdr:ext cx="762000" cy="259045"/>
    <xdr:sp macro="" textlink="">
      <xdr:nvSpPr>
        <xdr:cNvPr id="315" name="定員管理の状況最小値テキスト"/>
        <xdr:cNvSpPr txBox="1"/>
      </xdr:nvSpPr>
      <xdr:spPr>
        <a:xfrm>
          <a:off x="17106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64</xdr:row>
      <xdr:rowOff>132443</xdr:rowOff>
    </xdr:from>
    <xdr:to>
      <xdr:col>24</xdr:col>
      <xdr:colOff>647700</xdr:colOff>
      <xdr:row>64</xdr:row>
      <xdr:rowOff>132443</xdr:rowOff>
    </xdr:to>
    <xdr:cxnSp macro="">
      <xdr:nvCxnSpPr>
        <xdr:cNvPr id="316" name="直線コネクタ 315"/>
        <xdr:cNvCxnSpPr/>
      </xdr:nvCxnSpPr>
      <xdr:spPr>
        <a:xfrm>
          <a:off x="16929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91911</xdr:rowOff>
    </xdr:from>
    <xdr:ext cx="762000" cy="259045"/>
    <xdr:sp macro="" textlink="">
      <xdr:nvSpPr>
        <xdr:cNvPr id="317" name="定員管理の状況最大値テキスト"/>
        <xdr:cNvSpPr txBox="1"/>
      </xdr:nvSpPr>
      <xdr:spPr>
        <a:xfrm>
          <a:off x="17106900" y="98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5534</xdr:rowOff>
    </xdr:from>
    <xdr:to>
      <xdr:col>24</xdr:col>
      <xdr:colOff>647700</xdr:colOff>
      <xdr:row>59</xdr:row>
      <xdr:rowOff>5534</xdr:rowOff>
    </xdr:to>
    <xdr:cxnSp macro="">
      <xdr:nvCxnSpPr>
        <xdr:cNvPr id="318" name="直線コネクタ 317"/>
        <xdr:cNvCxnSpPr/>
      </xdr:nvCxnSpPr>
      <xdr:spPr>
        <a:xfrm>
          <a:off x="16929100" y="1012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127272</xdr:rowOff>
    </xdr:from>
    <xdr:to>
      <xdr:col>24</xdr:col>
      <xdr:colOff>558800</xdr:colOff>
      <xdr:row>65</xdr:row>
      <xdr:rowOff>17871</xdr:rowOff>
    </xdr:to>
    <xdr:cxnSp macro="">
      <xdr:nvCxnSpPr>
        <xdr:cNvPr id="319" name="直線コネクタ 318"/>
        <xdr:cNvCxnSpPr/>
      </xdr:nvCxnSpPr>
      <xdr:spPr>
        <a:xfrm flipV="1">
          <a:off x="16179800" y="1110007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48912</xdr:rowOff>
    </xdr:from>
    <xdr:ext cx="762000" cy="259045"/>
    <xdr:sp macro="" textlink="">
      <xdr:nvSpPr>
        <xdr:cNvPr id="320"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1" name="フローチャート : 判断 320"/>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17871</xdr:rowOff>
    </xdr:from>
    <xdr:to>
      <xdr:col>23</xdr:col>
      <xdr:colOff>406400</xdr:colOff>
      <xdr:row>65</xdr:row>
      <xdr:rowOff>112667</xdr:rowOff>
    </xdr:to>
    <xdr:cxnSp macro="">
      <xdr:nvCxnSpPr>
        <xdr:cNvPr id="322" name="直線コネクタ 321"/>
        <xdr:cNvCxnSpPr/>
      </xdr:nvCxnSpPr>
      <xdr:spPr>
        <a:xfrm flipV="1">
          <a:off x="15290800" y="11162121"/>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37556</xdr:rowOff>
    </xdr:from>
    <xdr:to>
      <xdr:col>23</xdr:col>
      <xdr:colOff>457200</xdr:colOff>
      <xdr:row>61</xdr:row>
      <xdr:rowOff>139156</xdr:rowOff>
    </xdr:to>
    <xdr:sp macro="" textlink="">
      <xdr:nvSpPr>
        <xdr:cNvPr id="323" name="フローチャート : 判断 322"/>
        <xdr:cNvSpPr/>
      </xdr:nvSpPr>
      <xdr:spPr>
        <a:xfrm>
          <a:off x="16129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149333</xdr:rowOff>
    </xdr:from>
    <xdr:ext cx="736600" cy="259045"/>
    <xdr:sp macro="" textlink="">
      <xdr:nvSpPr>
        <xdr:cNvPr id="324" name="テキスト ボックス 323"/>
        <xdr:cNvSpPr txBox="1"/>
      </xdr:nvSpPr>
      <xdr:spPr>
        <a:xfrm>
          <a:off x="15798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112667</xdr:rowOff>
    </xdr:from>
    <xdr:to>
      <xdr:col>22</xdr:col>
      <xdr:colOff>203200</xdr:colOff>
      <xdr:row>66</xdr:row>
      <xdr:rowOff>49802</xdr:rowOff>
    </xdr:to>
    <xdr:cxnSp macro="">
      <xdr:nvCxnSpPr>
        <xdr:cNvPr id="325" name="直線コネクタ 324"/>
        <xdr:cNvCxnSpPr/>
      </xdr:nvCxnSpPr>
      <xdr:spPr>
        <a:xfrm flipV="1">
          <a:off x="14401800" y="1125691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84092</xdr:rowOff>
    </xdr:from>
    <xdr:to>
      <xdr:col>22</xdr:col>
      <xdr:colOff>254000</xdr:colOff>
      <xdr:row>62</xdr:row>
      <xdr:rowOff>14242</xdr:rowOff>
    </xdr:to>
    <xdr:sp macro="" textlink="">
      <xdr:nvSpPr>
        <xdr:cNvPr id="326" name="フローチャート : 判断 325"/>
        <xdr:cNvSpPr/>
      </xdr:nvSpPr>
      <xdr:spPr>
        <a:xfrm>
          <a:off x="15240000" y="1054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24419</xdr:rowOff>
    </xdr:from>
    <xdr:ext cx="762000" cy="259045"/>
    <xdr:sp macro="" textlink="">
      <xdr:nvSpPr>
        <xdr:cNvPr id="327" name="テキスト ボックス 326"/>
        <xdr:cNvSpPr txBox="1"/>
      </xdr:nvSpPr>
      <xdr:spPr>
        <a:xfrm>
          <a:off x="14909800" y="1031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49802</xdr:rowOff>
    </xdr:from>
    <xdr:to>
      <xdr:col>21</xdr:col>
      <xdr:colOff>0</xdr:colOff>
      <xdr:row>66</xdr:row>
      <xdr:rowOff>137704</xdr:rowOff>
    </xdr:to>
    <xdr:cxnSp macro="">
      <xdr:nvCxnSpPr>
        <xdr:cNvPr id="328" name="直線コネクタ 327"/>
        <xdr:cNvCxnSpPr/>
      </xdr:nvCxnSpPr>
      <xdr:spPr>
        <a:xfrm flipV="1">
          <a:off x="13512800" y="11365502"/>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60869</xdr:rowOff>
    </xdr:from>
    <xdr:to>
      <xdr:col>21</xdr:col>
      <xdr:colOff>50800</xdr:colOff>
      <xdr:row>62</xdr:row>
      <xdr:rowOff>162469</xdr:rowOff>
    </xdr:to>
    <xdr:sp macro="" textlink="">
      <xdr:nvSpPr>
        <xdr:cNvPr id="329" name="フローチャート : 判断 328"/>
        <xdr:cNvSpPr/>
      </xdr:nvSpPr>
      <xdr:spPr>
        <a:xfrm>
          <a:off x="14351000" y="1069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1196</xdr:rowOff>
    </xdr:from>
    <xdr:ext cx="762000" cy="259045"/>
    <xdr:sp macro="" textlink="">
      <xdr:nvSpPr>
        <xdr:cNvPr id="330" name="テキスト ボックス 329"/>
        <xdr:cNvSpPr txBox="1"/>
      </xdr:nvSpPr>
      <xdr:spPr>
        <a:xfrm>
          <a:off x="14020800" y="104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57422</xdr:rowOff>
    </xdr:from>
    <xdr:to>
      <xdr:col>19</xdr:col>
      <xdr:colOff>533400</xdr:colOff>
      <xdr:row>62</xdr:row>
      <xdr:rowOff>159022</xdr:rowOff>
    </xdr:to>
    <xdr:sp macro="" textlink="">
      <xdr:nvSpPr>
        <xdr:cNvPr id="331" name="フローチャート : 判断 330"/>
        <xdr:cNvSpPr/>
      </xdr:nvSpPr>
      <xdr:spPr>
        <a:xfrm>
          <a:off x="13462000" y="1068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169199</xdr:rowOff>
    </xdr:from>
    <xdr:ext cx="762000" cy="259045"/>
    <xdr:sp macro="" textlink="">
      <xdr:nvSpPr>
        <xdr:cNvPr id="332" name="テキスト ボックス 331"/>
        <xdr:cNvSpPr txBox="1"/>
      </xdr:nvSpPr>
      <xdr:spPr>
        <a:xfrm>
          <a:off x="13131800" y="104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76472</xdr:rowOff>
    </xdr:from>
    <xdr:to>
      <xdr:col>24</xdr:col>
      <xdr:colOff>609600</xdr:colOff>
      <xdr:row>65</xdr:row>
      <xdr:rowOff>6622</xdr:rowOff>
    </xdr:to>
    <xdr:sp macro="" textlink="">
      <xdr:nvSpPr>
        <xdr:cNvPr id="338" name="円/楕円 337"/>
        <xdr:cNvSpPr/>
      </xdr:nvSpPr>
      <xdr:spPr>
        <a:xfrm>
          <a:off x="16967200" y="11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143799</xdr:rowOff>
    </xdr:from>
    <xdr:ext cx="762000" cy="259045"/>
    <xdr:sp macro="" textlink="">
      <xdr:nvSpPr>
        <xdr:cNvPr id="339" name="定員管理の状況該当値テキスト"/>
        <xdr:cNvSpPr txBox="1"/>
      </xdr:nvSpPr>
      <xdr:spPr>
        <a:xfrm>
          <a:off x="17106900" y="109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138521</xdr:rowOff>
    </xdr:from>
    <xdr:to>
      <xdr:col>23</xdr:col>
      <xdr:colOff>457200</xdr:colOff>
      <xdr:row>65</xdr:row>
      <xdr:rowOff>68671</xdr:rowOff>
    </xdr:to>
    <xdr:sp macro="" textlink="">
      <xdr:nvSpPr>
        <xdr:cNvPr id="340" name="円/楕円 339"/>
        <xdr:cNvSpPr/>
      </xdr:nvSpPr>
      <xdr:spPr>
        <a:xfrm>
          <a:off x="16129000" y="11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53448</xdr:rowOff>
    </xdr:from>
    <xdr:ext cx="736600" cy="259045"/>
    <xdr:sp macro="" textlink="">
      <xdr:nvSpPr>
        <xdr:cNvPr id="341" name="テキスト ボックス 340"/>
        <xdr:cNvSpPr txBox="1"/>
      </xdr:nvSpPr>
      <xdr:spPr>
        <a:xfrm>
          <a:off x="15798800" y="1119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61867</xdr:rowOff>
    </xdr:from>
    <xdr:to>
      <xdr:col>22</xdr:col>
      <xdr:colOff>254000</xdr:colOff>
      <xdr:row>65</xdr:row>
      <xdr:rowOff>163467</xdr:rowOff>
    </xdr:to>
    <xdr:sp macro="" textlink="">
      <xdr:nvSpPr>
        <xdr:cNvPr id="342" name="円/楕円 341"/>
        <xdr:cNvSpPr/>
      </xdr:nvSpPr>
      <xdr:spPr>
        <a:xfrm>
          <a:off x="15240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148244</xdr:rowOff>
    </xdr:from>
    <xdr:ext cx="762000" cy="259045"/>
    <xdr:sp macro="" textlink="">
      <xdr:nvSpPr>
        <xdr:cNvPr id="343" name="テキスト ボックス 342"/>
        <xdr:cNvSpPr txBox="1"/>
      </xdr:nvSpPr>
      <xdr:spPr>
        <a:xfrm>
          <a:off x="14909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170452</xdr:rowOff>
    </xdr:from>
    <xdr:to>
      <xdr:col>21</xdr:col>
      <xdr:colOff>50800</xdr:colOff>
      <xdr:row>66</xdr:row>
      <xdr:rowOff>100602</xdr:rowOff>
    </xdr:to>
    <xdr:sp macro="" textlink="">
      <xdr:nvSpPr>
        <xdr:cNvPr id="344" name="円/楕円 343"/>
        <xdr:cNvSpPr/>
      </xdr:nvSpPr>
      <xdr:spPr>
        <a:xfrm>
          <a:off x="14351000" y="113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85379</xdr:rowOff>
    </xdr:from>
    <xdr:ext cx="762000" cy="259045"/>
    <xdr:sp macro="" textlink="">
      <xdr:nvSpPr>
        <xdr:cNvPr id="345" name="テキスト ボックス 344"/>
        <xdr:cNvSpPr txBox="1"/>
      </xdr:nvSpPr>
      <xdr:spPr>
        <a:xfrm>
          <a:off x="14020800" y="1140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86904</xdr:rowOff>
    </xdr:from>
    <xdr:to>
      <xdr:col>19</xdr:col>
      <xdr:colOff>533400</xdr:colOff>
      <xdr:row>67</xdr:row>
      <xdr:rowOff>17054</xdr:rowOff>
    </xdr:to>
    <xdr:sp macro="" textlink="">
      <xdr:nvSpPr>
        <xdr:cNvPr id="346" name="円/楕円 345"/>
        <xdr:cNvSpPr/>
      </xdr:nvSpPr>
      <xdr:spPr>
        <a:xfrm>
          <a:off x="13462000" y="114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1831</xdr:rowOff>
    </xdr:from>
    <xdr:ext cx="762000" cy="259045"/>
    <xdr:sp macro="" textlink="">
      <xdr:nvSpPr>
        <xdr:cNvPr id="347" name="テキスト ボックス 346"/>
        <xdr:cNvSpPr txBox="1"/>
      </xdr:nvSpPr>
      <xdr:spPr>
        <a:xfrm>
          <a:off x="13131800" y="114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実質公債費比率が昨年度に引き続き減少したのは、元利償還金等の一般財源額が減少したことによるものであり、この傾向は今後数年間続くものと見込まれる。</a:t>
          </a:r>
          <a:endParaRPr kumimoji="1" lang="en-US" altLang="ja-JP" sz="1300">
            <a:latin typeface="ＭＳ Ｐゴシック"/>
          </a:endParaRPr>
        </a:p>
        <a:p>
          <a:r>
            <a:rPr kumimoji="1" lang="ja-JP" altLang="en-US" sz="1300">
              <a:latin typeface="ＭＳ Ｐゴシック"/>
            </a:rPr>
            <a:t>　しかし、類似団体平均を下回る水準で推移しているため、今後も市債の新規発行を抑制し、公債費の負担軽減を図る。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45</xdr:row>
      <xdr:rowOff>74083</xdr:rowOff>
    </xdr:to>
    <xdr:cxnSp macro="">
      <xdr:nvCxnSpPr>
        <xdr:cNvPr id="375" name="直線コネクタ 374"/>
        <xdr:cNvCxnSpPr/>
      </xdr:nvCxnSpPr>
      <xdr:spPr>
        <a:xfrm flipV="1">
          <a:off x="17018000" y="645414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7" name="直線コネクタ 37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8"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79" name="直線コネクタ 378"/>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151554</xdr:rowOff>
    </xdr:from>
    <xdr:to>
      <xdr:col>24</xdr:col>
      <xdr:colOff>558800</xdr:colOff>
      <xdr:row>44</xdr:row>
      <xdr:rowOff>68580</xdr:rowOff>
    </xdr:to>
    <xdr:cxnSp macro="">
      <xdr:nvCxnSpPr>
        <xdr:cNvPr id="380" name="直線コネクタ 379"/>
        <xdr:cNvCxnSpPr/>
      </xdr:nvCxnSpPr>
      <xdr:spPr>
        <a:xfrm flipV="1">
          <a:off x="16179800" y="75239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119821</xdr:rowOff>
    </xdr:from>
    <xdr:ext cx="762000" cy="259045"/>
    <xdr:sp macro="" textlink="">
      <xdr:nvSpPr>
        <xdr:cNvPr id="381" name="公債費負担の状況平均値テキスト"/>
        <xdr:cNvSpPr txBox="1"/>
      </xdr:nvSpPr>
      <xdr:spPr>
        <a:xfrm>
          <a:off x="17106900" y="714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382" name="フローチャート : 判断 381"/>
        <xdr:cNvSpPr/>
      </xdr:nvSpPr>
      <xdr:spPr>
        <a:xfrm>
          <a:off x="169672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108796</xdr:rowOff>
    </xdr:to>
    <xdr:cxnSp macro="">
      <xdr:nvCxnSpPr>
        <xdr:cNvPr id="383" name="直線コネクタ 382"/>
        <xdr:cNvCxnSpPr/>
      </xdr:nvCxnSpPr>
      <xdr:spPr>
        <a:xfrm flipV="1">
          <a:off x="15290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4" name="フローチャート : 判断 383"/>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107967</xdr:rowOff>
    </xdr:from>
    <xdr:ext cx="736600" cy="259045"/>
    <xdr:sp macro="" textlink="">
      <xdr:nvSpPr>
        <xdr:cNvPr id="385" name="テキスト ボックス 384"/>
        <xdr:cNvSpPr txBox="1"/>
      </xdr:nvSpPr>
      <xdr:spPr>
        <a:xfrm>
          <a:off x="15798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140970</xdr:rowOff>
    </xdr:to>
    <xdr:cxnSp macro="">
      <xdr:nvCxnSpPr>
        <xdr:cNvPr id="386" name="直線コネクタ 385"/>
        <xdr:cNvCxnSpPr/>
      </xdr:nvCxnSpPr>
      <xdr:spPr>
        <a:xfrm flipV="1">
          <a:off x="14401800" y="765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52494</xdr:rowOff>
    </xdr:from>
    <xdr:to>
      <xdr:col>22</xdr:col>
      <xdr:colOff>254000</xdr:colOff>
      <xdr:row>43</xdr:row>
      <xdr:rowOff>154094</xdr:rowOff>
    </xdr:to>
    <xdr:sp macro="" textlink="">
      <xdr:nvSpPr>
        <xdr:cNvPr id="387" name="フローチャート : 判断 386"/>
        <xdr:cNvSpPr/>
      </xdr:nvSpPr>
      <xdr:spPr>
        <a:xfrm>
          <a:off x="15240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164271</xdr:rowOff>
    </xdr:from>
    <xdr:ext cx="762000" cy="259045"/>
    <xdr:sp macro="" textlink="">
      <xdr:nvSpPr>
        <xdr:cNvPr id="388" name="テキスト ボックス 387"/>
        <xdr:cNvSpPr txBox="1"/>
      </xdr:nvSpPr>
      <xdr:spPr>
        <a:xfrm>
          <a:off x="14909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140970</xdr:rowOff>
    </xdr:from>
    <xdr:to>
      <xdr:col>21</xdr:col>
      <xdr:colOff>0</xdr:colOff>
      <xdr:row>45</xdr:row>
      <xdr:rowOff>1694</xdr:rowOff>
    </xdr:to>
    <xdr:cxnSp macro="">
      <xdr:nvCxnSpPr>
        <xdr:cNvPr id="389" name="直線コネクタ 388"/>
        <xdr:cNvCxnSpPr/>
      </xdr:nvCxnSpPr>
      <xdr:spPr>
        <a:xfrm flipV="1">
          <a:off x="13512800" y="76847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82127</xdr:rowOff>
    </xdr:from>
    <xdr:to>
      <xdr:col>21</xdr:col>
      <xdr:colOff>50800</xdr:colOff>
      <xdr:row>45</xdr:row>
      <xdr:rowOff>12277</xdr:rowOff>
    </xdr:to>
    <xdr:sp macro="" textlink="">
      <xdr:nvSpPr>
        <xdr:cNvPr id="390" name="フローチャート : 判断 389"/>
        <xdr:cNvSpPr/>
      </xdr:nvSpPr>
      <xdr:spPr>
        <a:xfrm>
          <a:off x="14351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22454</xdr:rowOff>
    </xdr:from>
    <xdr:ext cx="762000" cy="259045"/>
    <xdr:sp macro="" textlink="">
      <xdr:nvSpPr>
        <xdr:cNvPr id="391" name="テキスト ボックス 390"/>
        <xdr:cNvSpPr txBox="1"/>
      </xdr:nvSpPr>
      <xdr:spPr>
        <a:xfrm>
          <a:off x="14020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2" name="フローチャート : 判断 391"/>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3" name="テキスト ボックス 392"/>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100754</xdr:rowOff>
    </xdr:from>
    <xdr:to>
      <xdr:col>24</xdr:col>
      <xdr:colOff>609600</xdr:colOff>
      <xdr:row>44</xdr:row>
      <xdr:rowOff>30904</xdr:rowOff>
    </xdr:to>
    <xdr:sp macro="" textlink="">
      <xdr:nvSpPr>
        <xdr:cNvPr id="399" name="円/楕円 398"/>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72831</xdr:rowOff>
    </xdr:from>
    <xdr:ext cx="762000" cy="259045"/>
    <xdr:sp macro="" textlink="">
      <xdr:nvSpPr>
        <xdr:cNvPr id="400" name="公債費負担の状況該当値テキスト"/>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17780</xdr:rowOff>
    </xdr:from>
    <xdr:to>
      <xdr:col>23</xdr:col>
      <xdr:colOff>457200</xdr:colOff>
      <xdr:row>44</xdr:row>
      <xdr:rowOff>119380</xdr:rowOff>
    </xdr:to>
    <xdr:sp macro="" textlink="">
      <xdr:nvSpPr>
        <xdr:cNvPr id="401" name="円/楕円 400"/>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104157</xdr:rowOff>
    </xdr:from>
    <xdr:ext cx="736600" cy="259045"/>
    <xdr:sp macro="" textlink="">
      <xdr:nvSpPr>
        <xdr:cNvPr id="402" name="テキスト ボックス 401"/>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403" name="円/楕円 402"/>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404" name="テキスト ボックス 403"/>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405" name="円/楕円 404"/>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5097</xdr:rowOff>
    </xdr:from>
    <xdr:ext cx="762000" cy="259045"/>
    <xdr:sp macro="" textlink="">
      <xdr:nvSpPr>
        <xdr:cNvPr id="406" name="テキスト ボックス 405"/>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07" name="円/楕円 406"/>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62671</xdr:rowOff>
    </xdr:from>
    <xdr:ext cx="762000" cy="259045"/>
    <xdr:sp macro="" textlink="">
      <xdr:nvSpPr>
        <xdr:cNvPr id="408" name="テキスト ボックス 407"/>
        <xdr:cNvSpPr txBox="1"/>
      </xdr:nvSpPr>
      <xdr:spPr>
        <a:xfrm>
          <a:off x="13131800" y="74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将来負担比率が昨年度から大幅に改善したのは、下水道事業や病院事業などの公営企業債等への将来負担額の減少に加え、充当可能基金の増額が主な要因である。</a:t>
          </a:r>
          <a:endParaRPr kumimoji="1" lang="en-US" altLang="ja-JP" sz="1300">
            <a:latin typeface="ＭＳ Ｐゴシック"/>
          </a:endParaRPr>
        </a:p>
        <a:p>
          <a:r>
            <a:rPr kumimoji="1" lang="ja-JP" altLang="en-US" sz="1300">
              <a:latin typeface="ＭＳ Ｐゴシック"/>
            </a:rPr>
            <a:t>　しかし、今後充当可能基金残高は減少することが見込まれ、将来負担比率が悪化することが懸念される。</a:t>
          </a:r>
          <a:endParaRPr kumimoji="1" lang="en-US" altLang="ja-JP" sz="1300">
            <a:latin typeface="ＭＳ Ｐゴシック"/>
          </a:endParaRPr>
        </a:p>
        <a:p>
          <a:r>
            <a:rPr kumimoji="1" lang="ja-JP" altLang="en-US" sz="1300">
              <a:latin typeface="ＭＳ Ｐゴシック"/>
            </a:rPr>
            <a:t>　今後も、公債費の抑制を図り、公営企業の経営の健全化を進める。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81099</xdr:rowOff>
    </xdr:from>
    <xdr:to>
      <xdr:col>24</xdr:col>
      <xdr:colOff>558800</xdr:colOff>
      <xdr:row>19</xdr:row>
      <xdr:rowOff>102447</xdr:rowOff>
    </xdr:to>
    <xdr:cxnSp macro="">
      <xdr:nvCxnSpPr>
        <xdr:cNvPr id="444" name="直線コネクタ 443"/>
        <xdr:cNvCxnSpPr/>
      </xdr:nvCxnSpPr>
      <xdr:spPr>
        <a:xfrm flipV="1">
          <a:off x="16179800" y="2995749"/>
          <a:ext cx="838200" cy="3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5"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102447</xdr:rowOff>
    </xdr:from>
    <xdr:to>
      <xdr:col>23</xdr:col>
      <xdr:colOff>406400</xdr:colOff>
      <xdr:row>20</xdr:row>
      <xdr:rowOff>82671</xdr:rowOff>
    </xdr:to>
    <xdr:cxnSp macro="">
      <xdr:nvCxnSpPr>
        <xdr:cNvPr id="447" name="直線コネクタ 446"/>
        <xdr:cNvCxnSpPr/>
      </xdr:nvCxnSpPr>
      <xdr:spPr>
        <a:xfrm flipV="1">
          <a:off x="15290800" y="335999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9" name="テキスト ボックス 448"/>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82671</xdr:rowOff>
    </xdr:from>
    <xdr:to>
      <xdr:col>22</xdr:col>
      <xdr:colOff>203200</xdr:colOff>
      <xdr:row>22</xdr:row>
      <xdr:rowOff>33927</xdr:rowOff>
    </xdr:to>
    <xdr:cxnSp macro="">
      <xdr:nvCxnSpPr>
        <xdr:cNvPr id="450" name="直線コネクタ 449"/>
        <xdr:cNvCxnSpPr/>
      </xdr:nvCxnSpPr>
      <xdr:spPr>
        <a:xfrm flipV="1">
          <a:off x="14401800" y="3511671"/>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33927</xdr:rowOff>
    </xdr:from>
    <xdr:to>
      <xdr:col>21</xdr:col>
      <xdr:colOff>0</xdr:colOff>
      <xdr:row>22</xdr:row>
      <xdr:rowOff>145385</xdr:rowOff>
    </xdr:to>
    <xdr:cxnSp macro="">
      <xdr:nvCxnSpPr>
        <xdr:cNvPr id="453" name="直線コネクタ 452"/>
        <xdr:cNvCxnSpPr/>
      </xdr:nvCxnSpPr>
      <xdr:spPr>
        <a:xfrm flipV="1">
          <a:off x="13512800" y="3805827"/>
          <a:ext cx="8890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5" name="テキスト ボックス 454"/>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7" name="テキスト ボックス 456"/>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30299</xdr:rowOff>
    </xdr:from>
    <xdr:to>
      <xdr:col>24</xdr:col>
      <xdr:colOff>609600</xdr:colOff>
      <xdr:row>17</xdr:row>
      <xdr:rowOff>131899</xdr:rowOff>
    </xdr:to>
    <xdr:sp macro="" textlink="">
      <xdr:nvSpPr>
        <xdr:cNvPr id="463" name="円/楕円 462"/>
        <xdr:cNvSpPr/>
      </xdr:nvSpPr>
      <xdr:spPr>
        <a:xfrm>
          <a:off x="169672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2376</xdr:rowOff>
    </xdr:from>
    <xdr:ext cx="762000" cy="259045"/>
    <xdr:sp macro="" textlink="">
      <xdr:nvSpPr>
        <xdr:cNvPr id="464" name="将来負担の状況該当値テキスト"/>
        <xdr:cNvSpPr txBox="1"/>
      </xdr:nvSpPr>
      <xdr:spPr>
        <a:xfrm>
          <a:off x="17106900" y="29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51647</xdr:rowOff>
    </xdr:from>
    <xdr:to>
      <xdr:col>23</xdr:col>
      <xdr:colOff>457200</xdr:colOff>
      <xdr:row>19</xdr:row>
      <xdr:rowOff>153247</xdr:rowOff>
    </xdr:to>
    <xdr:sp macro="" textlink="">
      <xdr:nvSpPr>
        <xdr:cNvPr id="465" name="円/楕円 464"/>
        <xdr:cNvSpPr/>
      </xdr:nvSpPr>
      <xdr:spPr>
        <a:xfrm>
          <a:off x="16129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138024</xdr:rowOff>
    </xdr:from>
    <xdr:ext cx="736600" cy="259045"/>
    <xdr:sp macro="" textlink="">
      <xdr:nvSpPr>
        <xdr:cNvPr id="466" name="テキスト ボックス 465"/>
        <xdr:cNvSpPr txBox="1"/>
      </xdr:nvSpPr>
      <xdr:spPr>
        <a:xfrm>
          <a:off x="15798800" y="339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31871</xdr:rowOff>
    </xdr:from>
    <xdr:to>
      <xdr:col>22</xdr:col>
      <xdr:colOff>254000</xdr:colOff>
      <xdr:row>20</xdr:row>
      <xdr:rowOff>133471</xdr:rowOff>
    </xdr:to>
    <xdr:sp macro="" textlink="">
      <xdr:nvSpPr>
        <xdr:cNvPr id="467" name="円/楕円 466"/>
        <xdr:cNvSpPr/>
      </xdr:nvSpPr>
      <xdr:spPr>
        <a:xfrm>
          <a:off x="15240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118248</xdr:rowOff>
    </xdr:from>
    <xdr:ext cx="762000" cy="259045"/>
    <xdr:sp macro="" textlink="">
      <xdr:nvSpPr>
        <xdr:cNvPr id="468" name="テキスト ボックス 467"/>
        <xdr:cNvSpPr txBox="1"/>
      </xdr:nvSpPr>
      <xdr:spPr>
        <a:xfrm>
          <a:off x="14909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154577</xdr:rowOff>
    </xdr:from>
    <xdr:to>
      <xdr:col>21</xdr:col>
      <xdr:colOff>50800</xdr:colOff>
      <xdr:row>22</xdr:row>
      <xdr:rowOff>84727</xdr:rowOff>
    </xdr:to>
    <xdr:sp macro="" textlink="">
      <xdr:nvSpPr>
        <xdr:cNvPr id="469" name="円/楕円 468"/>
        <xdr:cNvSpPr/>
      </xdr:nvSpPr>
      <xdr:spPr>
        <a:xfrm>
          <a:off x="14351000" y="37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69504</xdr:rowOff>
    </xdr:from>
    <xdr:ext cx="762000" cy="259045"/>
    <xdr:sp macro="" textlink="">
      <xdr:nvSpPr>
        <xdr:cNvPr id="470" name="テキスト ボックス 469"/>
        <xdr:cNvSpPr txBox="1"/>
      </xdr:nvSpPr>
      <xdr:spPr>
        <a:xfrm>
          <a:off x="14020800" y="384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94585</xdr:rowOff>
    </xdr:from>
    <xdr:to>
      <xdr:col>19</xdr:col>
      <xdr:colOff>533400</xdr:colOff>
      <xdr:row>23</xdr:row>
      <xdr:rowOff>24735</xdr:rowOff>
    </xdr:to>
    <xdr:sp macro="" textlink="">
      <xdr:nvSpPr>
        <xdr:cNvPr id="471" name="円/楕円 470"/>
        <xdr:cNvSpPr/>
      </xdr:nvSpPr>
      <xdr:spPr>
        <a:xfrm>
          <a:off x="13462000" y="38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9512</xdr:rowOff>
    </xdr:from>
    <xdr:ext cx="762000" cy="259045"/>
    <xdr:sp macro="" textlink="">
      <xdr:nvSpPr>
        <xdr:cNvPr id="472" name="テキスト ボックス 471"/>
        <xdr:cNvSpPr txBox="1"/>
      </xdr:nvSpPr>
      <xdr:spPr>
        <a:xfrm>
          <a:off x="13131800" y="395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宮城県登米市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84,474
84,169
536.38
49,578,985
47,131,839
337,859
29,469,706
49,031,408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消防、ごみ・し尿処理施設等の施設運営を直営で行っていることが影響し、</a:t>
          </a:r>
          <a:r>
            <a:rPr kumimoji="1" lang="en-US" altLang="ja-JP" sz="1300">
              <a:latin typeface="ＭＳ Ｐゴシック"/>
            </a:rPr>
            <a:t>26.3</a:t>
          </a:r>
          <a:r>
            <a:rPr kumimoji="1" lang="ja-JP" altLang="en-US" sz="1300">
              <a:latin typeface="ＭＳ Ｐゴシック"/>
            </a:rPr>
            <a:t>％と全国平均を上回る高い水準となっているが、計画的な職員数の削減に取り組んでおり、人件費における経常収支比率は改善してきている。</a:t>
          </a:r>
          <a:endParaRPr kumimoji="1" lang="en-US" altLang="ja-JP" sz="1300">
            <a:latin typeface="ＭＳ Ｐゴシック"/>
          </a:endParaRPr>
        </a:p>
        <a:p>
          <a:r>
            <a:rPr kumimoji="1" lang="ja-JP" altLang="en-US" sz="1300">
              <a:latin typeface="ＭＳ Ｐゴシック"/>
            </a:rPr>
            <a:t>　引き続き、定員適正化計画及び行財政改革大綱に基づき、人件費の削減に努める。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39</xdr:row>
      <xdr:rowOff>77470</xdr:rowOff>
    </xdr:to>
    <xdr:cxnSp macro="">
      <xdr:nvCxnSpPr>
        <xdr:cNvPr id="60" name="直線コネクタ 59"/>
        <xdr:cNvCxnSpPr/>
      </xdr:nvCxnSpPr>
      <xdr:spPr>
        <a:xfrm flipV="1">
          <a:off x="4826000" y="57962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49547</xdr:rowOff>
    </xdr:from>
    <xdr:ext cx="762000" cy="259045"/>
    <xdr:sp macro="" textlink="">
      <xdr:nvSpPr>
        <xdr:cNvPr id="61" name="人件費最小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39</xdr:row>
      <xdr:rowOff>77470</xdr:rowOff>
    </xdr:from>
    <xdr:to>
      <xdr:col>7</xdr:col>
      <xdr:colOff>104775</xdr:colOff>
      <xdr:row>39</xdr:row>
      <xdr:rowOff>77470</xdr:rowOff>
    </xdr:to>
    <xdr:cxnSp macro="">
      <xdr:nvCxnSpPr>
        <xdr:cNvPr id="62" name="直線コネクタ 61"/>
        <xdr:cNvCxnSpPr/>
      </xdr:nvCxnSpPr>
      <xdr:spPr>
        <a:xfrm>
          <a:off x="4737100" y="676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157480</xdr:rowOff>
    </xdr:to>
    <xdr:cxnSp macro="">
      <xdr:nvCxnSpPr>
        <xdr:cNvPr id="65" name="直線コネクタ 64"/>
        <xdr:cNvCxnSpPr/>
      </xdr:nvCxnSpPr>
      <xdr:spPr>
        <a:xfrm flipV="1">
          <a:off x="3987800" y="6512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1287</xdr:rowOff>
    </xdr:from>
    <xdr:ext cx="762000" cy="259045"/>
    <xdr:sp macro="" textlink="">
      <xdr:nvSpPr>
        <xdr:cNvPr id="66"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67" name="フローチャート : 判断 66"/>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115570</xdr:rowOff>
    </xdr:to>
    <xdr:cxnSp macro="">
      <xdr:nvCxnSpPr>
        <xdr:cNvPr id="68" name="直線コネクタ 67"/>
        <xdr:cNvCxnSpPr/>
      </xdr:nvCxnSpPr>
      <xdr:spPr>
        <a:xfrm flipV="1">
          <a:off x="3098800" y="6672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9" name="フローチャート : 判断 68"/>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0" name="テキスト ボックス 69"/>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115570</xdr:rowOff>
    </xdr:from>
    <xdr:to>
      <xdr:col>4</xdr:col>
      <xdr:colOff>346075</xdr:colOff>
      <xdr:row>39</xdr:row>
      <xdr:rowOff>168910</xdr:rowOff>
    </xdr:to>
    <xdr:cxnSp macro="">
      <xdr:nvCxnSpPr>
        <xdr:cNvPr id="71" name="直線コネクタ 70"/>
        <xdr:cNvCxnSpPr/>
      </xdr:nvCxnSpPr>
      <xdr:spPr>
        <a:xfrm flipV="1">
          <a:off x="2209800" y="680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2" name="フローチャート : 判断 71"/>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3" name="テキスト ボックス 72"/>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41</xdr:row>
      <xdr:rowOff>16510</xdr:rowOff>
    </xdr:to>
    <xdr:cxnSp macro="">
      <xdr:nvCxnSpPr>
        <xdr:cNvPr id="74" name="直線コネクタ 73"/>
        <xdr:cNvCxnSpPr/>
      </xdr:nvCxnSpPr>
      <xdr:spPr>
        <a:xfrm flipV="1">
          <a:off x="1320800" y="6855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5" name="フローチャート : 判断 74"/>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6" name="テキスト ボックス 75"/>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77" name="フローチャート : 判断 76"/>
        <xdr:cNvSpPr/>
      </xdr:nvSpPr>
      <xdr:spPr>
        <a:xfrm>
          <a:off x="1270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78" name="テキスト ボックス 77"/>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4" name="円/楕円 83"/>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5"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6" name="円/楕円 85"/>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7" name="テキスト ボックス 86"/>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8" name="円/楕円 87"/>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89" name="テキスト ボックス 88"/>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0" name="円/楕円 89"/>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1" name="テキスト ボックス 90"/>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92" name="円/楕円 91"/>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93" name="テキスト ボックス 92"/>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類似団体平均及び県平均を下回ってはいるが、平成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1.1</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職員定数の削減を行っていることから、今後は賃金、委託料が増加していくことが考えられるが、歳出全体の中でのバランスを見ながら、適正な範囲での抑制に努める。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3" name="直線コネクタ 122"/>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4"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5" name="直線コネクタ 124"/>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6"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7" name="直線コネクタ 126"/>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140607</xdr:rowOff>
    </xdr:to>
    <xdr:cxnSp macro="">
      <xdr:nvCxnSpPr>
        <xdr:cNvPr id="128" name="直線コネクタ 127"/>
        <xdr:cNvCxnSpPr/>
      </xdr:nvCxnSpPr>
      <xdr:spPr>
        <a:xfrm>
          <a:off x="15671800" y="25926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29"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0" name="フローチャート : 判断 129"/>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18143</xdr:rowOff>
    </xdr:from>
    <xdr:to>
      <xdr:col>22</xdr:col>
      <xdr:colOff>565150</xdr:colOff>
      <xdr:row>15</xdr:row>
      <xdr:rowOff>20864</xdr:rowOff>
    </xdr:to>
    <xdr:cxnSp macro="">
      <xdr:nvCxnSpPr>
        <xdr:cNvPr id="131" name="直線コネクタ 130"/>
        <xdr:cNvCxnSpPr/>
      </xdr:nvCxnSpPr>
      <xdr:spPr>
        <a:xfrm>
          <a:off x="14782800" y="24184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2" name="フローチャート : 判断 131"/>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3" name="テキスト ボックス 132"/>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18143</xdr:rowOff>
    </xdr:to>
    <xdr:cxnSp macro="">
      <xdr:nvCxnSpPr>
        <xdr:cNvPr id="134" name="直線コネクタ 133"/>
        <xdr:cNvCxnSpPr/>
      </xdr:nvCxnSpPr>
      <xdr:spPr>
        <a:xfrm>
          <a:off x="13893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5" name="フローチャート : 判断 134"/>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6" name="テキスト ボックス 135"/>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170543</xdr:rowOff>
    </xdr:to>
    <xdr:cxnSp macro="">
      <xdr:nvCxnSpPr>
        <xdr:cNvPr id="137" name="直線コネクタ 136"/>
        <xdr:cNvCxnSpPr/>
      </xdr:nvCxnSpPr>
      <xdr:spPr>
        <a:xfrm flipV="1">
          <a:off x="13004800" y="2374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38" name="フローチャート : 判断 137"/>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39" name="テキスト ボックス 138"/>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0" name="フローチャート : 判断 139"/>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41" name="テキスト ボックス 140"/>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89807</xdr:rowOff>
    </xdr:from>
    <xdr:to>
      <xdr:col>24</xdr:col>
      <xdr:colOff>82550</xdr:colOff>
      <xdr:row>16</xdr:row>
      <xdr:rowOff>19957</xdr:rowOff>
    </xdr:to>
    <xdr:sp macro="" textlink="">
      <xdr:nvSpPr>
        <xdr:cNvPr id="147" name="円/楕円 146"/>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106334</xdr:rowOff>
    </xdr:from>
    <xdr:ext cx="762000" cy="259045"/>
    <xdr:sp macro="" textlink="">
      <xdr:nvSpPr>
        <xdr:cNvPr id="148"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49" name="円/楕円 148"/>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0" name="テキスト ボックス 149"/>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1" name="円/楕円 150"/>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2" name="テキスト ボックス 151"/>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3" name="円/楕円 152"/>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4" name="テキスト ボックス 153"/>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119743</xdr:rowOff>
    </xdr:from>
    <xdr:to>
      <xdr:col>19</xdr:col>
      <xdr:colOff>6350</xdr:colOff>
      <xdr:row>15</xdr:row>
      <xdr:rowOff>49893</xdr:rowOff>
    </xdr:to>
    <xdr:sp macro="" textlink="">
      <xdr:nvSpPr>
        <xdr:cNvPr id="155" name="円/楕円 154"/>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34670</xdr:rowOff>
    </xdr:from>
    <xdr:ext cx="762000" cy="259045"/>
    <xdr:sp macro="" textlink="">
      <xdr:nvSpPr>
        <xdr:cNvPr id="156" name="テキスト ボックス 155"/>
        <xdr:cNvSpPr txBox="1"/>
      </xdr:nvSpPr>
      <xdr:spPr>
        <a:xfrm>
          <a:off x="12623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類似団体平均を下回っているものの、老人福祉費の歳出増により、それらに充当する経常一般財源が増加したため、平成</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0.2</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今後も、扶助費については増加が見込まれるため、自立支援の促進などにより、扶助費の抑制に努める。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6" name="直線コネクタ 185"/>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8" name="直線コネクタ 18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9"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0" name="直線コネクタ 189"/>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105228</xdr:rowOff>
    </xdr:from>
    <xdr:to>
      <xdr:col>7</xdr:col>
      <xdr:colOff>15875</xdr:colOff>
      <xdr:row>54</xdr:row>
      <xdr:rowOff>127000</xdr:rowOff>
    </xdr:to>
    <xdr:cxnSp macro="">
      <xdr:nvCxnSpPr>
        <xdr:cNvPr id="191" name="直線コネクタ 190"/>
        <xdr:cNvCxnSpPr/>
      </xdr:nvCxnSpPr>
      <xdr:spPr>
        <a:xfrm>
          <a:off x="3987800" y="9363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2"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3" name="フローチャート : 判断 192"/>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105228</xdr:rowOff>
    </xdr:from>
    <xdr:to>
      <xdr:col>5</xdr:col>
      <xdr:colOff>549275</xdr:colOff>
      <xdr:row>54</xdr:row>
      <xdr:rowOff>105228</xdr:rowOff>
    </xdr:to>
    <xdr:cxnSp macro="">
      <xdr:nvCxnSpPr>
        <xdr:cNvPr id="194" name="直線コネクタ 193"/>
        <xdr:cNvCxnSpPr/>
      </xdr:nvCxnSpPr>
      <xdr:spPr>
        <a:xfrm>
          <a:off x="3098800" y="9363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5" name="フローチャート : 判断 194"/>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6" name="テキスト ボックス 195"/>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105228</xdr:rowOff>
    </xdr:to>
    <xdr:cxnSp macro="">
      <xdr:nvCxnSpPr>
        <xdr:cNvPr id="197" name="直線コネクタ 196"/>
        <xdr:cNvCxnSpPr/>
      </xdr:nvCxnSpPr>
      <xdr:spPr>
        <a:xfrm>
          <a:off x="2209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198" name="フローチャート : 判断 197"/>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199" name="テキスト ボックス 198"/>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61685</xdr:rowOff>
    </xdr:to>
    <xdr:cxnSp macro="">
      <xdr:nvCxnSpPr>
        <xdr:cNvPr id="200" name="直線コネクタ 199"/>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1" name="フローチャート : 判断 200"/>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2" name="テキスト ボックス 201"/>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3" name="フローチャート : 判断 202"/>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4" name="テキスト ボックス 203"/>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0" name="円/楕円 20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1"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2" name="円/楕円 211"/>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3" name="テキスト ボックス 212"/>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4" name="円/楕円 213"/>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5" name="テキスト ボックス 214"/>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6" name="円/楕円 215"/>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7" name="テキスト ボックス 216"/>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8" name="円/楕円 217"/>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9" name="テキスト ボックス 218"/>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0.7</a:t>
          </a:r>
          <a:r>
            <a:rPr kumimoji="1" lang="ja-JP" altLang="en-US" sz="1300">
              <a:latin typeface="ＭＳ Ｐゴシック"/>
            </a:rPr>
            <a:t>ポイント悪化し、類似団体平均を</a:t>
          </a:r>
          <a:r>
            <a:rPr kumimoji="1" lang="en-US" altLang="ja-JP" sz="1300">
              <a:latin typeface="ＭＳ Ｐゴシック"/>
            </a:rPr>
            <a:t>0.8</a:t>
          </a:r>
          <a:r>
            <a:rPr kumimoji="1" lang="ja-JP" altLang="en-US" sz="1300">
              <a:latin typeface="ＭＳ Ｐゴシック"/>
            </a:rPr>
            <a:t>ポイント上回っている。これは企業会計等への繰出金の増加が主な原因である。</a:t>
          </a:r>
          <a:endParaRPr kumimoji="1" lang="en-US" altLang="ja-JP" sz="1300">
            <a:latin typeface="ＭＳ Ｐゴシック"/>
          </a:endParaRPr>
        </a:p>
        <a:p>
          <a:r>
            <a:rPr kumimoji="1" lang="ja-JP" altLang="en-US" sz="1300">
              <a:latin typeface="ＭＳ Ｐゴシック"/>
            </a:rPr>
            <a:t>　企業会計については、独立採算の原則から一般会計に依存し過ぎることのないよう、経費削減を徹底し、経営の健全化を一層進めていく。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7" name="直線コネクタ 246"/>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48"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49" name="直線コネクタ 248"/>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0"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1" name="直線コネクタ 250"/>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25400</xdr:rowOff>
    </xdr:from>
    <xdr:to>
      <xdr:col>24</xdr:col>
      <xdr:colOff>31750</xdr:colOff>
      <xdr:row>58</xdr:row>
      <xdr:rowOff>114300</xdr:rowOff>
    </xdr:to>
    <xdr:cxnSp macro="">
      <xdr:nvCxnSpPr>
        <xdr:cNvPr id="252" name="直線コネクタ 251"/>
        <xdr:cNvCxnSpPr/>
      </xdr:nvCxnSpPr>
      <xdr:spPr>
        <a:xfrm>
          <a:off x="15671800" y="996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3"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4" name="フローチャート : 判断 253"/>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25400</xdr:rowOff>
    </xdr:from>
    <xdr:to>
      <xdr:col>22</xdr:col>
      <xdr:colOff>565150</xdr:colOff>
      <xdr:row>59</xdr:row>
      <xdr:rowOff>146050</xdr:rowOff>
    </xdr:to>
    <xdr:cxnSp macro="">
      <xdr:nvCxnSpPr>
        <xdr:cNvPr id="255" name="直線コネクタ 254"/>
        <xdr:cNvCxnSpPr/>
      </xdr:nvCxnSpPr>
      <xdr:spPr>
        <a:xfrm flipV="1">
          <a:off x="14782800" y="9969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6" name="フローチャート : 判断 255"/>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7" name="テキスト ボックス 256"/>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146050</xdr:rowOff>
    </xdr:to>
    <xdr:cxnSp macro="">
      <xdr:nvCxnSpPr>
        <xdr:cNvPr id="258" name="直線コネクタ 257"/>
        <xdr:cNvCxnSpPr/>
      </xdr:nvCxnSpPr>
      <xdr:spPr>
        <a:xfrm>
          <a:off x="13893800" y="1007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9" name="フローチャート : 判断 258"/>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0" name="テキスト ボックス 259"/>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69850</xdr:rowOff>
    </xdr:to>
    <xdr:cxnSp macro="">
      <xdr:nvCxnSpPr>
        <xdr:cNvPr id="261" name="直線コネクタ 260"/>
        <xdr:cNvCxnSpPr/>
      </xdr:nvCxnSpPr>
      <xdr:spPr>
        <a:xfrm flipV="1">
          <a:off x="13004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2" name="フローチャート : 判断 261"/>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3" name="テキスト ボックス 262"/>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4" name="フローチャート : 判断 263"/>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1" name="円/楕円 270"/>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2"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146050</xdr:rowOff>
    </xdr:from>
    <xdr:to>
      <xdr:col>22</xdr:col>
      <xdr:colOff>615950</xdr:colOff>
      <xdr:row>58</xdr:row>
      <xdr:rowOff>76200</xdr:rowOff>
    </xdr:to>
    <xdr:sp macro="" textlink="">
      <xdr:nvSpPr>
        <xdr:cNvPr id="273" name="円/楕円 272"/>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60977</xdr:rowOff>
    </xdr:from>
    <xdr:ext cx="736600" cy="259045"/>
    <xdr:sp macro="" textlink="">
      <xdr:nvSpPr>
        <xdr:cNvPr id="274" name="テキスト ボックス 273"/>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95250</xdr:rowOff>
    </xdr:from>
    <xdr:to>
      <xdr:col>21</xdr:col>
      <xdr:colOff>412750</xdr:colOff>
      <xdr:row>60</xdr:row>
      <xdr:rowOff>25400</xdr:rowOff>
    </xdr:to>
    <xdr:sp macro="" textlink="">
      <xdr:nvSpPr>
        <xdr:cNvPr id="275" name="円/楕円 274"/>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10177</xdr:rowOff>
    </xdr:from>
    <xdr:ext cx="762000" cy="259045"/>
    <xdr:sp macro="" textlink="">
      <xdr:nvSpPr>
        <xdr:cNvPr id="276" name="テキスト ボックス 275"/>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7" name="円/楕円 276"/>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8" name="テキスト ボックス 27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9" name="円/楕円 278"/>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0" name="テキスト ボックス 279"/>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類似団体及び全国平均を下回っているのは、消防、ごみ・し尿処理施設の管理運営を市が直営で行っているため、一部事務組合負担金が類似団体と比較し、少なくなっていることが要因である。</a:t>
          </a:r>
          <a:endParaRPr kumimoji="1" lang="en-US" altLang="ja-JP" sz="1300">
            <a:latin typeface="ＭＳ Ｐゴシック"/>
          </a:endParaRPr>
        </a:p>
        <a:p>
          <a:r>
            <a:rPr kumimoji="1" lang="ja-JP" altLang="en-US" sz="1300">
              <a:latin typeface="ＭＳ Ｐゴシック"/>
            </a:rPr>
            <a:t>　また、各種補助金の見直しを継続して行い、適正化を図る。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5" name="直線コネクタ 304"/>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6"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7" name="直線コネクタ 306"/>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08"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9" name="直線コネクタ 308"/>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10414</xdr:rowOff>
    </xdr:to>
    <xdr:cxnSp macro="">
      <xdr:nvCxnSpPr>
        <xdr:cNvPr id="310" name="直線コネクタ 309"/>
        <xdr:cNvCxnSpPr/>
      </xdr:nvCxnSpPr>
      <xdr:spPr>
        <a:xfrm>
          <a:off x="15671800" y="6011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1"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2" name="フローチャート : 判断 311"/>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14986</xdr:rowOff>
    </xdr:to>
    <xdr:cxnSp macro="">
      <xdr:nvCxnSpPr>
        <xdr:cNvPr id="313" name="直線コネクタ 312"/>
        <xdr:cNvCxnSpPr/>
      </xdr:nvCxnSpPr>
      <xdr:spPr>
        <a:xfrm flipV="1">
          <a:off x="14782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4" name="フローチャート : 判断 313"/>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15" name="テキスト ボックス 314"/>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14986</xdr:rowOff>
    </xdr:from>
    <xdr:to>
      <xdr:col>21</xdr:col>
      <xdr:colOff>361950</xdr:colOff>
      <xdr:row>35</xdr:row>
      <xdr:rowOff>42418</xdr:rowOff>
    </xdr:to>
    <xdr:cxnSp macro="">
      <xdr:nvCxnSpPr>
        <xdr:cNvPr id="316" name="直線コネクタ 315"/>
        <xdr:cNvCxnSpPr/>
      </xdr:nvCxnSpPr>
      <xdr:spPr>
        <a:xfrm flipV="1">
          <a:off x="13893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7" name="フローチャート : 判断 31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18" name="テキスト ボックス 31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42418</xdr:rowOff>
    </xdr:to>
    <xdr:cxnSp macro="">
      <xdr:nvCxnSpPr>
        <xdr:cNvPr id="319" name="直線コネクタ 318"/>
        <xdr:cNvCxnSpPr/>
      </xdr:nvCxnSpPr>
      <xdr:spPr>
        <a:xfrm>
          <a:off x="13004800" y="5997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0" name="フローチャート :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2" name="フローチャート : 判断 321"/>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3" name="テキスト ボックス 322"/>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9" name="円/楕円 328"/>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30"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31" name="円/楕円 330"/>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32" name="テキスト ボックス 331"/>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135636</xdr:rowOff>
    </xdr:from>
    <xdr:to>
      <xdr:col>21</xdr:col>
      <xdr:colOff>412750</xdr:colOff>
      <xdr:row>35</xdr:row>
      <xdr:rowOff>65786</xdr:rowOff>
    </xdr:to>
    <xdr:sp macro="" textlink="">
      <xdr:nvSpPr>
        <xdr:cNvPr id="333" name="円/楕円 332"/>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75963</xdr:rowOff>
    </xdr:from>
    <xdr:ext cx="762000" cy="259045"/>
    <xdr:sp macro="" textlink="">
      <xdr:nvSpPr>
        <xdr:cNvPr id="334" name="テキスト ボックス 333"/>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35" name="円/楕円 334"/>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36" name="テキスト ボックス 335"/>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7" name="円/楕円 336"/>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8" name="テキスト ボックス 337"/>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0.7</a:t>
          </a:r>
          <a:r>
            <a:rPr kumimoji="1" lang="ja-JP" altLang="en-US" sz="1300">
              <a:latin typeface="ＭＳ Ｐゴシック"/>
            </a:rPr>
            <a:t>ポイント改善している。地方債の新規発行の抑制に向けた事業の見直しを行っているためであり、今後も将来の財政負担を考慮し、事業の選択を行っていく。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6" name="直線コネクタ 365"/>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7"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8" name="直線コネクタ 367"/>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79</xdr:row>
      <xdr:rowOff>39370</xdr:rowOff>
    </xdr:to>
    <xdr:cxnSp macro="">
      <xdr:nvCxnSpPr>
        <xdr:cNvPr id="371" name="直線コネクタ 370"/>
        <xdr:cNvCxnSpPr/>
      </xdr:nvCxnSpPr>
      <xdr:spPr>
        <a:xfrm flipV="1">
          <a:off x="3987800" y="1353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2"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3" name="フローチャート : 判断 372"/>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39370</xdr:rowOff>
    </xdr:to>
    <xdr:cxnSp macro="">
      <xdr:nvCxnSpPr>
        <xdr:cNvPr id="374" name="直線コネクタ 373"/>
        <xdr:cNvCxnSpPr/>
      </xdr:nvCxnSpPr>
      <xdr:spPr>
        <a:xfrm>
          <a:off x="3098800" y="135229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5" name="フローチャート :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157480</xdr:rowOff>
    </xdr:to>
    <xdr:cxnSp macro="">
      <xdr:nvCxnSpPr>
        <xdr:cNvPr id="377" name="直線コネクタ 376"/>
        <xdr:cNvCxnSpPr/>
      </xdr:nvCxnSpPr>
      <xdr:spPr>
        <a:xfrm flipV="1">
          <a:off x="2209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8" name="フローチャート :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157480</xdr:rowOff>
    </xdr:from>
    <xdr:to>
      <xdr:col>3</xdr:col>
      <xdr:colOff>142875</xdr:colOff>
      <xdr:row>79</xdr:row>
      <xdr:rowOff>85089</xdr:rowOff>
    </xdr:to>
    <xdr:cxnSp macro="">
      <xdr:nvCxnSpPr>
        <xdr:cNvPr id="380" name="直線コネクタ 379"/>
        <xdr:cNvCxnSpPr/>
      </xdr:nvCxnSpPr>
      <xdr:spPr>
        <a:xfrm flipV="1">
          <a:off x="1320800" y="135305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1" name="フローチャート : 判断 380"/>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82" name="テキスト ボックス 381"/>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3" name="フローチャート : 判断 38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4" name="テキスト ボックス 38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90" name="円/楕円 389"/>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91"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160020</xdr:rowOff>
    </xdr:from>
    <xdr:to>
      <xdr:col>5</xdr:col>
      <xdr:colOff>600075</xdr:colOff>
      <xdr:row>79</xdr:row>
      <xdr:rowOff>90170</xdr:rowOff>
    </xdr:to>
    <xdr:sp macro="" textlink="">
      <xdr:nvSpPr>
        <xdr:cNvPr id="392" name="円/楕円 391"/>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74947</xdr:rowOff>
    </xdr:from>
    <xdr:ext cx="736600" cy="259045"/>
    <xdr:sp macro="" textlink="">
      <xdr:nvSpPr>
        <xdr:cNvPr id="393" name="テキスト ボックス 392"/>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4" name="円/楕円 393"/>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5" name="テキスト ボックス 394"/>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6" name="円/楕円 395"/>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97" name="テキスト ボックス 396"/>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34289</xdr:rowOff>
    </xdr:from>
    <xdr:to>
      <xdr:col>1</xdr:col>
      <xdr:colOff>676275</xdr:colOff>
      <xdr:row>79</xdr:row>
      <xdr:rowOff>135889</xdr:rowOff>
    </xdr:to>
    <xdr:sp macro="" textlink="">
      <xdr:nvSpPr>
        <xdr:cNvPr id="398" name="円/楕円 397"/>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146066</xdr:rowOff>
    </xdr:from>
    <xdr:ext cx="762000" cy="259045"/>
    <xdr:sp macro="" textlink="">
      <xdr:nvSpPr>
        <xdr:cNvPr id="399" name="テキスト ボックス 398"/>
        <xdr:cNvSpPr txBox="1"/>
      </xdr:nvSpPr>
      <xdr:spPr>
        <a:xfrm>
          <a:off x="939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人件費、扶助費、繰出金が経常収支比率を押し上げている要因となっている。</a:t>
          </a:r>
          <a:endParaRPr kumimoji="1" lang="en-US" altLang="ja-JP" sz="1300">
            <a:latin typeface="ＭＳ Ｐゴシック"/>
          </a:endParaRPr>
        </a:p>
        <a:p>
          <a:r>
            <a:rPr kumimoji="1" lang="ja-JP" altLang="en-US" sz="1300">
              <a:latin typeface="ＭＳ Ｐゴシック"/>
            </a:rPr>
            <a:t>　今後は、扶助費における経常収支比率が高くなっていくことが見込まれることから、行財政改革により、さらなる経常経費の削減に取り組んでいく。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5" name="直線コネクタ 424"/>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6"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7" name="直線コネクタ 426"/>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28"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29" name="直線コネクタ 428"/>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28702</xdr:rowOff>
    </xdr:to>
    <xdr:cxnSp macro="">
      <xdr:nvCxnSpPr>
        <xdr:cNvPr id="430" name="直線コネクタ 429"/>
        <xdr:cNvCxnSpPr/>
      </xdr:nvCxnSpPr>
      <xdr:spPr>
        <a:xfrm flipV="1">
          <a:off x="15671800" y="12882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1"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2" name="フローチャート : 判断 431"/>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28702</xdr:rowOff>
    </xdr:from>
    <xdr:to>
      <xdr:col>22</xdr:col>
      <xdr:colOff>565150</xdr:colOff>
      <xdr:row>75</xdr:row>
      <xdr:rowOff>143002</xdr:rowOff>
    </xdr:to>
    <xdr:cxnSp macro="">
      <xdr:nvCxnSpPr>
        <xdr:cNvPr id="433" name="直線コネクタ 432"/>
        <xdr:cNvCxnSpPr/>
      </xdr:nvCxnSpPr>
      <xdr:spPr>
        <a:xfrm flipV="1">
          <a:off x="14782800" y="128874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5" name="テキスト ボックス 434"/>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143002</xdr:rowOff>
    </xdr:to>
    <xdr:cxnSp macro="">
      <xdr:nvCxnSpPr>
        <xdr:cNvPr id="436" name="直線コネクタ 435"/>
        <xdr:cNvCxnSpPr/>
      </xdr:nvCxnSpPr>
      <xdr:spPr>
        <a:xfrm>
          <a:off x="13893800" y="12956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7" name="フローチャート : 判断 436"/>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38" name="テキスト ボックス 437"/>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76708</xdr:rowOff>
    </xdr:to>
    <xdr:cxnSp macro="">
      <xdr:nvCxnSpPr>
        <xdr:cNvPr id="439" name="直線コネクタ 438"/>
        <xdr:cNvCxnSpPr/>
      </xdr:nvCxnSpPr>
      <xdr:spPr>
        <a:xfrm flipV="1">
          <a:off x="13004800" y="12956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0" name="フローチャート : 判断 439"/>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1" name="テキスト ボックス 440"/>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2" name="フローチャート : 判断 441"/>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3" name="テキスト ボックス 44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9" name="円/楕円 448"/>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50"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149352</xdr:rowOff>
    </xdr:from>
    <xdr:to>
      <xdr:col>22</xdr:col>
      <xdr:colOff>615950</xdr:colOff>
      <xdr:row>75</xdr:row>
      <xdr:rowOff>79502</xdr:rowOff>
    </xdr:to>
    <xdr:sp macro="" textlink="">
      <xdr:nvSpPr>
        <xdr:cNvPr id="451" name="円/楕円 450"/>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89679</xdr:rowOff>
    </xdr:from>
    <xdr:ext cx="736600" cy="259045"/>
    <xdr:sp macro="" textlink="">
      <xdr:nvSpPr>
        <xdr:cNvPr id="452" name="テキスト ボックス 451"/>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53" name="円/楕円 452"/>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54" name="テキスト ボックス 453"/>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5" name="円/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132859</xdr:rowOff>
    </xdr:from>
    <xdr:ext cx="762000" cy="259045"/>
    <xdr:sp macro="" textlink="">
      <xdr:nvSpPr>
        <xdr:cNvPr id="456" name="テキスト ボックス 455"/>
        <xdr:cNvSpPr txBox="1"/>
      </xdr:nvSpPr>
      <xdr:spPr>
        <a:xfrm>
          <a:off x="13512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7" name="円/楕円 456"/>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58" name="テキスト ボックス 457"/>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宮城県登米市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52461</xdr:rowOff>
    </xdr:from>
    <xdr:to>
      <xdr:col>4</xdr:col>
      <xdr:colOff>1117600</xdr:colOff>
      <xdr:row>14</xdr:row>
      <xdr:rowOff>162372</xdr:rowOff>
    </xdr:to>
    <xdr:cxnSp macro="">
      <xdr:nvCxnSpPr>
        <xdr:cNvPr id="48" name="直線コネクタ 47"/>
        <xdr:cNvCxnSpPr/>
      </xdr:nvCxnSpPr>
      <xdr:spPr bwMode="auto">
        <a:xfrm>
          <a:off x="5003800" y="2500386"/>
          <a:ext cx="647700" cy="10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109428</xdr:rowOff>
    </xdr:from>
    <xdr:to>
      <xdr:col>4</xdr:col>
      <xdr:colOff>469900</xdr:colOff>
      <xdr:row>14</xdr:row>
      <xdr:rowOff>52461</xdr:rowOff>
    </xdr:to>
    <xdr:cxnSp macro="">
      <xdr:nvCxnSpPr>
        <xdr:cNvPr id="51" name="直線コネクタ 50"/>
        <xdr:cNvCxnSpPr/>
      </xdr:nvCxnSpPr>
      <xdr:spPr bwMode="auto">
        <a:xfrm>
          <a:off x="4305300" y="2385903"/>
          <a:ext cx="698500" cy="11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33968</xdr:rowOff>
    </xdr:from>
    <xdr:to>
      <xdr:col>3</xdr:col>
      <xdr:colOff>904875</xdr:colOff>
      <xdr:row>13</xdr:row>
      <xdr:rowOff>109428</xdr:rowOff>
    </xdr:to>
    <xdr:cxnSp macro="">
      <xdr:nvCxnSpPr>
        <xdr:cNvPr id="54" name="直線コネクタ 53"/>
        <xdr:cNvCxnSpPr/>
      </xdr:nvCxnSpPr>
      <xdr:spPr bwMode="auto">
        <a:xfrm>
          <a:off x="3606800" y="2310443"/>
          <a:ext cx="698500" cy="75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16754</xdr:rowOff>
    </xdr:from>
    <xdr:to>
      <xdr:col>3</xdr:col>
      <xdr:colOff>206375</xdr:colOff>
      <xdr:row>13</xdr:row>
      <xdr:rowOff>33968</xdr:rowOff>
    </xdr:to>
    <xdr:cxnSp macro="">
      <xdr:nvCxnSpPr>
        <xdr:cNvPr id="57" name="直線コネクタ 56"/>
        <xdr:cNvCxnSpPr/>
      </xdr:nvCxnSpPr>
      <xdr:spPr bwMode="auto">
        <a:xfrm>
          <a:off x="2908300" y="2293229"/>
          <a:ext cx="698500" cy="17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111572</xdr:rowOff>
    </xdr:from>
    <xdr:to>
      <xdr:col>5</xdr:col>
      <xdr:colOff>34925</xdr:colOff>
      <xdr:row>15</xdr:row>
      <xdr:rowOff>41722</xdr:rowOff>
    </xdr:to>
    <xdr:sp macro="" textlink="">
      <xdr:nvSpPr>
        <xdr:cNvPr id="67" name="円/楕円 66"/>
        <xdr:cNvSpPr/>
      </xdr:nvSpPr>
      <xdr:spPr bwMode="auto">
        <a:xfrm>
          <a:off x="5600700" y="255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128099</xdr:rowOff>
    </xdr:from>
    <xdr:ext cx="762000" cy="259045"/>
    <xdr:sp macro="" textlink="">
      <xdr:nvSpPr>
        <xdr:cNvPr id="68" name="人口1人当たり決算額の推移該当値テキスト130"/>
        <xdr:cNvSpPr txBox="1"/>
      </xdr:nvSpPr>
      <xdr:spPr>
        <a:xfrm>
          <a:off x="5740400" y="240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98,036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1661</xdr:rowOff>
    </xdr:from>
    <xdr:to>
      <xdr:col>4</xdr:col>
      <xdr:colOff>520700</xdr:colOff>
      <xdr:row>14</xdr:row>
      <xdr:rowOff>103261</xdr:rowOff>
    </xdr:to>
    <xdr:sp macro="" textlink="">
      <xdr:nvSpPr>
        <xdr:cNvPr id="69" name="円/楕円 68"/>
        <xdr:cNvSpPr/>
      </xdr:nvSpPr>
      <xdr:spPr bwMode="auto">
        <a:xfrm>
          <a:off x="4953000" y="244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113438</xdr:rowOff>
    </xdr:from>
    <xdr:ext cx="736600" cy="259045"/>
    <xdr:sp macro="" textlink="">
      <xdr:nvSpPr>
        <xdr:cNvPr id="70" name="テキスト ボックス 69"/>
        <xdr:cNvSpPr txBox="1"/>
      </xdr:nvSpPr>
      <xdr:spPr>
        <a:xfrm>
          <a:off x="4622800" y="221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58628</xdr:rowOff>
    </xdr:from>
    <xdr:to>
      <xdr:col>3</xdr:col>
      <xdr:colOff>955675</xdr:colOff>
      <xdr:row>13</xdr:row>
      <xdr:rowOff>160228</xdr:rowOff>
    </xdr:to>
    <xdr:sp macro="" textlink="">
      <xdr:nvSpPr>
        <xdr:cNvPr id="71" name="円/楕円 70"/>
        <xdr:cNvSpPr/>
      </xdr:nvSpPr>
      <xdr:spPr bwMode="auto">
        <a:xfrm>
          <a:off x="4254500" y="233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170405</xdr:rowOff>
    </xdr:from>
    <xdr:ext cx="762000" cy="259045"/>
    <xdr:sp macro="" textlink="">
      <xdr:nvSpPr>
        <xdr:cNvPr id="72" name="テキスト ボックス 71"/>
        <xdr:cNvSpPr txBox="1"/>
      </xdr:nvSpPr>
      <xdr:spPr>
        <a:xfrm>
          <a:off x="3924300" y="21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154618</xdr:rowOff>
    </xdr:from>
    <xdr:to>
      <xdr:col>3</xdr:col>
      <xdr:colOff>257175</xdr:colOff>
      <xdr:row>13</xdr:row>
      <xdr:rowOff>84768</xdr:rowOff>
    </xdr:to>
    <xdr:sp macro="" textlink="">
      <xdr:nvSpPr>
        <xdr:cNvPr id="73" name="円/楕円 72"/>
        <xdr:cNvSpPr/>
      </xdr:nvSpPr>
      <xdr:spPr bwMode="auto">
        <a:xfrm>
          <a:off x="3556000" y="225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94945</xdr:rowOff>
    </xdr:from>
    <xdr:ext cx="762000" cy="259045"/>
    <xdr:sp macro="" textlink="">
      <xdr:nvSpPr>
        <xdr:cNvPr id="74" name="テキスト ボックス 73"/>
        <xdr:cNvSpPr txBox="1"/>
      </xdr:nvSpPr>
      <xdr:spPr>
        <a:xfrm>
          <a:off x="3225800" y="20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111,153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137404</xdr:rowOff>
    </xdr:from>
    <xdr:to>
      <xdr:col>2</xdr:col>
      <xdr:colOff>692150</xdr:colOff>
      <xdr:row>13</xdr:row>
      <xdr:rowOff>67554</xdr:rowOff>
    </xdr:to>
    <xdr:sp macro="" textlink="">
      <xdr:nvSpPr>
        <xdr:cNvPr id="75" name="円/楕円 74"/>
        <xdr:cNvSpPr/>
      </xdr:nvSpPr>
      <xdr:spPr bwMode="auto">
        <a:xfrm>
          <a:off x="2857500" y="224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77731</xdr:rowOff>
    </xdr:from>
    <xdr:ext cx="762000" cy="259045"/>
    <xdr:sp macro="" textlink="">
      <xdr:nvSpPr>
        <xdr:cNvPr id="76" name="テキスト ボックス 75"/>
        <xdr:cNvSpPr txBox="1"/>
      </xdr:nvSpPr>
      <xdr:spPr>
        <a:xfrm>
          <a:off x="2527300" y="20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130298</xdr:rowOff>
    </xdr:from>
    <xdr:to>
      <xdr:col>4</xdr:col>
      <xdr:colOff>1117600</xdr:colOff>
      <xdr:row>37</xdr:row>
      <xdr:rowOff>269875</xdr:rowOff>
    </xdr:to>
    <xdr:cxnSp macro="">
      <xdr:nvCxnSpPr>
        <xdr:cNvPr id="106" name="直線コネクタ 105"/>
        <xdr:cNvCxnSpPr/>
      </xdr:nvCxnSpPr>
      <xdr:spPr bwMode="auto">
        <a:xfrm flipV="1">
          <a:off x="5651500" y="5883398"/>
          <a:ext cx="0" cy="151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241952</xdr:rowOff>
    </xdr:from>
    <xdr:ext cx="762000" cy="259045"/>
    <xdr:sp macro="" textlink="">
      <xdr:nvSpPr>
        <xdr:cNvPr id="107" name="人口1人当たり決算額の推移最小値テキスト445"/>
        <xdr:cNvSpPr txBox="1"/>
      </xdr:nvSpPr>
      <xdr:spPr>
        <a:xfrm>
          <a:off x="57404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269875</xdr:rowOff>
    </xdr:from>
    <xdr:to>
      <xdr:col>5</xdr:col>
      <xdr:colOff>73025</xdr:colOff>
      <xdr:row>37</xdr:row>
      <xdr:rowOff>269875</xdr:rowOff>
    </xdr:to>
    <xdr:cxnSp macro="">
      <xdr:nvCxnSpPr>
        <xdr:cNvPr id="108" name="直線コネクタ 107"/>
        <xdr:cNvCxnSpPr/>
      </xdr:nvCxnSpPr>
      <xdr:spPr bwMode="auto">
        <a:xfrm>
          <a:off x="5562600" y="73945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216675</xdr:rowOff>
    </xdr:from>
    <xdr:ext cx="762000" cy="259045"/>
    <xdr:sp macro="" textlink="">
      <xdr:nvSpPr>
        <xdr:cNvPr id="109" name="人口1人当たり決算額の推移最大値テキスト445"/>
        <xdr:cNvSpPr txBox="1"/>
      </xdr:nvSpPr>
      <xdr:spPr>
        <a:xfrm>
          <a:off x="5740400" y="56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32</xdr:row>
      <xdr:rowOff>130298</xdr:rowOff>
    </xdr:from>
    <xdr:to>
      <xdr:col>5</xdr:col>
      <xdr:colOff>73025</xdr:colOff>
      <xdr:row>32</xdr:row>
      <xdr:rowOff>130298</xdr:rowOff>
    </xdr:to>
    <xdr:cxnSp macro="">
      <xdr:nvCxnSpPr>
        <xdr:cNvPr id="110" name="直線コネクタ 109"/>
        <xdr:cNvCxnSpPr/>
      </xdr:nvCxnSpPr>
      <xdr:spPr bwMode="auto">
        <a:xfrm>
          <a:off x="5562600" y="588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220138</xdr:rowOff>
    </xdr:from>
    <xdr:to>
      <xdr:col>4</xdr:col>
      <xdr:colOff>1117600</xdr:colOff>
      <xdr:row>34</xdr:row>
      <xdr:rowOff>96890</xdr:rowOff>
    </xdr:to>
    <xdr:cxnSp macro="">
      <xdr:nvCxnSpPr>
        <xdr:cNvPr id="111" name="直線コネクタ 110"/>
        <xdr:cNvCxnSpPr/>
      </xdr:nvCxnSpPr>
      <xdr:spPr bwMode="auto">
        <a:xfrm>
          <a:off x="5003800" y="6144688"/>
          <a:ext cx="647700" cy="2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302186</xdr:rowOff>
    </xdr:from>
    <xdr:ext cx="762000" cy="259045"/>
    <xdr:sp macro="" textlink="">
      <xdr:nvSpPr>
        <xdr:cNvPr id="112" name="人口1人当たり決算額の推移平均値テキスト445"/>
        <xdr:cNvSpPr txBox="1"/>
      </xdr:nvSpPr>
      <xdr:spPr>
        <a:xfrm>
          <a:off x="5740400" y="6569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330109</xdr:rowOff>
    </xdr:from>
    <xdr:to>
      <xdr:col>5</xdr:col>
      <xdr:colOff>34925</xdr:colOff>
      <xdr:row>35</xdr:row>
      <xdr:rowOff>88809</xdr:rowOff>
    </xdr:to>
    <xdr:sp macro="" textlink="">
      <xdr:nvSpPr>
        <xdr:cNvPr id="113" name="フローチャート : 判断 112"/>
        <xdr:cNvSpPr/>
      </xdr:nvSpPr>
      <xdr:spPr bwMode="auto">
        <a:xfrm>
          <a:off x="56007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109136</xdr:rowOff>
    </xdr:from>
    <xdr:to>
      <xdr:col>4</xdr:col>
      <xdr:colOff>469900</xdr:colOff>
      <xdr:row>33</xdr:row>
      <xdr:rowOff>220138</xdr:rowOff>
    </xdr:to>
    <xdr:cxnSp macro="">
      <xdr:nvCxnSpPr>
        <xdr:cNvPr id="114" name="直線コネクタ 113"/>
        <xdr:cNvCxnSpPr/>
      </xdr:nvCxnSpPr>
      <xdr:spPr bwMode="auto">
        <a:xfrm>
          <a:off x="4305300" y="6033686"/>
          <a:ext cx="698500" cy="11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283377</xdr:rowOff>
    </xdr:from>
    <xdr:to>
      <xdr:col>4</xdr:col>
      <xdr:colOff>520700</xdr:colOff>
      <xdr:row>35</xdr:row>
      <xdr:rowOff>42077</xdr:rowOff>
    </xdr:to>
    <xdr:sp macro="" textlink="">
      <xdr:nvSpPr>
        <xdr:cNvPr id="115" name="フローチャート : 判断 114"/>
        <xdr:cNvSpPr/>
      </xdr:nvSpPr>
      <xdr:spPr bwMode="auto">
        <a:xfrm>
          <a:off x="4953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26854</xdr:rowOff>
    </xdr:from>
    <xdr:ext cx="736600" cy="259045"/>
    <xdr:sp macro="" textlink="">
      <xdr:nvSpPr>
        <xdr:cNvPr id="116" name="テキスト ボックス 115"/>
        <xdr:cNvSpPr txBox="1"/>
      </xdr:nvSpPr>
      <xdr:spPr>
        <a:xfrm>
          <a:off x="4622800" y="663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109136</xdr:rowOff>
    </xdr:from>
    <xdr:to>
      <xdr:col>3</xdr:col>
      <xdr:colOff>904875</xdr:colOff>
      <xdr:row>33</xdr:row>
      <xdr:rowOff>128437</xdr:rowOff>
    </xdr:to>
    <xdr:cxnSp macro="">
      <xdr:nvCxnSpPr>
        <xdr:cNvPr id="117" name="直線コネクタ 116"/>
        <xdr:cNvCxnSpPr/>
      </xdr:nvCxnSpPr>
      <xdr:spPr bwMode="auto">
        <a:xfrm flipV="1">
          <a:off x="3606800" y="6033686"/>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201995</xdr:rowOff>
    </xdr:from>
    <xdr:to>
      <xdr:col>3</xdr:col>
      <xdr:colOff>955675</xdr:colOff>
      <xdr:row>34</xdr:row>
      <xdr:rowOff>303595</xdr:rowOff>
    </xdr:to>
    <xdr:sp macro="" textlink="">
      <xdr:nvSpPr>
        <xdr:cNvPr id="118" name="フローチャート : 判断 117"/>
        <xdr:cNvSpPr/>
      </xdr:nvSpPr>
      <xdr:spPr bwMode="auto">
        <a:xfrm>
          <a:off x="4254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288372</xdr:rowOff>
    </xdr:from>
    <xdr:ext cx="762000" cy="259045"/>
    <xdr:sp macro="" textlink="">
      <xdr:nvSpPr>
        <xdr:cNvPr id="119" name="テキスト ボックス 118"/>
        <xdr:cNvSpPr txBox="1"/>
      </xdr:nvSpPr>
      <xdr:spPr>
        <a:xfrm>
          <a:off x="3924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124583</xdr:rowOff>
    </xdr:from>
    <xdr:to>
      <xdr:col>3</xdr:col>
      <xdr:colOff>206375</xdr:colOff>
      <xdr:row>33</xdr:row>
      <xdr:rowOff>128437</xdr:rowOff>
    </xdr:to>
    <xdr:cxnSp macro="">
      <xdr:nvCxnSpPr>
        <xdr:cNvPr id="120" name="直線コネクタ 119"/>
        <xdr:cNvCxnSpPr/>
      </xdr:nvCxnSpPr>
      <xdr:spPr bwMode="auto">
        <a:xfrm>
          <a:off x="2908300" y="6049133"/>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311625</xdr:rowOff>
    </xdr:from>
    <xdr:to>
      <xdr:col>3</xdr:col>
      <xdr:colOff>257175</xdr:colOff>
      <xdr:row>34</xdr:row>
      <xdr:rowOff>70325</xdr:rowOff>
    </xdr:to>
    <xdr:sp macro="" textlink="">
      <xdr:nvSpPr>
        <xdr:cNvPr id="121" name="フローチャート : 判断 120"/>
        <xdr:cNvSpPr/>
      </xdr:nvSpPr>
      <xdr:spPr bwMode="auto">
        <a:xfrm>
          <a:off x="35560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55102</xdr:rowOff>
    </xdr:from>
    <xdr:ext cx="762000" cy="259045"/>
    <xdr:sp macro="" textlink="">
      <xdr:nvSpPr>
        <xdr:cNvPr id="122" name="テキスト ボックス 121"/>
        <xdr:cNvSpPr txBox="1"/>
      </xdr:nvSpPr>
      <xdr:spPr>
        <a:xfrm>
          <a:off x="32258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275996</xdr:rowOff>
    </xdr:from>
    <xdr:to>
      <xdr:col>2</xdr:col>
      <xdr:colOff>692150</xdr:colOff>
      <xdr:row>34</xdr:row>
      <xdr:rowOff>34696</xdr:rowOff>
    </xdr:to>
    <xdr:sp macro="" textlink="">
      <xdr:nvSpPr>
        <xdr:cNvPr id="123" name="フローチャート : 判断 122"/>
        <xdr:cNvSpPr/>
      </xdr:nvSpPr>
      <xdr:spPr bwMode="auto">
        <a:xfrm>
          <a:off x="2857500" y="6200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19473</xdr:rowOff>
    </xdr:from>
    <xdr:ext cx="762000" cy="259045"/>
    <xdr:sp macro="" textlink="">
      <xdr:nvSpPr>
        <xdr:cNvPr id="124" name="テキスト ボックス 123"/>
        <xdr:cNvSpPr txBox="1"/>
      </xdr:nvSpPr>
      <xdr:spPr>
        <a:xfrm>
          <a:off x="2527300" y="62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46090</xdr:rowOff>
    </xdr:from>
    <xdr:to>
      <xdr:col>5</xdr:col>
      <xdr:colOff>34925</xdr:colOff>
      <xdr:row>34</xdr:row>
      <xdr:rowOff>147690</xdr:rowOff>
    </xdr:to>
    <xdr:sp macro="" textlink="">
      <xdr:nvSpPr>
        <xdr:cNvPr id="130" name="円/楕円 129"/>
        <xdr:cNvSpPr/>
      </xdr:nvSpPr>
      <xdr:spPr bwMode="auto">
        <a:xfrm>
          <a:off x="5600700" y="631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234067</xdr:rowOff>
    </xdr:from>
    <xdr:ext cx="762000" cy="259045"/>
    <xdr:sp macro="" textlink="">
      <xdr:nvSpPr>
        <xdr:cNvPr id="131" name="人口1人当たり決算額の推移該当値テキスト445"/>
        <xdr:cNvSpPr txBox="1"/>
      </xdr:nvSpPr>
      <xdr:spPr>
        <a:xfrm>
          <a:off x="5740400" y="61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28,172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169338</xdr:rowOff>
    </xdr:from>
    <xdr:to>
      <xdr:col>4</xdr:col>
      <xdr:colOff>520700</xdr:colOff>
      <xdr:row>33</xdr:row>
      <xdr:rowOff>270938</xdr:rowOff>
    </xdr:to>
    <xdr:sp macro="" textlink="">
      <xdr:nvSpPr>
        <xdr:cNvPr id="132" name="円/楕円 131"/>
        <xdr:cNvSpPr/>
      </xdr:nvSpPr>
      <xdr:spPr bwMode="auto">
        <a:xfrm>
          <a:off x="4953000" y="609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109665</xdr:rowOff>
    </xdr:from>
    <xdr:ext cx="736600" cy="259045"/>
    <xdr:sp macro="" textlink="">
      <xdr:nvSpPr>
        <xdr:cNvPr id="133" name="テキスト ボックス 132"/>
        <xdr:cNvSpPr txBox="1"/>
      </xdr:nvSpPr>
      <xdr:spPr>
        <a:xfrm>
          <a:off x="4622800" y="586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58336</xdr:rowOff>
    </xdr:from>
    <xdr:to>
      <xdr:col>3</xdr:col>
      <xdr:colOff>955675</xdr:colOff>
      <xdr:row>33</xdr:row>
      <xdr:rowOff>159936</xdr:rowOff>
    </xdr:to>
    <xdr:sp macro="" textlink="">
      <xdr:nvSpPr>
        <xdr:cNvPr id="134" name="円/楕円 133"/>
        <xdr:cNvSpPr/>
      </xdr:nvSpPr>
      <xdr:spPr bwMode="auto">
        <a:xfrm>
          <a:off x="4254500" y="598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341563</xdr:rowOff>
    </xdr:from>
    <xdr:ext cx="762000" cy="259045"/>
    <xdr:sp macro="" textlink="">
      <xdr:nvSpPr>
        <xdr:cNvPr id="135" name="テキスト ボックス 134"/>
        <xdr:cNvSpPr txBox="1"/>
      </xdr:nvSpPr>
      <xdr:spPr>
        <a:xfrm>
          <a:off x="3924300" y="575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77637</xdr:rowOff>
    </xdr:from>
    <xdr:to>
      <xdr:col>3</xdr:col>
      <xdr:colOff>257175</xdr:colOff>
      <xdr:row>33</xdr:row>
      <xdr:rowOff>179237</xdr:rowOff>
    </xdr:to>
    <xdr:sp macro="" textlink="">
      <xdr:nvSpPr>
        <xdr:cNvPr id="136" name="円/楕円 135"/>
        <xdr:cNvSpPr/>
      </xdr:nvSpPr>
      <xdr:spPr bwMode="auto">
        <a:xfrm>
          <a:off x="3556000" y="6002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17964</xdr:rowOff>
    </xdr:from>
    <xdr:ext cx="762000" cy="259045"/>
    <xdr:sp macro="" textlink="">
      <xdr:nvSpPr>
        <xdr:cNvPr id="137" name="テキスト ボックス 136"/>
        <xdr:cNvSpPr txBox="1"/>
      </xdr:nvSpPr>
      <xdr:spPr>
        <a:xfrm>
          <a:off x="3225800" y="57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73783</xdr:rowOff>
    </xdr:from>
    <xdr:to>
      <xdr:col>2</xdr:col>
      <xdr:colOff>692150</xdr:colOff>
      <xdr:row>33</xdr:row>
      <xdr:rowOff>175383</xdr:rowOff>
    </xdr:to>
    <xdr:sp macro="" textlink="">
      <xdr:nvSpPr>
        <xdr:cNvPr id="138" name="円/楕円 137"/>
        <xdr:cNvSpPr/>
      </xdr:nvSpPr>
      <xdr:spPr bwMode="auto">
        <a:xfrm>
          <a:off x="2857500" y="599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14110</xdr:rowOff>
    </xdr:from>
    <xdr:ext cx="762000" cy="259045"/>
    <xdr:sp macro="" textlink="">
      <xdr:nvSpPr>
        <xdr:cNvPr id="139" name="テキスト ボックス 138"/>
        <xdr:cNvSpPr txBox="1"/>
      </xdr:nvSpPr>
      <xdr:spPr>
        <a:xfrm>
          <a:off x="2527300" y="57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昨年度と比較し、翌年度に繰り越すべき財源が増加したことにより、実質収支額は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ポイント減少し、実質単年度収支については</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その他会計（赤字）のうち、病院事業会計については、昨年度まで資金不足額が発生していたが、平成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年度においては、流動負債が減額したこと、及び未収金等の流動資産が増加したことにより、資金不足額は発生しなかった。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今後もこの傾向を維持し、健全な経営に努めていく。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公営企業債の元利償還金に対する繰入金の減少が、実質公債費比率の分子を引き下げる大きな要因となっている。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今後は、元利償還金も減少していく見込みであるため、実質公債費比率の分子も減少していくものと想定している。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年度決算における将来負担比率の分子においては、公営企業債等繰入見込額が大きく減少したことが特徴である。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その他の将来負担額の項目についても、概ね減少している。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さらに、充当可能財源等では、基準財政需要額算入見込額は減少したものの、充当可能基金が大きく増加しており、結果として、将来負担比率の分子全体を大幅に引き下げる結果となっている。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D7" sqref="CD7:CS7"/>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49578985</v>
      </c>
      <c r="BO4" s="379"/>
      <c r="BP4" s="379"/>
      <c r="BQ4" s="379"/>
      <c r="BR4" s="379"/>
      <c r="BS4" s="379"/>
      <c r="BT4" s="379"/>
      <c r="BU4" s="380"/>
      <c r="BV4" s="378">
        <v>53475411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1.1000000000000001</v>
      </c>
      <c r="CU4" s="554"/>
      <c r="CV4" s="554"/>
      <c r="CW4" s="554"/>
      <c r="CX4" s="554"/>
      <c r="CY4" s="554"/>
      <c r="CZ4" s="554"/>
      <c r="DA4" s="555"/>
      <c r="DB4" s="553">
        <v>4.8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47131839</v>
      </c>
      <c r="BO5" s="384"/>
      <c r="BP5" s="384"/>
      <c r="BQ5" s="384"/>
      <c r="BR5" s="384"/>
      <c r="BS5" s="384"/>
      <c r="BT5" s="384"/>
      <c r="BU5" s="385"/>
      <c r="BV5" s="383">
        <v>51346097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2447146</v>
      </c>
      <c r="BO6" s="384"/>
      <c r="BP6" s="384"/>
      <c r="BQ6" s="384"/>
      <c r="BR6" s="384"/>
      <c r="BS6" s="384"/>
      <c r="BT6" s="384"/>
      <c r="BU6" s="385"/>
      <c r="BV6" s="383">
        <v>2129314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90.1</v>
      </c>
      <c r="CU6" s="528"/>
      <c r="CV6" s="528"/>
      <c r="CW6" s="528"/>
      <c r="CX6" s="528"/>
      <c r="CY6" s="528"/>
      <c r="CZ6" s="528"/>
      <c r="DA6" s="529"/>
      <c r="DB6" s="527">
        <v>91.2</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2109287</v>
      </c>
      <c r="BO7" s="384"/>
      <c r="BP7" s="384"/>
      <c r="BQ7" s="384"/>
      <c r="BR7" s="384"/>
      <c r="BS7" s="384"/>
      <c r="BT7" s="384"/>
      <c r="BU7" s="385"/>
      <c r="BV7" s="383">
        <v>756402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29469706</v>
      </c>
      <c r="CU7" s="384"/>
      <c r="CV7" s="384"/>
      <c r="CW7" s="384"/>
      <c r="CX7" s="384"/>
      <c r="CY7" s="384"/>
      <c r="CZ7" s="384"/>
      <c r="DA7" s="385"/>
      <c r="DB7" s="383">
        <v>28890885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337859</v>
      </c>
      <c r="BO8" s="384"/>
      <c r="BP8" s="384"/>
      <c r="BQ8" s="384"/>
      <c r="BR8" s="384"/>
      <c r="BS8" s="384"/>
      <c r="BT8" s="384"/>
      <c r="BU8" s="385"/>
      <c r="BV8" s="383">
        <v>1372912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83969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-1260054</v>
      </c>
      <c r="BO9" s="384"/>
      <c r="BP9" s="384"/>
      <c r="BQ9" s="384"/>
      <c r="BR9" s="384"/>
      <c r="BS9" s="384"/>
      <c r="BT9" s="384"/>
      <c r="BU9" s="385"/>
      <c r="BV9" s="383">
        <v>-332211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89316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2578</v>
      </c>
      <c r="BO10" s="384"/>
      <c r="BP10" s="384"/>
      <c r="BQ10" s="384"/>
      <c r="BR10" s="384"/>
      <c r="BS10" s="384"/>
      <c r="BT10" s="384"/>
      <c r="BU10" s="385"/>
      <c r="BV10" s="383">
        <v>3306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42598</v>
      </c>
      <c r="BO11" s="384"/>
      <c r="BP11" s="384"/>
      <c r="BQ11" s="384"/>
      <c r="BR11" s="384"/>
      <c r="BS11" s="384"/>
      <c r="BT11" s="384"/>
      <c r="BU11" s="385"/>
      <c r="BV11" s="383">
        <v>38017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84474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735855</v>
      </c>
      <c r="BO12" s="384"/>
      <c r="BP12" s="384"/>
      <c r="BQ12" s="384"/>
      <c r="BR12" s="384"/>
      <c r="BS12" s="384"/>
      <c r="BT12" s="384"/>
      <c r="BU12" s="385"/>
      <c r="BV12" s="383">
        <v>619148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84169</v>
      </c>
      <c r="S13" s="483"/>
      <c r="T13" s="483"/>
      <c r="U13" s="483"/>
      <c r="V13" s="484"/>
      <c r="W13" s="470" t="s">
        <v>124</v>
      </c>
      <c r="X13" s="396"/>
      <c r="Y13" s="396"/>
      <c r="Z13" s="396"/>
      <c r="AA13" s="396"/>
      <c r="AB13" s="397"/>
      <c r="AC13" s="359">
        <v>5277</v>
      </c>
      <c r="AD13" s="360"/>
      <c r="AE13" s="360"/>
      <c r="AF13" s="360"/>
      <c r="AG13" s="361"/>
      <c r="AH13" s="359">
        <v>7335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-1950733</v>
      </c>
      <c r="BO13" s="384"/>
      <c r="BP13" s="384"/>
      <c r="BQ13" s="384"/>
      <c r="BR13" s="384"/>
      <c r="BS13" s="384"/>
      <c r="BT13" s="384"/>
      <c r="BU13" s="385"/>
      <c r="BV13" s="383">
        <v>-910036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84672</v>
      </c>
      <c r="S14" s="483"/>
      <c r="T14" s="483"/>
      <c r="U14" s="483"/>
      <c r="V14" s="484"/>
      <c r="W14" s="485"/>
      <c r="X14" s="399"/>
      <c r="Y14" s="399"/>
      <c r="Z14" s="399"/>
      <c r="AA14" s="399"/>
      <c r="AB14" s="400"/>
      <c r="AC14" s="475">
        <v>14.1</v>
      </c>
      <c r="AD14" s="476"/>
      <c r="AE14" s="476"/>
      <c r="AF14" s="476"/>
      <c r="AG14" s="477"/>
      <c r="AH14" s="475">
        <v>16.8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59.4</v>
      </c>
      <c r="CU14" s="454"/>
      <c r="CV14" s="454"/>
      <c r="CW14" s="454"/>
      <c r="CX14" s="454"/>
      <c r="CY14" s="454"/>
      <c r="CZ14" s="454"/>
      <c r="DA14" s="455"/>
      <c r="DB14" s="486">
        <v>91.1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84384</v>
      </c>
      <c r="S15" s="483"/>
      <c r="T15" s="483"/>
      <c r="U15" s="483"/>
      <c r="V15" s="484"/>
      <c r="W15" s="470" t="s">
        <v>131</v>
      </c>
      <c r="X15" s="396"/>
      <c r="Y15" s="396"/>
      <c r="Z15" s="396"/>
      <c r="AA15" s="396"/>
      <c r="AB15" s="397"/>
      <c r="AC15" s="359">
        <v>11472</v>
      </c>
      <c r="AD15" s="360"/>
      <c r="AE15" s="360"/>
      <c r="AF15" s="360"/>
      <c r="AG15" s="361"/>
      <c r="AH15" s="359">
        <v>14178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7279850</v>
      </c>
      <c r="BO15" s="379"/>
      <c r="BP15" s="379"/>
      <c r="BQ15" s="379"/>
      <c r="BR15" s="379"/>
      <c r="BS15" s="379"/>
      <c r="BT15" s="379"/>
      <c r="BU15" s="380"/>
      <c r="BV15" s="378">
        <v>6736783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30.6</v>
      </c>
      <c r="AD16" s="476"/>
      <c r="AE16" s="476"/>
      <c r="AF16" s="476"/>
      <c r="AG16" s="477"/>
      <c r="AH16" s="475">
        <v>32.5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20332506</v>
      </c>
      <c r="BO16" s="384"/>
      <c r="BP16" s="384"/>
      <c r="BQ16" s="384"/>
      <c r="BR16" s="384"/>
      <c r="BS16" s="384"/>
      <c r="BT16" s="384"/>
      <c r="BU16" s="385"/>
      <c r="BV16" s="383">
        <v>20176936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20797</v>
      </c>
      <c r="AD17" s="360"/>
      <c r="AE17" s="360"/>
      <c r="AF17" s="360"/>
      <c r="AG17" s="361"/>
      <c r="AH17" s="359">
        <v>22001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9323211</v>
      </c>
      <c r="BO17" s="384"/>
      <c r="BP17" s="384"/>
      <c r="BQ17" s="384"/>
      <c r="BR17" s="384"/>
      <c r="BS17" s="384"/>
      <c r="BT17" s="384"/>
      <c r="BU17" s="385"/>
      <c r="BV17" s="383">
        <v>8542081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536.38</v>
      </c>
      <c r="M18" s="446"/>
      <c r="N18" s="446"/>
      <c r="O18" s="446"/>
      <c r="P18" s="446"/>
      <c r="Q18" s="446"/>
      <c r="R18" s="447"/>
      <c r="S18" s="447"/>
      <c r="T18" s="447"/>
      <c r="U18" s="447"/>
      <c r="V18" s="448"/>
      <c r="W18" s="462"/>
      <c r="X18" s="463"/>
      <c r="Y18" s="463"/>
      <c r="Z18" s="463"/>
      <c r="AA18" s="463"/>
      <c r="AB18" s="471"/>
      <c r="AC18" s="347">
        <v>55.4</v>
      </c>
      <c r="AD18" s="348"/>
      <c r="AE18" s="348"/>
      <c r="AF18" s="348"/>
      <c r="AG18" s="449"/>
      <c r="AH18" s="347">
        <v>50.5</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25039484</v>
      </c>
      <c r="BO18" s="384"/>
      <c r="BP18" s="384"/>
      <c r="BQ18" s="384"/>
      <c r="BR18" s="384"/>
      <c r="BS18" s="384"/>
      <c r="BT18" s="384"/>
      <c r="BU18" s="385"/>
      <c r="BV18" s="383">
        <v>25182551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157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35594998</v>
      </c>
      <c r="BO19" s="384"/>
      <c r="BP19" s="384"/>
      <c r="BQ19" s="384"/>
      <c r="BR19" s="384"/>
      <c r="BS19" s="384"/>
      <c r="BT19" s="384"/>
      <c r="BU19" s="385"/>
      <c r="BV19" s="383">
        <v>34407873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25002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49031408</v>
      </c>
      <c r="BO23" s="384"/>
      <c r="BP23" s="384"/>
      <c r="BQ23" s="384"/>
      <c r="BR23" s="384"/>
      <c r="BS23" s="384"/>
      <c r="BT23" s="384"/>
      <c r="BU23" s="385"/>
      <c r="BV23" s="383">
        <v>50425376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9110</v>
      </c>
      <c r="R24" s="360"/>
      <c r="S24" s="360"/>
      <c r="T24" s="360"/>
      <c r="U24" s="360"/>
      <c r="V24" s="361"/>
      <c r="W24" s="425"/>
      <c r="X24" s="416"/>
      <c r="Y24" s="417"/>
      <c r="Z24" s="356" t="s">
        <v>155</v>
      </c>
      <c r="AA24" s="357"/>
      <c r="AB24" s="357"/>
      <c r="AC24" s="357"/>
      <c r="AD24" s="357"/>
      <c r="AE24" s="357"/>
      <c r="AF24" s="357"/>
      <c r="AG24" s="358"/>
      <c r="AH24" s="359">
        <v>860</v>
      </c>
      <c r="AI24" s="360"/>
      <c r="AJ24" s="360"/>
      <c r="AK24" s="360"/>
      <c r="AL24" s="361"/>
      <c r="AM24" s="359">
        <v>2639340</v>
      </c>
      <c r="AN24" s="360"/>
      <c r="AO24" s="360"/>
      <c r="AP24" s="360"/>
      <c r="AQ24" s="360"/>
      <c r="AR24" s="361"/>
      <c r="AS24" s="359">
        <v>3069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32685817</v>
      </c>
      <c r="BO24" s="384"/>
      <c r="BP24" s="384"/>
      <c r="BQ24" s="384"/>
      <c r="BR24" s="384"/>
      <c r="BS24" s="384"/>
      <c r="BT24" s="384"/>
      <c r="BU24" s="385"/>
      <c r="BV24" s="383">
        <v>33185038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7340</v>
      </c>
      <c r="R25" s="360"/>
      <c r="S25" s="360"/>
      <c r="T25" s="360"/>
      <c r="U25" s="360"/>
      <c r="V25" s="361"/>
      <c r="W25" s="425"/>
      <c r="X25" s="416"/>
      <c r="Y25" s="417"/>
      <c r="Z25" s="356" t="s">
        <v>158</v>
      </c>
      <c r="AA25" s="357"/>
      <c r="AB25" s="357"/>
      <c r="AC25" s="357"/>
      <c r="AD25" s="357"/>
      <c r="AE25" s="357"/>
      <c r="AF25" s="357"/>
      <c r="AG25" s="358"/>
      <c r="AH25" s="359">
        <v>146</v>
      </c>
      <c r="AI25" s="360"/>
      <c r="AJ25" s="360"/>
      <c r="AK25" s="360"/>
      <c r="AL25" s="361"/>
      <c r="AM25" s="359">
        <v>346896</v>
      </c>
      <c r="AN25" s="360"/>
      <c r="AO25" s="360"/>
      <c r="AP25" s="360"/>
      <c r="AQ25" s="360"/>
      <c r="AR25" s="361"/>
      <c r="AS25" s="359">
        <v>2376</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5766603</v>
      </c>
      <c r="BO25" s="379"/>
      <c r="BP25" s="379"/>
      <c r="BQ25" s="379"/>
      <c r="BR25" s="379"/>
      <c r="BS25" s="379"/>
      <c r="BT25" s="379"/>
      <c r="BU25" s="380"/>
      <c r="BV25" s="378">
        <v>6106575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6040</v>
      </c>
      <c r="R26" s="360"/>
      <c r="S26" s="360"/>
      <c r="T26" s="360"/>
      <c r="U26" s="360"/>
      <c r="V26" s="361"/>
      <c r="W26" s="425"/>
      <c r="X26" s="416"/>
      <c r="Y26" s="417"/>
      <c r="Z26" s="356" t="s">
        <v>161</v>
      </c>
      <c r="AA26" s="436"/>
      <c r="AB26" s="436"/>
      <c r="AC26" s="436"/>
      <c r="AD26" s="436"/>
      <c r="AE26" s="436"/>
      <c r="AF26" s="436"/>
      <c r="AG26" s="437"/>
      <c r="AH26" s="359">
        <v>72</v>
      </c>
      <c r="AI26" s="360"/>
      <c r="AJ26" s="360"/>
      <c r="AK26" s="360"/>
      <c r="AL26" s="361"/>
      <c r="AM26" s="359">
        <v>218088</v>
      </c>
      <c r="AN26" s="360"/>
      <c r="AO26" s="360"/>
      <c r="AP26" s="360"/>
      <c r="AQ26" s="360"/>
      <c r="AR26" s="361"/>
      <c r="AS26" s="359">
        <v>3029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4910</v>
      </c>
      <c r="R27" s="360"/>
      <c r="S27" s="360"/>
      <c r="T27" s="360"/>
      <c r="U27" s="360"/>
      <c r="V27" s="361"/>
      <c r="W27" s="425"/>
      <c r="X27" s="416"/>
      <c r="Y27" s="417"/>
      <c r="Z27" s="356" t="s">
        <v>164</v>
      </c>
      <c r="AA27" s="357"/>
      <c r="AB27" s="357"/>
      <c r="AC27" s="357"/>
      <c r="AD27" s="357"/>
      <c r="AE27" s="357"/>
      <c r="AF27" s="357"/>
      <c r="AG27" s="358"/>
      <c r="AH27" s="359">
        <v>50</v>
      </c>
      <c r="AI27" s="360"/>
      <c r="AJ27" s="360"/>
      <c r="AK27" s="360"/>
      <c r="AL27" s="361"/>
      <c r="AM27" s="359">
        <v>158275</v>
      </c>
      <c r="AN27" s="360"/>
      <c r="AO27" s="360"/>
      <c r="AP27" s="360"/>
      <c r="AQ27" s="360"/>
      <c r="AR27" s="361"/>
      <c r="AS27" s="359">
        <v>3166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1647715</v>
      </c>
      <c r="BO27" s="387"/>
      <c r="BP27" s="387"/>
      <c r="BQ27" s="387"/>
      <c r="BR27" s="387"/>
      <c r="BS27" s="387"/>
      <c r="BT27" s="387"/>
      <c r="BU27" s="388"/>
      <c r="BV27" s="386">
        <v>844547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4250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5425748</v>
      </c>
      <c r="BO28" s="379"/>
      <c r="BP28" s="379"/>
      <c r="BQ28" s="379"/>
      <c r="BR28" s="379"/>
      <c r="BS28" s="379"/>
      <c r="BT28" s="379"/>
      <c r="BU28" s="380"/>
      <c r="BV28" s="378">
        <v>5359025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24</v>
      </c>
      <c r="M29" s="360"/>
      <c r="N29" s="360"/>
      <c r="O29" s="360"/>
      <c r="P29" s="361"/>
      <c r="Q29" s="359">
        <v>3980</v>
      </c>
      <c r="R29" s="360"/>
      <c r="S29" s="360"/>
      <c r="T29" s="360"/>
      <c r="U29" s="360"/>
      <c r="V29" s="361"/>
      <c r="W29" s="425"/>
      <c r="X29" s="416"/>
      <c r="Y29" s="417"/>
      <c r="Z29" s="356" t="s">
        <v>171</v>
      </c>
      <c r="AA29" s="357"/>
      <c r="AB29" s="357"/>
      <c r="AC29" s="357"/>
      <c r="AD29" s="357"/>
      <c r="AE29" s="357"/>
      <c r="AF29" s="357"/>
      <c r="AG29" s="358"/>
      <c r="AH29" s="359">
        <v>910</v>
      </c>
      <c r="AI29" s="360"/>
      <c r="AJ29" s="360"/>
      <c r="AK29" s="360"/>
      <c r="AL29" s="361"/>
      <c r="AM29" s="359">
        <v>2797615</v>
      </c>
      <c r="AN29" s="360"/>
      <c r="AO29" s="360"/>
      <c r="AP29" s="360"/>
      <c r="AQ29" s="360"/>
      <c r="AR29" s="361"/>
      <c r="AS29" s="359">
        <v>3074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3193305</v>
      </c>
      <c r="BO29" s="384"/>
      <c r="BP29" s="384"/>
      <c r="BQ29" s="384"/>
      <c r="BR29" s="384"/>
      <c r="BS29" s="384"/>
      <c r="BT29" s="384"/>
      <c r="BU29" s="385"/>
      <c r="BV29" s="383">
        <v>2634171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6899872</v>
      </c>
      <c r="BO30" s="387"/>
      <c r="BP30" s="387"/>
      <c r="BQ30" s="387"/>
      <c r="BR30" s="387"/>
      <c r="BS30" s="387"/>
      <c r="BT30" s="387"/>
      <c r="BU30" s="388"/>
      <c r="BV30" s="386">
        <v>6431495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登米市土地開発公社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宅地造成事業特別会計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宮城県市町村非常勤消防団員補償報償組合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登米文化振興財団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老人保健施設事業会計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宮城県市町村自治振興センター</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とよま振興公社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宮城県後期高齢者医療広域連合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なかだ農業開発公社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宮城県後期高齢者医療事業会計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いしこし</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6" zoomScaleSheetLayoutView="100" workbookViewId="0">
      <selection activeCell="S47" sqref="S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3" t="s">
        <v>24</v>
      </c>
      <c r="C41" s="1184"/>
      <c r="D41" s="81"/>
      <c r="E41" s="1185" t="s">
        <v>25</v>
      </c>
      <c r="F41" s="1185"/>
      <c r="G41" s="1185"/>
      <c r="H41" s="1186"/>
      <c r="I41" s="82">
        <v>52074</v>
      </c>
      <c r="J41" s="83">
        <v>51925</v>
      </c>
      <c r="K41" s="83">
        <v>50963</v>
      </c>
      <c r="L41" s="83">
        <v>50729</v>
      </c>
      <c r="M41" s="84">
        <v>49389</v>
      </c>
    </row>
    <row r="42" spans="2:13" ht="27.75" customHeight="1" x14ac:dyDescent="0.15">
      <c r="B42" s="1173"/>
      <c r="C42" s="1174"/>
      <c r="D42" s="85"/>
      <c r="E42" s="1177" t="s">
        <v>26</v>
      </c>
      <c r="F42" s="1177"/>
      <c r="G42" s="1177"/>
      <c r="H42" s="1178"/>
      <c r="I42" s="86">
        <v>393</v>
      </c>
      <c r="J42" s="87">
        <v>330</v>
      </c>
      <c r="K42" s="87">
        <v>269</v>
      </c>
      <c r="L42" s="87">
        <v>213</v>
      </c>
      <c r="M42" s="88">
        <v>175</v>
      </c>
    </row>
    <row r="43" spans="2:13" ht="27.75" customHeight="1" x14ac:dyDescent="0.15">
      <c r="B43" s="1173"/>
      <c r="C43" s="1174"/>
      <c r="D43" s="85"/>
      <c r="E43" s="1177" t="s">
        <v>27</v>
      </c>
      <c r="F43" s="1177"/>
      <c r="G43" s="1177"/>
      <c r="H43" s="1178"/>
      <c r="I43" s="86">
        <v>34756</v>
      </c>
      <c r="J43" s="87">
        <v>36536</v>
      </c>
      <c r="K43" s="87">
        <v>35875</v>
      </c>
      <c r="L43" s="87">
        <v>33697</v>
      </c>
      <c r="M43" s="88">
        <v>29355</v>
      </c>
    </row>
    <row r="44" spans="2:13" ht="27.75" customHeight="1" x14ac:dyDescent="0.15">
      <c r="B44" s="1173"/>
      <c r="C44" s="1174"/>
      <c r="D44" s="85"/>
      <c r="E44" s="1177" t="s">
        <v>28</v>
      </c>
      <c r="F44" s="1177"/>
      <c r="G44" s="1177"/>
      <c r="H44" s="1178"/>
      <c r="I44" s="86" t="s">
        <v>480</v>
      </c>
      <c r="J44" s="87" t="s">
        <v>480</v>
      </c>
      <c r="K44" s="87" t="s">
        <v>480</v>
      </c>
      <c r="L44" s="87" t="s">
        <v>480</v>
      </c>
      <c r="M44" s="88" t="s">
        <v>480</v>
      </c>
    </row>
    <row r="45" spans="2:13" ht="27.75" customHeight="1" x14ac:dyDescent="0.15">
      <c r="B45" s="1173"/>
      <c r="C45" s="1174"/>
      <c r="D45" s="85"/>
      <c r="E45" s="1177" t="s">
        <v>29</v>
      </c>
      <c r="F45" s="1177"/>
      <c r="G45" s="1177"/>
      <c r="H45" s="1178"/>
      <c r="I45" s="86">
        <v>9201</v>
      </c>
      <c r="J45" s="87">
        <v>9127</v>
      </c>
      <c r="K45" s="87">
        <v>8430</v>
      </c>
      <c r="L45" s="87">
        <v>8686</v>
      </c>
      <c r="M45" s="88">
        <v>8038</v>
      </c>
    </row>
    <row r="46" spans="2:13" ht="27.75" customHeight="1" x14ac:dyDescent="0.15">
      <c r="B46" s="1173"/>
      <c r="C46" s="1174"/>
      <c r="D46" s="85"/>
      <c r="E46" s="1177" t="s">
        <v>30</v>
      </c>
      <c r="F46" s="1177"/>
      <c r="G46" s="1177"/>
      <c r="H46" s="1178"/>
      <c r="I46" s="86">
        <v>118</v>
      </c>
      <c r="J46" s="87">
        <v>123</v>
      </c>
      <c r="K46" s="87">
        <v>142</v>
      </c>
      <c r="L46" s="87">
        <v>133</v>
      </c>
      <c r="M46" s="88">
        <v>162</v>
      </c>
    </row>
    <row r="47" spans="2:13" ht="27.75" customHeight="1" x14ac:dyDescent="0.15">
      <c r="B47" s="1173"/>
      <c r="C47" s="1174"/>
      <c r="D47" s="85"/>
      <c r="E47" s="1177" t="s">
        <v>31</v>
      </c>
      <c r="F47" s="1177"/>
      <c r="G47" s="1177"/>
      <c r="H47" s="1178"/>
      <c r="I47" s="86" t="s">
        <v>480</v>
      </c>
      <c r="J47" s="87" t="s">
        <v>480</v>
      </c>
      <c r="K47" s="87" t="s">
        <v>480</v>
      </c>
      <c r="L47" s="87" t="s">
        <v>480</v>
      </c>
      <c r="M47" s="88" t="s">
        <v>480</v>
      </c>
    </row>
    <row r="48" spans="2:13" ht="27.75" customHeight="1" x14ac:dyDescent="0.15">
      <c r="B48" s="1175"/>
      <c r="C48" s="1176"/>
      <c r="D48" s="85"/>
      <c r="E48" s="1177" t="s">
        <v>32</v>
      </c>
      <c r="F48" s="1177"/>
      <c r="G48" s="1177"/>
      <c r="H48" s="1178"/>
      <c r="I48" s="86" t="s">
        <v>480</v>
      </c>
      <c r="J48" s="87" t="s">
        <v>480</v>
      </c>
      <c r="K48" s="87" t="s">
        <v>480</v>
      </c>
      <c r="L48" s="87" t="s">
        <v>480</v>
      </c>
      <c r="M48" s="88" t="s">
        <v>480</v>
      </c>
    </row>
    <row r="49" spans="2:13" ht="27.75" customHeight="1" x14ac:dyDescent="0.15">
      <c r="B49" s="1171" t="s">
        <v>33</v>
      </c>
      <c r="C49" s="1172"/>
      <c r="D49" s="89"/>
      <c r="E49" s="1177" t="s">
        <v>34</v>
      </c>
      <c r="F49" s="1177"/>
      <c r="G49" s="1177"/>
      <c r="H49" s="1178"/>
      <c r="I49" s="86">
        <v>8754</v>
      </c>
      <c r="J49" s="87">
        <v>10247</v>
      </c>
      <c r="K49" s="87">
        <v>12836</v>
      </c>
      <c r="L49" s="87">
        <v>14237</v>
      </c>
      <c r="M49" s="88">
        <v>16749</v>
      </c>
    </row>
    <row r="50" spans="2:13" ht="27.75" customHeight="1" x14ac:dyDescent="0.15">
      <c r="B50" s="1173"/>
      <c r="C50" s="1174"/>
      <c r="D50" s="85"/>
      <c r="E50" s="1177" t="s">
        <v>35</v>
      </c>
      <c r="F50" s="1177"/>
      <c r="G50" s="1177"/>
      <c r="H50" s="1178"/>
      <c r="I50" s="86">
        <v>1031</v>
      </c>
      <c r="J50" s="87">
        <v>1011</v>
      </c>
      <c r="K50" s="87">
        <v>1203</v>
      </c>
      <c r="L50" s="87">
        <v>1164</v>
      </c>
      <c r="M50" s="88">
        <v>1140</v>
      </c>
    </row>
    <row r="51" spans="2:13" ht="27.75" customHeight="1" x14ac:dyDescent="0.15">
      <c r="B51" s="1175"/>
      <c r="C51" s="1176"/>
      <c r="D51" s="85"/>
      <c r="E51" s="1177" t="s">
        <v>36</v>
      </c>
      <c r="F51" s="1177"/>
      <c r="G51" s="1177"/>
      <c r="H51" s="1178"/>
      <c r="I51" s="86">
        <v>53485</v>
      </c>
      <c r="J51" s="87">
        <v>54485</v>
      </c>
      <c r="K51" s="87">
        <v>56027</v>
      </c>
      <c r="L51" s="87">
        <v>56023</v>
      </c>
      <c r="M51" s="88">
        <v>54626</v>
      </c>
    </row>
    <row r="52" spans="2:13" ht="27.75" customHeight="1" thickBot="1" x14ac:dyDescent="0.2">
      <c r="B52" s="1179" t="s">
        <v>37</v>
      </c>
      <c r="C52" s="1180"/>
      <c r="D52" s="90"/>
      <c r="E52" s="1181" t="s">
        <v>38</v>
      </c>
      <c r="F52" s="1181"/>
      <c r="G52" s="1181"/>
      <c r="H52" s="1182"/>
      <c r="I52" s="91">
        <v>33273</v>
      </c>
      <c r="J52" s="92">
        <v>32298</v>
      </c>
      <c r="K52" s="92">
        <v>25614</v>
      </c>
      <c r="L52" s="92">
        <v>22035</v>
      </c>
      <c r="M52" s="93">
        <v>14604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81893</v>
      </c>
      <c r="E3" s="116"/>
      <c r="F3" s="117">
        <v>70789</v>
      </c>
      <c r="G3" s="118"/>
      <c r="H3" s="119"/>
    </row>
    <row r="4" spans="1:8" x14ac:dyDescent="0.15">
      <c r="A4" s="120"/>
      <c r="B4" s="121"/>
      <c r="C4" s="122"/>
      <c r="D4" s="123">
        <v>53654</v>
      </c>
      <c r="E4" s="124"/>
      <c r="F4" s="125">
        <v>40880</v>
      </c>
      <c r="G4" s="126"/>
      <c r="H4" s="127"/>
    </row>
    <row r="5" spans="1:8" x14ac:dyDescent="0.15">
      <c r="A5" s="108" t="s">
        <v>513</v>
      </c>
      <c r="B5" s="113"/>
      <c r="C5" s="114"/>
      <c r="D5" s="115">
        <v>52773</v>
      </c>
      <c r="E5" s="116"/>
      <c r="F5" s="117">
        <v>66876</v>
      </c>
      <c r="G5" s="118"/>
      <c r="H5" s="119"/>
    </row>
    <row r="6" spans="1:8" x14ac:dyDescent="0.15">
      <c r="A6" s="120"/>
      <c r="B6" s="121"/>
      <c r="C6" s="122"/>
      <c r="D6" s="123">
        <v>28949</v>
      </c>
      <c r="E6" s="124"/>
      <c r="F6" s="125">
        <v>36310</v>
      </c>
      <c r="G6" s="126"/>
      <c r="H6" s="127"/>
    </row>
    <row r="7" spans="1:8" x14ac:dyDescent="0.15">
      <c r="A7" s="108" t="s">
        <v>514</v>
      </c>
      <c r="B7" s="113"/>
      <c r="C7" s="114"/>
      <c r="D7" s="115">
        <v>49950</v>
      </c>
      <c r="E7" s="116"/>
      <c r="F7" s="117">
        <v>51704</v>
      </c>
      <c r="G7" s="118"/>
      <c r="H7" s="119"/>
    </row>
    <row r="8" spans="1:8" x14ac:dyDescent="0.15">
      <c r="A8" s="120"/>
      <c r="B8" s="121"/>
      <c r="C8" s="122"/>
      <c r="D8" s="123">
        <v>19914</v>
      </c>
      <c r="E8" s="124"/>
      <c r="F8" s="125">
        <v>26896</v>
      </c>
      <c r="G8" s="126"/>
      <c r="H8" s="127"/>
    </row>
    <row r="9" spans="1:8" x14ac:dyDescent="0.15">
      <c r="A9" s="108" t="s">
        <v>515</v>
      </c>
      <c r="B9" s="113"/>
      <c r="C9" s="114"/>
      <c r="D9" s="115">
        <v>63734</v>
      </c>
      <c r="E9" s="116"/>
      <c r="F9" s="117">
        <v>52678</v>
      </c>
      <c r="G9" s="118"/>
      <c r="H9" s="119"/>
    </row>
    <row r="10" spans="1:8" x14ac:dyDescent="0.15">
      <c r="A10" s="120"/>
      <c r="B10" s="121"/>
      <c r="C10" s="122"/>
      <c r="D10" s="123">
        <v>17226</v>
      </c>
      <c r="E10" s="124"/>
      <c r="F10" s="125">
        <v>30185</v>
      </c>
      <c r="G10" s="126"/>
      <c r="H10" s="127"/>
    </row>
    <row r="11" spans="1:8" x14ac:dyDescent="0.15">
      <c r="A11" s="108" t="s">
        <v>516</v>
      </c>
      <c r="B11" s="113"/>
      <c r="C11" s="114"/>
      <c r="D11" s="115">
        <v>50253</v>
      </c>
      <c r="E11" s="116"/>
      <c r="F11" s="117">
        <v>69560</v>
      </c>
      <c r="G11" s="118"/>
      <c r="H11" s="119"/>
    </row>
    <row r="12" spans="1:8" x14ac:dyDescent="0.15">
      <c r="A12" s="120"/>
      <c r="B12" s="121"/>
      <c r="C12" s="128"/>
      <c r="D12" s="123">
        <v>24963</v>
      </c>
      <c r="E12" s="124"/>
      <c r="F12" s="125">
        <v>35305</v>
      </c>
      <c r="G12" s="126"/>
      <c r="H12" s="127"/>
    </row>
    <row r="13" spans="1:8" x14ac:dyDescent="0.15">
      <c r="A13" s="108"/>
      <c r="B13" s="113"/>
      <c r="C13" s="129"/>
      <c r="D13" s="130">
        <v>59721</v>
      </c>
      <c r="E13" s="131"/>
      <c r="F13" s="132">
        <v>62321</v>
      </c>
      <c r="G13" s="133"/>
      <c r="H13" s="119"/>
    </row>
    <row r="14" spans="1:8" x14ac:dyDescent="0.15">
      <c r="A14" s="120"/>
      <c r="B14" s="121"/>
      <c r="C14" s="122"/>
      <c r="D14" s="123">
        <v>28941</v>
      </c>
      <c r="E14" s="124"/>
      <c r="F14" s="125">
        <v>33915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4.59</v>
      </c>
      <c r="C19" s="134">
        <f>ROUND(VALUE(SUBSTITUTE(実質収支比率等に係る経年分析!G$48,"▲","-")),2)</f>
        <v>5.21</v>
      </c>
      <c r="D19" s="134">
        <f>ROUND(VALUE(SUBSTITUTE(実質収支比率等に係る経年分析!H$48,"▲","-")),2)</f>
        <v>5.84</v>
      </c>
      <c r="E19" s="134">
        <f>ROUND(VALUE(SUBSTITUTE(実質収支比率等に係る経年分析!I$48,"▲","-")),2)</f>
        <v>4.75</v>
      </c>
      <c r="F19" s="134">
        <f>ROUND(VALUE(SUBSTITUTE(実質収支比率等に係る経年分析!J$48,"▲","-")),2)</f>
        <v>1.1499999999999999</v>
      </c>
    </row>
    <row r="20" spans="1:11" x14ac:dyDescent="0.15">
      <c r="A20" s="134" t="s">
        <v>43</v>
      </c>
      <c r="B20" s="134">
        <f>ROUND(VALUE(SUBSTITUTE(実質収支比率等に係る経年分析!F$47,"▲","-")),2)</f>
        <v>13.19</v>
      </c>
      <c r="C20" s="134">
        <f>ROUND(VALUE(SUBSTITUTE(実質収支比率等に係る経年分析!G$47,"▲","-")),2)</f>
        <v>13.18</v>
      </c>
      <c r="D20" s="134">
        <f>ROUND(VALUE(SUBSTITUTE(実質収支比率等に係る経年分析!H$47,"▲","-")),2)</f>
        <v>17.39</v>
      </c>
      <c r="E20" s="134">
        <f>ROUND(VALUE(SUBSTITUTE(実質収支比率等に係る経年分析!I$47,"▲","-")),2)</f>
        <v>18.55</v>
      </c>
      <c r="F20" s="134">
        <f>ROUND(VALUE(SUBSTITUTE(実質収支比率等に係る経年分析!J$47,"▲","-")),2)</f>
        <v>18.41</v>
      </c>
    </row>
    <row r="21" spans="1:11" x14ac:dyDescent="0.15">
      <c r="A21" s="134" t="s">
        <v>44</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1.97</v>
      </c>
      <c r="E21" s="134">
        <f>IF(ISNUMBER(VALUE(SUBSTITUTE(実質収支比率等に係る経年分析!I$49,"▲","-"))),ROUND(VALUE(SUBSTITUTE(実質収支比率等に係る経年分析!I$49,"▲","-")),2),NA())</f>
        <v>-3.15</v>
      </c>
      <c r="F21" s="134">
        <f>IF(ISNUMBER(VALUE(SUBSTITUTE(実質収支比率等に係る経年分析!J$49,"▲","-"))),ROUND(VALUE(SUBSTITUTE(実質収支比率等に係る経年分析!J$49,"▲","-")),2),NA())</f>
        <v>-6.62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3.39</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3.69</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1.61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0.5</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0.57999999999999996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x14ac:dyDescent="0.15">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4523</v>
      </c>
      <c r="E42" s="136"/>
      <c r="F42" s="136"/>
      <c r="G42" s="136">
        <f>'実質公債費比率（分子）の構造'!L$52</f>
        <v>4656</v>
      </c>
      <c r="H42" s="136"/>
      <c r="I42" s="136"/>
      <c r="J42" s="136">
        <f>'実質公債費比率（分子）の構造'!M$52</f>
        <v>4743</v>
      </c>
      <c r="K42" s="136"/>
      <c r="L42" s="136"/>
      <c r="M42" s="136">
        <f>'実質公債費比率（分子）の構造'!N$52</f>
        <v>4812</v>
      </c>
      <c r="N42" s="136"/>
      <c r="O42" s="136"/>
      <c r="P42" s="136">
        <f>'実質公債費比率（分子）の構造'!O$52</f>
        <v>4986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86</v>
      </c>
      <c r="C44" s="136"/>
      <c r="D44" s="136"/>
      <c r="E44" s="136">
        <f>'実質公債費比率（分子）の構造'!L$50</f>
        <v>83</v>
      </c>
      <c r="F44" s="136"/>
      <c r="G44" s="136"/>
      <c r="H44" s="136">
        <f>'実質公債費比率（分子）の構造'!M$50</f>
        <v>83</v>
      </c>
      <c r="I44" s="136"/>
      <c r="J44" s="136"/>
      <c r="K44" s="136">
        <f>'実質公債費比率（分子）の構造'!N$50</f>
        <v>74</v>
      </c>
      <c r="L44" s="136"/>
      <c r="M44" s="136"/>
      <c r="N44" s="136">
        <f>'実質公債費比率（分子）の構造'!O$50</f>
        <v>68</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2114</v>
      </c>
      <c r="C46" s="136"/>
      <c r="D46" s="136"/>
      <c r="E46" s="136">
        <f>'実質公債費比率（分子）の構造'!L$48</f>
        <v>2278</v>
      </c>
      <c r="F46" s="136"/>
      <c r="G46" s="136"/>
      <c r="H46" s="136">
        <f>'実質公債費比率（分子）の構造'!M$48</f>
        <v>2504</v>
      </c>
      <c r="I46" s="136"/>
      <c r="J46" s="136"/>
      <c r="K46" s="136">
        <f>'実質公債費比率（分子）の構造'!N$48</f>
        <v>2057</v>
      </c>
      <c r="L46" s="136"/>
      <c r="M46" s="136"/>
      <c r="N46" s="136">
        <f>'実質公債費比率（分子）の構造'!O$48</f>
        <v>1830</v>
      </c>
      <c r="O46" s="136"/>
      <c r="P46" s="136"/>
    </row>
    <row r="47" spans="1:16" x14ac:dyDescent="0.15">
      <c r="A47" s="136" t="s">
        <v>56</v>
      </c>
      <c r="B47" s="136">
        <f>'実質公債費比率（分子）の構造'!K$47</f>
        <v>53</v>
      </c>
      <c r="C47" s="136"/>
      <c r="D47" s="136"/>
      <c r="E47" s="136">
        <f>'実質公債費比率（分子）の構造'!L$47</f>
        <v>63</v>
      </c>
      <c r="F47" s="136"/>
      <c r="G47" s="136"/>
      <c r="H47" s="136">
        <f>'実質公債費比率（分子）の構造'!M$47</f>
        <v>77</v>
      </c>
      <c r="I47" s="136"/>
      <c r="J47" s="136"/>
      <c r="K47" s="136">
        <f>'実質公債費比率（分子）の構造'!N$47</f>
        <v>96</v>
      </c>
      <c r="L47" s="136"/>
      <c r="M47" s="136"/>
      <c r="N47" s="136">
        <f>'実質公債費比率（分子）の構造'!O$47</f>
        <v>113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5533</v>
      </c>
      <c r="C49" s="136"/>
      <c r="D49" s="136"/>
      <c r="E49" s="136">
        <f>'実質公債費比率（分子）の構造'!L$45</f>
        <v>5460</v>
      </c>
      <c r="F49" s="136"/>
      <c r="G49" s="136"/>
      <c r="H49" s="136">
        <f>'実質公債費比率（分子）の構造'!M$45</f>
        <v>5347</v>
      </c>
      <c r="I49" s="136"/>
      <c r="J49" s="136"/>
      <c r="K49" s="136">
        <f>'実質公債費比率（分子）の構造'!N$45</f>
        <v>5541</v>
      </c>
      <c r="L49" s="136"/>
      <c r="M49" s="136"/>
      <c r="N49" s="136">
        <f>'実質公債費比率（分子）の構造'!O$45</f>
        <v>5354</v>
      </c>
      <c r="O49" s="136"/>
      <c r="P49" s="136"/>
    </row>
    <row r="50" spans="1:16" x14ac:dyDescent="0.15">
      <c r="A50" s="136" t="s">
        <v>59</v>
      </c>
      <c r="B50" s="136" t="e">
        <f>NA()</f>
        <v>#N/A</v>
      </c>
      <c r="C50" s="136">
        <f>IF(ISNUMBER('実質公債費比率（分子）の構造'!K$53),'実質公債費比率（分子）の構造'!K$53,NA())</f>
        <v>3263</v>
      </c>
      <c r="D50" s="136" t="e">
        <f>NA()</f>
        <v>#N/A</v>
      </c>
      <c r="E50" s="136" t="e">
        <f>NA()</f>
        <v>#N/A</v>
      </c>
      <c r="F50" s="136">
        <f>IF(ISNUMBER('実質公債費比率（分子）の構造'!L$53),'実質公債費比率（分子）の構造'!L$53,NA())</f>
        <v>3228</v>
      </c>
      <c r="G50" s="136" t="e">
        <f>NA()</f>
        <v>#N/A</v>
      </c>
      <c r="H50" s="136" t="e">
        <f>NA()</f>
        <v>#N/A</v>
      </c>
      <c r="I50" s="136">
        <f>IF(ISNUMBER('実質公債費比率（分子）の構造'!M$53),'実質公債費比率（分子）の構造'!M$53,NA())</f>
        <v>3268</v>
      </c>
      <c r="J50" s="136" t="e">
        <f>NA()</f>
        <v>#N/A</v>
      </c>
      <c r="K50" s="136" t="e">
        <f>NA()</f>
        <v>#N/A</v>
      </c>
      <c r="L50" s="136">
        <f>IF(ISNUMBER('実質公債費比率（分子）の構造'!N$53),'実質公債費比率（分子）の構造'!N$53,NA())</f>
        <v>2956</v>
      </c>
      <c r="M50" s="136" t="e">
        <f>NA()</f>
        <v>#N/A</v>
      </c>
      <c r="N50" s="136" t="e">
        <f>NA()</f>
        <v>#N/A</v>
      </c>
      <c r="O50" s="136">
        <f>IF(ISNUMBER('実質公債費比率（分子）の構造'!O$53),'実質公債費比率（分子）の構造'!O$53,NA())</f>
        <v>2379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53485</v>
      </c>
      <c r="E56" s="135"/>
      <c r="F56" s="135"/>
      <c r="G56" s="135">
        <f>'将来負担比率（分子）の構造'!J$51</f>
        <v>54485</v>
      </c>
      <c r="H56" s="135"/>
      <c r="I56" s="135"/>
      <c r="J56" s="135">
        <f>'将来負担比率（分子）の構造'!K$51</f>
        <v>56027</v>
      </c>
      <c r="K56" s="135"/>
      <c r="L56" s="135"/>
      <c r="M56" s="135">
        <f>'将来負担比率（分子）の構造'!L$51</f>
        <v>56023</v>
      </c>
      <c r="N56" s="135"/>
      <c r="O56" s="135"/>
      <c r="P56" s="135">
        <f>'将来負担比率（分子）の構造'!M$51</f>
        <v>54626</v>
      </c>
    </row>
    <row r="57" spans="1:16" x14ac:dyDescent="0.15">
      <c r="A57" s="135" t="s">
        <v>35</v>
      </c>
      <c r="B57" s="135"/>
      <c r="C57" s="135"/>
      <c r="D57" s="135">
        <f>'将来負担比率（分子）の構造'!I$50</f>
        <v>1031</v>
      </c>
      <c r="E57" s="135"/>
      <c r="F57" s="135"/>
      <c r="G57" s="135">
        <f>'将来負担比率（分子）の構造'!J$50</f>
        <v>1011</v>
      </c>
      <c r="H57" s="135"/>
      <c r="I57" s="135"/>
      <c r="J57" s="135">
        <f>'将来負担比率（分子）の構造'!K$50</f>
        <v>1203</v>
      </c>
      <c r="K57" s="135"/>
      <c r="L57" s="135"/>
      <c r="M57" s="135">
        <f>'将来負担比率（分子）の構造'!L$50</f>
        <v>1164</v>
      </c>
      <c r="N57" s="135"/>
      <c r="O57" s="135"/>
      <c r="P57" s="135">
        <f>'将来負担比率（分子）の構造'!M$50</f>
        <v>1140</v>
      </c>
    </row>
    <row r="58" spans="1:16" x14ac:dyDescent="0.15">
      <c r="A58" s="135" t="s">
        <v>34</v>
      </c>
      <c r="B58" s="135"/>
      <c r="C58" s="135"/>
      <c r="D58" s="135">
        <f>'将来負担比率（分子）の構造'!I$49</f>
        <v>8754</v>
      </c>
      <c r="E58" s="135"/>
      <c r="F58" s="135"/>
      <c r="G58" s="135">
        <f>'将来負担比率（分子）の構造'!J$49</f>
        <v>10247</v>
      </c>
      <c r="H58" s="135"/>
      <c r="I58" s="135"/>
      <c r="J58" s="135">
        <f>'将来負担比率（分子）の構造'!K$49</f>
        <v>12836</v>
      </c>
      <c r="K58" s="135"/>
      <c r="L58" s="135"/>
      <c r="M58" s="135">
        <f>'将来負担比率（分子）の構造'!L$49</f>
        <v>14237</v>
      </c>
      <c r="N58" s="135"/>
      <c r="O58" s="135"/>
      <c r="P58" s="135">
        <f>'将来負担比率（分子）の構造'!M$49</f>
        <v>16749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118</v>
      </c>
      <c r="C61" s="135"/>
      <c r="D61" s="135"/>
      <c r="E61" s="135">
        <f>'将来負担比率（分子）の構造'!J$46</f>
        <v>123</v>
      </c>
      <c r="F61" s="135"/>
      <c r="G61" s="135"/>
      <c r="H61" s="135">
        <f>'将来負担比率（分子）の構造'!K$46</f>
        <v>142</v>
      </c>
      <c r="I61" s="135"/>
      <c r="J61" s="135"/>
      <c r="K61" s="135">
        <f>'将来負担比率（分子）の構造'!L$46</f>
        <v>133</v>
      </c>
      <c r="L61" s="135"/>
      <c r="M61" s="135"/>
      <c r="N61" s="135">
        <f>'将来負担比率（分子）の構造'!M$46</f>
        <v>162</v>
      </c>
      <c r="O61" s="135"/>
      <c r="P61" s="135"/>
    </row>
    <row r="62" spans="1:16" x14ac:dyDescent="0.15">
      <c r="A62" s="135" t="s">
        <v>29</v>
      </c>
      <c r="B62" s="135">
        <f>'将来負担比率（分子）の構造'!I$45</f>
        <v>9201</v>
      </c>
      <c r="C62" s="135"/>
      <c r="D62" s="135"/>
      <c r="E62" s="135">
        <f>'将来負担比率（分子）の構造'!J$45</f>
        <v>9127</v>
      </c>
      <c r="F62" s="135"/>
      <c r="G62" s="135"/>
      <c r="H62" s="135">
        <f>'将来負担比率（分子）の構造'!K$45</f>
        <v>8430</v>
      </c>
      <c r="I62" s="135"/>
      <c r="J62" s="135"/>
      <c r="K62" s="135">
        <f>'将来負担比率（分子）の構造'!L$45</f>
        <v>8686</v>
      </c>
      <c r="L62" s="135"/>
      <c r="M62" s="135"/>
      <c r="N62" s="135">
        <f>'将来負担比率（分子）の構造'!M$45</f>
        <v>8038</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34756</v>
      </c>
      <c r="C64" s="135"/>
      <c r="D64" s="135"/>
      <c r="E64" s="135">
        <f>'将来負担比率（分子）の構造'!J$43</f>
        <v>36536</v>
      </c>
      <c r="F64" s="135"/>
      <c r="G64" s="135"/>
      <c r="H64" s="135">
        <f>'将来負担比率（分子）の構造'!K$43</f>
        <v>35875</v>
      </c>
      <c r="I64" s="135"/>
      <c r="J64" s="135"/>
      <c r="K64" s="135">
        <f>'将来負担比率（分子）の構造'!L$43</f>
        <v>33697</v>
      </c>
      <c r="L64" s="135"/>
      <c r="M64" s="135"/>
      <c r="N64" s="135">
        <f>'将来負担比率（分子）の構造'!M$43</f>
        <v>29355</v>
      </c>
      <c r="O64" s="135"/>
      <c r="P64" s="135"/>
    </row>
    <row r="65" spans="1:16" x14ac:dyDescent="0.15">
      <c r="A65" s="135" t="s">
        <v>26</v>
      </c>
      <c r="B65" s="135">
        <f>'将来負担比率（分子）の構造'!I$42</f>
        <v>393</v>
      </c>
      <c r="C65" s="135"/>
      <c r="D65" s="135"/>
      <c r="E65" s="135">
        <f>'将来負担比率（分子）の構造'!J$42</f>
        <v>330</v>
      </c>
      <c r="F65" s="135"/>
      <c r="G65" s="135"/>
      <c r="H65" s="135">
        <f>'将来負担比率（分子）の構造'!K$42</f>
        <v>269</v>
      </c>
      <c r="I65" s="135"/>
      <c r="J65" s="135"/>
      <c r="K65" s="135">
        <f>'将来負担比率（分子）の構造'!L$42</f>
        <v>213</v>
      </c>
      <c r="L65" s="135"/>
      <c r="M65" s="135"/>
      <c r="N65" s="135">
        <f>'将来負担比率（分子）の構造'!M$42</f>
        <v>175</v>
      </c>
      <c r="O65" s="135"/>
      <c r="P65" s="135"/>
    </row>
    <row r="66" spans="1:16" x14ac:dyDescent="0.15">
      <c r="A66" s="135" t="s">
        <v>25</v>
      </c>
      <c r="B66" s="135">
        <f>'将来負担比率（分子）の構造'!I$41</f>
        <v>52074</v>
      </c>
      <c r="C66" s="135"/>
      <c r="D66" s="135"/>
      <c r="E66" s="135">
        <f>'将来負担比率（分子）の構造'!J$41</f>
        <v>51925</v>
      </c>
      <c r="F66" s="135"/>
      <c r="G66" s="135"/>
      <c r="H66" s="135">
        <f>'将来負担比率（分子）の構造'!K$41</f>
        <v>50963</v>
      </c>
      <c r="I66" s="135"/>
      <c r="J66" s="135"/>
      <c r="K66" s="135">
        <f>'将来負担比率（分子）の構造'!L$41</f>
        <v>50729</v>
      </c>
      <c r="L66" s="135"/>
      <c r="M66" s="135"/>
      <c r="N66" s="135">
        <f>'将来負担比率（分子）の構造'!M$41</f>
        <v>49389</v>
      </c>
      <c r="O66" s="135"/>
      <c r="P66" s="135"/>
    </row>
    <row r="67" spans="1:16" x14ac:dyDescent="0.15">
      <c r="A67" s="135" t="s">
        <v>63</v>
      </c>
      <c r="B67" s="135" t="e">
        <f>NA()</f>
        <v>#N/A</v>
      </c>
      <c r="C67" s="135">
        <f>IF(ISNUMBER('将来負担比率（分子）の構造'!I$52), IF('将来負担比率（分子）の構造'!I$52 &lt; 0, 0, '将来負担比率（分子）の構造'!I$52), NA())</f>
        <v>33273</v>
      </c>
      <c r="D67" s="135" t="e">
        <f>NA()</f>
        <v>#N/A</v>
      </c>
      <c r="E67" s="135" t="e">
        <f>NA()</f>
        <v>#N/A</v>
      </c>
      <c r="F67" s="135">
        <f>IF(ISNUMBER('将来負担比率（分子）の構造'!J$52), IF('将来負担比率（分子）の構造'!J$52 &lt; 0, 0, '将来負担比率（分子）の構造'!J$52), NA())</f>
        <v>32298</v>
      </c>
      <c r="G67" s="135" t="e">
        <f>NA()</f>
        <v>#N/A</v>
      </c>
      <c r="H67" s="135" t="e">
        <f>NA()</f>
        <v>#N/A</v>
      </c>
      <c r="I67" s="135">
        <f>IF(ISNUMBER('将来負担比率（分子）の構造'!K$52), IF('将来負担比率（分子）の構造'!K$52 &lt; 0, 0, '将来負担比率（分子）の構造'!K$52), NA())</f>
        <v>25614</v>
      </c>
      <c r="J67" s="135" t="e">
        <f>NA()</f>
        <v>#N/A</v>
      </c>
      <c r="K67" s="135" t="e">
        <f>NA()</f>
        <v>#N/A</v>
      </c>
      <c r="L67" s="135">
        <f>IF(ISNUMBER('将来負担比率（分子）の構造'!L$52), IF('将来負担比率（分子）の構造'!L$52 &lt; 0, 0, '将来負担比率（分子）の構造'!L$52), NA())</f>
        <v>22035</v>
      </c>
      <c r="M67" s="135" t="e">
        <f>NA()</f>
        <v>#N/A</v>
      </c>
      <c r="N67" s="135" t="e">
        <f>NA()</f>
        <v>#N/A</v>
      </c>
      <c r="O67" s="135">
        <f>IF(ISNUMBER('将来負担比率（分子）の構造'!M$52), IF('将来負担比率（分子）の構造'!M$52 &lt; 0, 0, '将来負担比率（分子）の構造'!M$52), NA())</f>
        <v>14604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7452051</v>
      </c>
      <c r="S5" s="637"/>
      <c r="T5" s="637"/>
      <c r="U5" s="637"/>
      <c r="V5" s="637"/>
      <c r="W5" s="637"/>
      <c r="X5" s="637"/>
      <c r="Y5" s="684"/>
      <c r="Z5" s="697">
        <v>15</v>
      </c>
      <c r="AA5" s="697"/>
      <c r="AB5" s="697"/>
      <c r="AC5" s="697"/>
      <c r="AD5" s="698">
        <v>7452051</v>
      </c>
      <c r="AE5" s="698"/>
      <c r="AF5" s="698"/>
      <c r="AG5" s="698"/>
      <c r="AH5" s="698"/>
      <c r="AI5" s="698"/>
      <c r="AJ5" s="698"/>
      <c r="AK5" s="698"/>
      <c r="AL5" s="685">
        <v>26.8</v>
      </c>
      <c r="AM5" s="654"/>
      <c r="AN5" s="654"/>
      <c r="AO5" s="686"/>
      <c r="AP5" s="671" t="s">
        <v>209</v>
      </c>
      <c r="AQ5" s="672"/>
      <c r="AR5" s="672"/>
      <c r="AS5" s="672"/>
      <c r="AT5" s="672"/>
      <c r="AU5" s="672"/>
      <c r="AV5" s="672"/>
      <c r="AW5" s="672"/>
      <c r="AX5" s="672"/>
      <c r="AY5" s="672"/>
      <c r="AZ5" s="672"/>
      <c r="BA5" s="672"/>
      <c r="BB5" s="672"/>
      <c r="BC5" s="672"/>
      <c r="BD5" s="672"/>
      <c r="BE5" s="672"/>
      <c r="BF5" s="673"/>
      <c r="BG5" s="586">
        <v>7451376</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x14ac:dyDescent="0.15">
      <c r="B6" s="583" t="s">
        <v>214</v>
      </c>
      <c r="C6" s="584"/>
      <c r="D6" s="584"/>
      <c r="E6" s="584"/>
      <c r="F6" s="584"/>
      <c r="G6" s="584"/>
      <c r="H6" s="584"/>
      <c r="I6" s="584"/>
      <c r="J6" s="584"/>
      <c r="K6" s="584"/>
      <c r="L6" s="584"/>
      <c r="M6" s="584"/>
      <c r="N6" s="584"/>
      <c r="O6" s="584"/>
      <c r="P6" s="584"/>
      <c r="Q6" s="585"/>
      <c r="R6" s="586">
        <v>645993</v>
      </c>
      <c r="S6" s="587"/>
      <c r="T6" s="587"/>
      <c r="U6" s="587"/>
      <c r="V6" s="587"/>
      <c r="W6" s="587"/>
      <c r="X6" s="587"/>
      <c r="Y6" s="588"/>
      <c r="Z6" s="639">
        <v>1.3</v>
      </c>
      <c r="AA6" s="639"/>
      <c r="AB6" s="639"/>
      <c r="AC6" s="639"/>
      <c r="AD6" s="640">
        <v>645993</v>
      </c>
      <c r="AE6" s="640"/>
      <c r="AF6" s="640"/>
      <c r="AG6" s="640"/>
      <c r="AH6" s="640"/>
      <c r="AI6" s="640"/>
      <c r="AJ6" s="640"/>
      <c r="AK6" s="640"/>
      <c r="AL6" s="609">
        <v>2.2999999999999998</v>
      </c>
      <c r="AM6" s="641"/>
      <c r="AN6" s="641"/>
      <c r="AO6" s="642"/>
      <c r="AP6" s="583" t="s">
        <v>215</v>
      </c>
      <c r="AQ6" s="584"/>
      <c r="AR6" s="584"/>
      <c r="AS6" s="584"/>
      <c r="AT6" s="584"/>
      <c r="AU6" s="584"/>
      <c r="AV6" s="584"/>
      <c r="AW6" s="584"/>
      <c r="AX6" s="584"/>
      <c r="AY6" s="584"/>
      <c r="AZ6" s="584"/>
      <c r="BA6" s="584"/>
      <c r="BB6" s="584"/>
      <c r="BC6" s="584"/>
      <c r="BD6" s="584"/>
      <c r="BE6" s="584"/>
      <c r="BF6" s="585"/>
      <c r="BG6" s="586">
        <v>7451376</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301287</v>
      </c>
      <c r="CS6" s="587"/>
      <c r="CT6" s="587"/>
      <c r="CU6" s="587"/>
      <c r="CV6" s="587"/>
      <c r="CW6" s="587"/>
      <c r="CX6" s="587"/>
      <c r="CY6" s="588"/>
      <c r="CZ6" s="639">
        <v>0.6</v>
      </c>
      <c r="DA6" s="639"/>
      <c r="DB6" s="639"/>
      <c r="DC6" s="639"/>
      <c r="DD6" s="592" t="s">
        <v>210</v>
      </c>
      <c r="DE6" s="587"/>
      <c r="DF6" s="587"/>
      <c r="DG6" s="587"/>
      <c r="DH6" s="587"/>
      <c r="DI6" s="587"/>
      <c r="DJ6" s="587"/>
      <c r="DK6" s="587"/>
      <c r="DL6" s="587"/>
      <c r="DM6" s="587"/>
      <c r="DN6" s="587"/>
      <c r="DO6" s="587"/>
      <c r="DP6" s="588"/>
      <c r="DQ6" s="592">
        <v>301263</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13359</v>
      </c>
      <c r="S7" s="587"/>
      <c r="T7" s="587"/>
      <c r="U7" s="587"/>
      <c r="V7" s="587"/>
      <c r="W7" s="587"/>
      <c r="X7" s="587"/>
      <c r="Y7" s="588"/>
      <c r="Z7" s="639">
        <v>0</v>
      </c>
      <c r="AA7" s="639"/>
      <c r="AB7" s="639"/>
      <c r="AC7" s="639"/>
      <c r="AD7" s="640">
        <v>13359</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3220422</v>
      </c>
      <c r="BH7" s="587"/>
      <c r="BI7" s="587"/>
      <c r="BJ7" s="587"/>
      <c r="BK7" s="587"/>
      <c r="BL7" s="587"/>
      <c r="BM7" s="587"/>
      <c r="BN7" s="588"/>
      <c r="BO7" s="639">
        <v>43.2</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5804237</v>
      </c>
      <c r="CS7" s="587"/>
      <c r="CT7" s="587"/>
      <c r="CU7" s="587"/>
      <c r="CV7" s="587"/>
      <c r="CW7" s="587"/>
      <c r="CX7" s="587"/>
      <c r="CY7" s="588"/>
      <c r="CZ7" s="639">
        <v>12.3</v>
      </c>
      <c r="DA7" s="639"/>
      <c r="DB7" s="639"/>
      <c r="DC7" s="639"/>
      <c r="DD7" s="592">
        <v>173125</v>
      </c>
      <c r="DE7" s="587"/>
      <c r="DF7" s="587"/>
      <c r="DG7" s="587"/>
      <c r="DH7" s="587"/>
      <c r="DI7" s="587"/>
      <c r="DJ7" s="587"/>
      <c r="DK7" s="587"/>
      <c r="DL7" s="587"/>
      <c r="DM7" s="587"/>
      <c r="DN7" s="587"/>
      <c r="DO7" s="587"/>
      <c r="DP7" s="588"/>
      <c r="DQ7" s="592">
        <v>4686504</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16202</v>
      </c>
      <c r="S8" s="587"/>
      <c r="T8" s="587"/>
      <c r="U8" s="587"/>
      <c r="V8" s="587"/>
      <c r="W8" s="587"/>
      <c r="X8" s="587"/>
      <c r="Y8" s="588"/>
      <c r="Z8" s="639">
        <v>0</v>
      </c>
      <c r="AA8" s="639"/>
      <c r="AB8" s="639"/>
      <c r="AC8" s="639"/>
      <c r="AD8" s="640">
        <v>16202</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112655</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11211618</v>
      </c>
      <c r="CS8" s="587"/>
      <c r="CT8" s="587"/>
      <c r="CU8" s="587"/>
      <c r="CV8" s="587"/>
      <c r="CW8" s="587"/>
      <c r="CX8" s="587"/>
      <c r="CY8" s="588"/>
      <c r="CZ8" s="639">
        <v>23.8</v>
      </c>
      <c r="DA8" s="639"/>
      <c r="DB8" s="639"/>
      <c r="DC8" s="639"/>
      <c r="DD8" s="592">
        <v>27539</v>
      </c>
      <c r="DE8" s="587"/>
      <c r="DF8" s="587"/>
      <c r="DG8" s="587"/>
      <c r="DH8" s="587"/>
      <c r="DI8" s="587"/>
      <c r="DJ8" s="587"/>
      <c r="DK8" s="587"/>
      <c r="DL8" s="587"/>
      <c r="DM8" s="587"/>
      <c r="DN8" s="587"/>
      <c r="DO8" s="587"/>
      <c r="DP8" s="588"/>
      <c r="DQ8" s="592">
        <v>6164912</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23387</v>
      </c>
      <c r="S9" s="587"/>
      <c r="T9" s="587"/>
      <c r="U9" s="587"/>
      <c r="V9" s="587"/>
      <c r="W9" s="587"/>
      <c r="X9" s="587"/>
      <c r="Y9" s="588"/>
      <c r="Z9" s="639">
        <v>0</v>
      </c>
      <c r="AA9" s="639"/>
      <c r="AB9" s="639"/>
      <c r="AC9" s="639"/>
      <c r="AD9" s="640">
        <v>23387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2570045</v>
      </c>
      <c r="BH9" s="587"/>
      <c r="BI9" s="587"/>
      <c r="BJ9" s="587"/>
      <c r="BK9" s="587"/>
      <c r="BL9" s="587"/>
      <c r="BM9" s="587"/>
      <c r="BN9" s="588"/>
      <c r="BO9" s="639">
        <v>34.5</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4703899</v>
      </c>
      <c r="CS9" s="587"/>
      <c r="CT9" s="587"/>
      <c r="CU9" s="587"/>
      <c r="CV9" s="587"/>
      <c r="CW9" s="587"/>
      <c r="CX9" s="587"/>
      <c r="CY9" s="588"/>
      <c r="CZ9" s="639">
        <v>10</v>
      </c>
      <c r="DA9" s="639"/>
      <c r="DB9" s="639"/>
      <c r="DC9" s="639"/>
      <c r="DD9" s="592">
        <v>74726</v>
      </c>
      <c r="DE9" s="587"/>
      <c r="DF9" s="587"/>
      <c r="DG9" s="587"/>
      <c r="DH9" s="587"/>
      <c r="DI9" s="587"/>
      <c r="DJ9" s="587"/>
      <c r="DK9" s="587"/>
      <c r="DL9" s="587"/>
      <c r="DM9" s="587"/>
      <c r="DN9" s="587"/>
      <c r="DO9" s="587"/>
      <c r="DP9" s="588"/>
      <c r="DQ9" s="592">
        <v>3800184</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773236</v>
      </c>
      <c r="S10" s="587"/>
      <c r="T10" s="587"/>
      <c r="U10" s="587"/>
      <c r="V10" s="587"/>
      <c r="W10" s="587"/>
      <c r="X10" s="587"/>
      <c r="Y10" s="588"/>
      <c r="Z10" s="639">
        <v>1.6</v>
      </c>
      <c r="AA10" s="639"/>
      <c r="AB10" s="639"/>
      <c r="AC10" s="639"/>
      <c r="AD10" s="640">
        <v>773236</v>
      </c>
      <c r="AE10" s="640"/>
      <c r="AF10" s="640"/>
      <c r="AG10" s="640"/>
      <c r="AH10" s="640"/>
      <c r="AI10" s="640"/>
      <c r="AJ10" s="640"/>
      <c r="AK10" s="640"/>
      <c r="AL10" s="609">
        <v>2.8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188562</v>
      </c>
      <c r="BH10" s="587"/>
      <c r="BI10" s="587"/>
      <c r="BJ10" s="587"/>
      <c r="BK10" s="587"/>
      <c r="BL10" s="587"/>
      <c r="BM10" s="587"/>
      <c r="BN10" s="588"/>
      <c r="BO10" s="639">
        <v>2.5</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833497</v>
      </c>
      <c r="CS10" s="587"/>
      <c r="CT10" s="587"/>
      <c r="CU10" s="587"/>
      <c r="CV10" s="587"/>
      <c r="CW10" s="587"/>
      <c r="CX10" s="587"/>
      <c r="CY10" s="588"/>
      <c r="CZ10" s="639">
        <v>1.8</v>
      </c>
      <c r="DA10" s="639"/>
      <c r="DB10" s="639"/>
      <c r="DC10" s="639"/>
      <c r="DD10" s="592" t="s">
        <v>113</v>
      </c>
      <c r="DE10" s="587"/>
      <c r="DF10" s="587"/>
      <c r="DG10" s="587"/>
      <c r="DH10" s="587"/>
      <c r="DI10" s="587"/>
      <c r="DJ10" s="587"/>
      <c r="DK10" s="587"/>
      <c r="DL10" s="587"/>
      <c r="DM10" s="587"/>
      <c r="DN10" s="587"/>
      <c r="DO10" s="587"/>
      <c r="DP10" s="588"/>
      <c r="DQ10" s="592">
        <v>44362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349160</v>
      </c>
      <c r="BH11" s="587"/>
      <c r="BI11" s="587"/>
      <c r="BJ11" s="587"/>
      <c r="BK11" s="587"/>
      <c r="BL11" s="587"/>
      <c r="BM11" s="587"/>
      <c r="BN11" s="588"/>
      <c r="BO11" s="639">
        <v>4.7</v>
      </c>
      <c r="BP11" s="639"/>
      <c r="BQ11" s="639"/>
      <c r="BR11" s="639"/>
      <c r="BS11" s="592" t="s">
        <v>113</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2893846</v>
      </c>
      <c r="CS11" s="587"/>
      <c r="CT11" s="587"/>
      <c r="CU11" s="587"/>
      <c r="CV11" s="587"/>
      <c r="CW11" s="587"/>
      <c r="CX11" s="587"/>
      <c r="CY11" s="588"/>
      <c r="CZ11" s="639">
        <v>6.1</v>
      </c>
      <c r="DA11" s="639"/>
      <c r="DB11" s="639"/>
      <c r="DC11" s="639"/>
      <c r="DD11" s="592">
        <v>464512</v>
      </c>
      <c r="DE11" s="587"/>
      <c r="DF11" s="587"/>
      <c r="DG11" s="587"/>
      <c r="DH11" s="587"/>
      <c r="DI11" s="587"/>
      <c r="DJ11" s="587"/>
      <c r="DK11" s="587"/>
      <c r="DL11" s="587"/>
      <c r="DM11" s="587"/>
      <c r="DN11" s="587"/>
      <c r="DO11" s="587"/>
      <c r="DP11" s="588"/>
      <c r="DQ11" s="592">
        <v>1887989</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3302526</v>
      </c>
      <c r="BH12" s="587"/>
      <c r="BI12" s="587"/>
      <c r="BJ12" s="587"/>
      <c r="BK12" s="587"/>
      <c r="BL12" s="587"/>
      <c r="BM12" s="587"/>
      <c r="BN12" s="588"/>
      <c r="BO12" s="639">
        <v>44.3</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943156</v>
      </c>
      <c r="CS12" s="587"/>
      <c r="CT12" s="587"/>
      <c r="CU12" s="587"/>
      <c r="CV12" s="587"/>
      <c r="CW12" s="587"/>
      <c r="CX12" s="587"/>
      <c r="CY12" s="588"/>
      <c r="CZ12" s="639">
        <v>2</v>
      </c>
      <c r="DA12" s="639"/>
      <c r="DB12" s="639"/>
      <c r="DC12" s="639"/>
      <c r="DD12" s="592">
        <v>50600</v>
      </c>
      <c r="DE12" s="587"/>
      <c r="DF12" s="587"/>
      <c r="DG12" s="587"/>
      <c r="DH12" s="587"/>
      <c r="DI12" s="587"/>
      <c r="DJ12" s="587"/>
      <c r="DK12" s="587"/>
      <c r="DL12" s="587"/>
      <c r="DM12" s="587"/>
      <c r="DN12" s="587"/>
      <c r="DO12" s="587"/>
      <c r="DP12" s="588"/>
      <c r="DQ12" s="592">
        <v>551449</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249850</v>
      </c>
      <c r="S13" s="587"/>
      <c r="T13" s="587"/>
      <c r="U13" s="587"/>
      <c r="V13" s="587"/>
      <c r="W13" s="587"/>
      <c r="X13" s="587"/>
      <c r="Y13" s="588"/>
      <c r="Z13" s="639">
        <v>0.5</v>
      </c>
      <c r="AA13" s="639"/>
      <c r="AB13" s="639"/>
      <c r="AC13" s="639"/>
      <c r="AD13" s="640">
        <v>249850</v>
      </c>
      <c r="AE13" s="640"/>
      <c r="AF13" s="640"/>
      <c r="AG13" s="640"/>
      <c r="AH13" s="640"/>
      <c r="AI13" s="640"/>
      <c r="AJ13" s="640"/>
      <c r="AK13" s="640"/>
      <c r="AL13" s="609">
        <v>0.9</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3293026</v>
      </c>
      <c r="BH13" s="587"/>
      <c r="BI13" s="587"/>
      <c r="BJ13" s="587"/>
      <c r="BK13" s="587"/>
      <c r="BL13" s="587"/>
      <c r="BM13" s="587"/>
      <c r="BN13" s="588"/>
      <c r="BO13" s="639">
        <v>44.2</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5313064</v>
      </c>
      <c r="CS13" s="587"/>
      <c r="CT13" s="587"/>
      <c r="CU13" s="587"/>
      <c r="CV13" s="587"/>
      <c r="CW13" s="587"/>
      <c r="CX13" s="587"/>
      <c r="CY13" s="588"/>
      <c r="CZ13" s="639">
        <v>11.3</v>
      </c>
      <c r="DA13" s="639"/>
      <c r="DB13" s="639"/>
      <c r="DC13" s="639"/>
      <c r="DD13" s="592">
        <v>2324608</v>
      </c>
      <c r="DE13" s="587"/>
      <c r="DF13" s="587"/>
      <c r="DG13" s="587"/>
      <c r="DH13" s="587"/>
      <c r="DI13" s="587"/>
      <c r="DJ13" s="587"/>
      <c r="DK13" s="587"/>
      <c r="DL13" s="587"/>
      <c r="DM13" s="587"/>
      <c r="DN13" s="587"/>
      <c r="DO13" s="587"/>
      <c r="DP13" s="588"/>
      <c r="DQ13" s="592">
        <v>3773747</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228729</v>
      </c>
      <c r="BH14" s="587"/>
      <c r="BI14" s="587"/>
      <c r="BJ14" s="587"/>
      <c r="BK14" s="587"/>
      <c r="BL14" s="587"/>
      <c r="BM14" s="587"/>
      <c r="BN14" s="588"/>
      <c r="BO14" s="639">
        <v>3.1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2087151</v>
      </c>
      <c r="CS14" s="587"/>
      <c r="CT14" s="587"/>
      <c r="CU14" s="587"/>
      <c r="CV14" s="587"/>
      <c r="CW14" s="587"/>
      <c r="CX14" s="587"/>
      <c r="CY14" s="588"/>
      <c r="CZ14" s="639">
        <v>4.4000000000000004</v>
      </c>
      <c r="DA14" s="639"/>
      <c r="DB14" s="639"/>
      <c r="DC14" s="639"/>
      <c r="DD14" s="592">
        <v>678813</v>
      </c>
      <c r="DE14" s="587"/>
      <c r="DF14" s="587"/>
      <c r="DG14" s="587"/>
      <c r="DH14" s="587"/>
      <c r="DI14" s="587"/>
      <c r="DJ14" s="587"/>
      <c r="DK14" s="587"/>
      <c r="DL14" s="587"/>
      <c r="DM14" s="587"/>
      <c r="DN14" s="587"/>
      <c r="DO14" s="587"/>
      <c r="DP14" s="588"/>
      <c r="DQ14" s="592">
        <v>1460643</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18505</v>
      </c>
      <c r="S15" s="587"/>
      <c r="T15" s="587"/>
      <c r="U15" s="587"/>
      <c r="V15" s="587"/>
      <c r="W15" s="587"/>
      <c r="X15" s="587"/>
      <c r="Y15" s="588"/>
      <c r="Z15" s="639">
        <v>0</v>
      </c>
      <c r="AA15" s="639"/>
      <c r="AB15" s="639"/>
      <c r="AC15" s="639"/>
      <c r="AD15" s="640">
        <v>18505</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699599</v>
      </c>
      <c r="BH15" s="587"/>
      <c r="BI15" s="587"/>
      <c r="BJ15" s="587"/>
      <c r="BK15" s="587"/>
      <c r="BL15" s="587"/>
      <c r="BM15" s="587"/>
      <c r="BN15" s="588"/>
      <c r="BO15" s="639">
        <v>9.4</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4454626</v>
      </c>
      <c r="CS15" s="587"/>
      <c r="CT15" s="587"/>
      <c r="CU15" s="587"/>
      <c r="CV15" s="587"/>
      <c r="CW15" s="587"/>
      <c r="CX15" s="587"/>
      <c r="CY15" s="588"/>
      <c r="CZ15" s="639">
        <v>9.5</v>
      </c>
      <c r="DA15" s="639"/>
      <c r="DB15" s="639"/>
      <c r="DC15" s="639"/>
      <c r="DD15" s="592">
        <v>451122</v>
      </c>
      <c r="DE15" s="587"/>
      <c r="DF15" s="587"/>
      <c r="DG15" s="587"/>
      <c r="DH15" s="587"/>
      <c r="DI15" s="587"/>
      <c r="DJ15" s="587"/>
      <c r="DK15" s="587"/>
      <c r="DL15" s="587"/>
      <c r="DM15" s="587"/>
      <c r="DN15" s="587"/>
      <c r="DO15" s="587"/>
      <c r="DP15" s="588"/>
      <c r="DQ15" s="592">
        <v>3594047</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21391095</v>
      </c>
      <c r="S16" s="587"/>
      <c r="T16" s="587"/>
      <c r="U16" s="587"/>
      <c r="V16" s="587"/>
      <c r="W16" s="587"/>
      <c r="X16" s="587"/>
      <c r="Y16" s="588"/>
      <c r="Z16" s="639">
        <v>43.1</v>
      </c>
      <c r="AA16" s="639"/>
      <c r="AB16" s="639"/>
      <c r="AC16" s="639"/>
      <c r="AD16" s="640">
        <v>18431315</v>
      </c>
      <c r="AE16" s="640"/>
      <c r="AF16" s="640"/>
      <c r="AG16" s="640"/>
      <c r="AH16" s="640"/>
      <c r="AI16" s="640"/>
      <c r="AJ16" s="640"/>
      <c r="AK16" s="640"/>
      <c r="AL16" s="609">
        <v>66.3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100</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3013769</v>
      </c>
      <c r="CS16" s="587"/>
      <c r="CT16" s="587"/>
      <c r="CU16" s="587"/>
      <c r="CV16" s="587"/>
      <c r="CW16" s="587"/>
      <c r="CX16" s="587"/>
      <c r="CY16" s="588"/>
      <c r="CZ16" s="639">
        <v>6.4</v>
      </c>
      <c r="DA16" s="639"/>
      <c r="DB16" s="639"/>
      <c r="DC16" s="639"/>
      <c r="DD16" s="592" t="s">
        <v>113</v>
      </c>
      <c r="DE16" s="587"/>
      <c r="DF16" s="587"/>
      <c r="DG16" s="587"/>
      <c r="DH16" s="587"/>
      <c r="DI16" s="587"/>
      <c r="DJ16" s="587"/>
      <c r="DK16" s="587"/>
      <c r="DL16" s="587"/>
      <c r="DM16" s="587"/>
      <c r="DN16" s="587"/>
      <c r="DO16" s="587"/>
      <c r="DP16" s="588"/>
      <c r="DQ16" s="592">
        <v>1410000</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18431315</v>
      </c>
      <c r="S17" s="587"/>
      <c r="T17" s="587"/>
      <c r="U17" s="587"/>
      <c r="V17" s="587"/>
      <c r="W17" s="587"/>
      <c r="X17" s="587"/>
      <c r="Y17" s="588"/>
      <c r="Z17" s="639">
        <v>37.200000000000003</v>
      </c>
      <c r="AA17" s="639"/>
      <c r="AB17" s="639"/>
      <c r="AC17" s="639"/>
      <c r="AD17" s="640">
        <v>18431315</v>
      </c>
      <c r="AE17" s="640"/>
      <c r="AF17" s="640"/>
      <c r="AG17" s="640"/>
      <c r="AH17" s="640"/>
      <c r="AI17" s="640"/>
      <c r="AJ17" s="640"/>
      <c r="AK17" s="640"/>
      <c r="AL17" s="609">
        <v>66.3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5571689</v>
      </c>
      <c r="CS17" s="587"/>
      <c r="CT17" s="587"/>
      <c r="CU17" s="587"/>
      <c r="CV17" s="587"/>
      <c r="CW17" s="587"/>
      <c r="CX17" s="587"/>
      <c r="CY17" s="588"/>
      <c r="CZ17" s="639">
        <v>11.8</v>
      </c>
      <c r="DA17" s="639"/>
      <c r="DB17" s="639"/>
      <c r="DC17" s="639"/>
      <c r="DD17" s="592" t="s">
        <v>113</v>
      </c>
      <c r="DE17" s="587"/>
      <c r="DF17" s="587"/>
      <c r="DG17" s="587"/>
      <c r="DH17" s="587"/>
      <c r="DI17" s="587"/>
      <c r="DJ17" s="587"/>
      <c r="DK17" s="587"/>
      <c r="DL17" s="587"/>
      <c r="DM17" s="587"/>
      <c r="DN17" s="587"/>
      <c r="DO17" s="587"/>
      <c r="DP17" s="588"/>
      <c r="DQ17" s="592">
        <v>5472752</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1267530</v>
      </c>
      <c r="S18" s="587"/>
      <c r="T18" s="587"/>
      <c r="U18" s="587"/>
      <c r="V18" s="587"/>
      <c r="W18" s="587"/>
      <c r="X18" s="587"/>
      <c r="Y18" s="588"/>
      <c r="Z18" s="639">
        <v>2.6</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1692250</v>
      </c>
      <c r="S19" s="587"/>
      <c r="T19" s="587"/>
      <c r="U19" s="587"/>
      <c r="V19" s="587"/>
      <c r="W19" s="587"/>
      <c r="X19" s="587"/>
      <c r="Y19" s="588"/>
      <c r="Z19" s="639">
        <v>3.4</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675</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30583678</v>
      </c>
      <c r="S20" s="587"/>
      <c r="T20" s="587"/>
      <c r="U20" s="587"/>
      <c r="V20" s="587"/>
      <c r="W20" s="587"/>
      <c r="X20" s="587"/>
      <c r="Y20" s="588"/>
      <c r="Z20" s="639">
        <v>61.7</v>
      </c>
      <c r="AA20" s="639"/>
      <c r="AB20" s="639"/>
      <c r="AC20" s="639"/>
      <c r="AD20" s="640">
        <v>27623898</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675</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47131839</v>
      </c>
      <c r="CS20" s="587"/>
      <c r="CT20" s="587"/>
      <c r="CU20" s="587"/>
      <c r="CV20" s="587"/>
      <c r="CW20" s="587"/>
      <c r="CX20" s="587"/>
      <c r="CY20" s="588"/>
      <c r="CZ20" s="639">
        <v>100</v>
      </c>
      <c r="DA20" s="639"/>
      <c r="DB20" s="639"/>
      <c r="DC20" s="639"/>
      <c r="DD20" s="592">
        <v>4245045</v>
      </c>
      <c r="DE20" s="587"/>
      <c r="DF20" s="587"/>
      <c r="DG20" s="587"/>
      <c r="DH20" s="587"/>
      <c r="DI20" s="587"/>
      <c r="DJ20" s="587"/>
      <c r="DK20" s="587"/>
      <c r="DL20" s="587"/>
      <c r="DM20" s="587"/>
      <c r="DN20" s="587"/>
      <c r="DO20" s="587"/>
      <c r="DP20" s="588"/>
      <c r="DQ20" s="592">
        <v>33147852</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13161</v>
      </c>
      <c r="S21" s="587"/>
      <c r="T21" s="587"/>
      <c r="U21" s="587"/>
      <c r="V21" s="587"/>
      <c r="W21" s="587"/>
      <c r="X21" s="587"/>
      <c r="Y21" s="588"/>
      <c r="Z21" s="639">
        <v>0</v>
      </c>
      <c r="AA21" s="639"/>
      <c r="AB21" s="639"/>
      <c r="AC21" s="639"/>
      <c r="AD21" s="640">
        <v>13161</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207271</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411825</v>
      </c>
      <c r="S23" s="587"/>
      <c r="T23" s="587"/>
      <c r="U23" s="587"/>
      <c r="V23" s="587"/>
      <c r="W23" s="587"/>
      <c r="X23" s="587"/>
      <c r="Y23" s="588"/>
      <c r="Z23" s="639">
        <v>0.8</v>
      </c>
      <c r="AA23" s="639"/>
      <c r="AB23" s="639"/>
      <c r="AC23" s="639"/>
      <c r="AD23" s="640">
        <v>75518</v>
      </c>
      <c r="AE23" s="640"/>
      <c r="AF23" s="640"/>
      <c r="AG23" s="640"/>
      <c r="AH23" s="640"/>
      <c r="AI23" s="640"/>
      <c r="AJ23" s="640"/>
      <c r="AK23" s="640"/>
      <c r="AL23" s="609">
        <v>0.3</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424587</v>
      </c>
      <c r="S24" s="587"/>
      <c r="T24" s="587"/>
      <c r="U24" s="587"/>
      <c r="V24" s="587"/>
      <c r="W24" s="587"/>
      <c r="X24" s="587"/>
      <c r="Y24" s="588"/>
      <c r="Z24" s="639">
        <v>0.9</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v>675</v>
      </c>
      <c r="BH24" s="587"/>
      <c r="BI24" s="587"/>
      <c r="BJ24" s="587"/>
      <c r="BK24" s="587"/>
      <c r="BL24" s="587"/>
      <c r="BM24" s="587"/>
      <c r="BN24" s="588"/>
      <c r="BO24" s="639">
        <v>0</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19586905</v>
      </c>
      <c r="CS24" s="637"/>
      <c r="CT24" s="637"/>
      <c r="CU24" s="637"/>
      <c r="CV24" s="637"/>
      <c r="CW24" s="637"/>
      <c r="CX24" s="637"/>
      <c r="CY24" s="684"/>
      <c r="CZ24" s="688">
        <v>41.6</v>
      </c>
      <c r="DA24" s="689"/>
      <c r="DB24" s="689"/>
      <c r="DC24" s="690"/>
      <c r="DD24" s="683">
        <v>15262516</v>
      </c>
      <c r="DE24" s="637"/>
      <c r="DF24" s="637"/>
      <c r="DG24" s="637"/>
      <c r="DH24" s="637"/>
      <c r="DI24" s="637"/>
      <c r="DJ24" s="637"/>
      <c r="DK24" s="684"/>
      <c r="DL24" s="683">
        <v>15048365</v>
      </c>
      <c r="DM24" s="637"/>
      <c r="DN24" s="637"/>
      <c r="DO24" s="637"/>
      <c r="DP24" s="637"/>
      <c r="DQ24" s="637"/>
      <c r="DR24" s="637"/>
      <c r="DS24" s="637"/>
      <c r="DT24" s="637"/>
      <c r="DU24" s="637"/>
      <c r="DV24" s="684"/>
      <c r="DW24" s="685">
        <v>51</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6521435</v>
      </c>
      <c r="S25" s="587"/>
      <c r="T25" s="587"/>
      <c r="U25" s="587"/>
      <c r="V25" s="587"/>
      <c r="W25" s="587"/>
      <c r="X25" s="587"/>
      <c r="Y25" s="588"/>
      <c r="Z25" s="639">
        <v>13.2</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8272825</v>
      </c>
      <c r="CS25" s="605"/>
      <c r="CT25" s="605"/>
      <c r="CU25" s="605"/>
      <c r="CV25" s="605"/>
      <c r="CW25" s="605"/>
      <c r="CX25" s="605"/>
      <c r="CY25" s="606"/>
      <c r="CZ25" s="589">
        <v>17.600000000000001</v>
      </c>
      <c r="DA25" s="607"/>
      <c r="DB25" s="607"/>
      <c r="DC25" s="608"/>
      <c r="DD25" s="592">
        <v>7834696</v>
      </c>
      <c r="DE25" s="605"/>
      <c r="DF25" s="605"/>
      <c r="DG25" s="605"/>
      <c r="DH25" s="605"/>
      <c r="DI25" s="605"/>
      <c r="DJ25" s="605"/>
      <c r="DK25" s="606"/>
      <c r="DL25" s="592">
        <v>7763882</v>
      </c>
      <c r="DM25" s="605"/>
      <c r="DN25" s="605"/>
      <c r="DO25" s="605"/>
      <c r="DP25" s="605"/>
      <c r="DQ25" s="605"/>
      <c r="DR25" s="605"/>
      <c r="DS25" s="605"/>
      <c r="DT25" s="605"/>
      <c r="DU25" s="605"/>
      <c r="DV25" s="606"/>
      <c r="DW25" s="609">
        <v>26.3</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5138511</v>
      </c>
      <c r="CS26" s="587"/>
      <c r="CT26" s="587"/>
      <c r="CU26" s="587"/>
      <c r="CV26" s="587"/>
      <c r="CW26" s="587"/>
      <c r="CX26" s="587"/>
      <c r="CY26" s="588"/>
      <c r="CZ26" s="589">
        <v>10.9</v>
      </c>
      <c r="DA26" s="607"/>
      <c r="DB26" s="607"/>
      <c r="DC26" s="608"/>
      <c r="DD26" s="592">
        <v>4856352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3407791</v>
      </c>
      <c r="S27" s="587"/>
      <c r="T27" s="587"/>
      <c r="U27" s="587"/>
      <c r="V27" s="587"/>
      <c r="W27" s="587"/>
      <c r="X27" s="587"/>
      <c r="Y27" s="588"/>
      <c r="Z27" s="639">
        <v>6.9</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7452051</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5742782</v>
      </c>
      <c r="CS27" s="605"/>
      <c r="CT27" s="605"/>
      <c r="CU27" s="605"/>
      <c r="CV27" s="605"/>
      <c r="CW27" s="605"/>
      <c r="CX27" s="605"/>
      <c r="CY27" s="606"/>
      <c r="CZ27" s="589">
        <v>12.2</v>
      </c>
      <c r="DA27" s="607"/>
      <c r="DB27" s="607"/>
      <c r="DC27" s="608"/>
      <c r="DD27" s="592">
        <v>1955459</v>
      </c>
      <c r="DE27" s="605"/>
      <c r="DF27" s="605"/>
      <c r="DG27" s="605"/>
      <c r="DH27" s="605"/>
      <c r="DI27" s="605"/>
      <c r="DJ27" s="605"/>
      <c r="DK27" s="606"/>
      <c r="DL27" s="592">
        <v>1854720</v>
      </c>
      <c r="DM27" s="605"/>
      <c r="DN27" s="605"/>
      <c r="DO27" s="605"/>
      <c r="DP27" s="605"/>
      <c r="DQ27" s="605"/>
      <c r="DR27" s="605"/>
      <c r="DS27" s="605"/>
      <c r="DT27" s="605"/>
      <c r="DU27" s="605"/>
      <c r="DV27" s="606"/>
      <c r="DW27" s="609">
        <v>6.3</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177032</v>
      </c>
      <c r="S28" s="587"/>
      <c r="T28" s="587"/>
      <c r="U28" s="587"/>
      <c r="V28" s="587"/>
      <c r="W28" s="587"/>
      <c r="X28" s="587"/>
      <c r="Y28" s="588"/>
      <c r="Z28" s="639">
        <v>0.4</v>
      </c>
      <c r="AA28" s="639"/>
      <c r="AB28" s="639"/>
      <c r="AC28" s="639"/>
      <c r="AD28" s="640">
        <v>71324</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5571298</v>
      </c>
      <c r="CS28" s="587"/>
      <c r="CT28" s="587"/>
      <c r="CU28" s="587"/>
      <c r="CV28" s="587"/>
      <c r="CW28" s="587"/>
      <c r="CX28" s="587"/>
      <c r="CY28" s="588"/>
      <c r="CZ28" s="589">
        <v>11.8</v>
      </c>
      <c r="DA28" s="607"/>
      <c r="DB28" s="607"/>
      <c r="DC28" s="608"/>
      <c r="DD28" s="592">
        <v>5472361</v>
      </c>
      <c r="DE28" s="587"/>
      <c r="DF28" s="587"/>
      <c r="DG28" s="587"/>
      <c r="DH28" s="587"/>
      <c r="DI28" s="587"/>
      <c r="DJ28" s="587"/>
      <c r="DK28" s="588"/>
      <c r="DL28" s="592">
        <v>5429763</v>
      </c>
      <c r="DM28" s="587"/>
      <c r="DN28" s="587"/>
      <c r="DO28" s="587"/>
      <c r="DP28" s="587"/>
      <c r="DQ28" s="587"/>
      <c r="DR28" s="587"/>
      <c r="DS28" s="587"/>
      <c r="DT28" s="587"/>
      <c r="DU28" s="587"/>
      <c r="DV28" s="588"/>
      <c r="DW28" s="609">
        <v>18.399999999999999</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12707</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5571298</v>
      </c>
      <c r="CS29" s="605"/>
      <c r="CT29" s="605"/>
      <c r="CU29" s="605"/>
      <c r="CV29" s="605"/>
      <c r="CW29" s="605"/>
      <c r="CX29" s="605"/>
      <c r="CY29" s="606"/>
      <c r="CZ29" s="589">
        <v>11.8</v>
      </c>
      <c r="DA29" s="607"/>
      <c r="DB29" s="607"/>
      <c r="DC29" s="608"/>
      <c r="DD29" s="592">
        <v>5472361</v>
      </c>
      <c r="DE29" s="605"/>
      <c r="DF29" s="605"/>
      <c r="DG29" s="605"/>
      <c r="DH29" s="605"/>
      <c r="DI29" s="605"/>
      <c r="DJ29" s="605"/>
      <c r="DK29" s="606"/>
      <c r="DL29" s="592">
        <v>5429763</v>
      </c>
      <c r="DM29" s="605"/>
      <c r="DN29" s="605"/>
      <c r="DO29" s="605"/>
      <c r="DP29" s="605"/>
      <c r="DQ29" s="605"/>
      <c r="DR29" s="605"/>
      <c r="DS29" s="605"/>
      <c r="DT29" s="605"/>
      <c r="DU29" s="605"/>
      <c r="DV29" s="606"/>
      <c r="DW29" s="609">
        <v>18.399999999999999</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v>1722910</v>
      </c>
      <c r="S30" s="587"/>
      <c r="T30" s="587"/>
      <c r="U30" s="587"/>
      <c r="V30" s="587"/>
      <c r="W30" s="587"/>
      <c r="X30" s="587"/>
      <c r="Y30" s="588"/>
      <c r="Z30" s="639">
        <v>3.5</v>
      </c>
      <c r="AA30" s="639"/>
      <c r="AB30" s="639"/>
      <c r="AC30" s="639"/>
      <c r="AD30" s="640" t="s">
        <v>113</v>
      </c>
      <c r="AE30" s="640"/>
      <c r="AF30" s="640"/>
      <c r="AG30" s="640"/>
      <c r="AH30" s="640"/>
      <c r="AI30" s="640"/>
      <c r="AJ30" s="640"/>
      <c r="AK30" s="640"/>
      <c r="AL30" s="609" t="s">
        <v>113</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98.3</v>
      </c>
      <c r="BH30" s="653"/>
      <c r="BI30" s="653"/>
      <c r="BJ30" s="653"/>
      <c r="BK30" s="653"/>
      <c r="BL30" s="653"/>
      <c r="BM30" s="654">
        <v>92.6</v>
      </c>
      <c r="BN30" s="653"/>
      <c r="BO30" s="653"/>
      <c r="BP30" s="653"/>
      <c r="BQ30" s="655"/>
      <c r="BR30" s="652">
        <v>98.1</v>
      </c>
      <c r="BS30" s="653"/>
      <c r="BT30" s="653"/>
      <c r="BU30" s="653"/>
      <c r="BV30" s="653"/>
      <c r="BW30" s="653"/>
      <c r="BX30" s="654">
        <v>91.8</v>
      </c>
      <c r="BY30" s="653"/>
      <c r="BZ30" s="653"/>
      <c r="CA30" s="653"/>
      <c r="CB30" s="655"/>
      <c r="CD30" s="658"/>
      <c r="CE30" s="659"/>
      <c r="CF30" s="623" t="s">
        <v>293</v>
      </c>
      <c r="CG30" s="620"/>
      <c r="CH30" s="620"/>
      <c r="CI30" s="620"/>
      <c r="CJ30" s="620"/>
      <c r="CK30" s="620"/>
      <c r="CL30" s="620"/>
      <c r="CM30" s="620"/>
      <c r="CN30" s="620"/>
      <c r="CO30" s="620"/>
      <c r="CP30" s="620"/>
      <c r="CQ30" s="621"/>
      <c r="CR30" s="586">
        <v>4922668</v>
      </c>
      <c r="CS30" s="587"/>
      <c r="CT30" s="587"/>
      <c r="CU30" s="587"/>
      <c r="CV30" s="587"/>
      <c r="CW30" s="587"/>
      <c r="CX30" s="587"/>
      <c r="CY30" s="588"/>
      <c r="CZ30" s="589">
        <v>10.4</v>
      </c>
      <c r="DA30" s="607"/>
      <c r="DB30" s="607"/>
      <c r="DC30" s="608"/>
      <c r="DD30" s="592">
        <v>4823731</v>
      </c>
      <c r="DE30" s="587"/>
      <c r="DF30" s="587"/>
      <c r="DG30" s="587"/>
      <c r="DH30" s="587"/>
      <c r="DI30" s="587"/>
      <c r="DJ30" s="587"/>
      <c r="DK30" s="588"/>
      <c r="DL30" s="592">
        <v>4781133</v>
      </c>
      <c r="DM30" s="587"/>
      <c r="DN30" s="587"/>
      <c r="DO30" s="587"/>
      <c r="DP30" s="587"/>
      <c r="DQ30" s="587"/>
      <c r="DR30" s="587"/>
      <c r="DS30" s="587"/>
      <c r="DT30" s="587"/>
      <c r="DU30" s="587"/>
      <c r="DV30" s="588"/>
      <c r="DW30" s="609">
        <v>16.2</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1554315</v>
      </c>
      <c r="S31" s="587"/>
      <c r="T31" s="587"/>
      <c r="U31" s="587"/>
      <c r="V31" s="587"/>
      <c r="W31" s="587"/>
      <c r="X31" s="587"/>
      <c r="Y31" s="588"/>
      <c r="Z31" s="639">
        <v>3.1</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98.3</v>
      </c>
      <c r="BH31" s="605"/>
      <c r="BI31" s="605"/>
      <c r="BJ31" s="605"/>
      <c r="BK31" s="605"/>
      <c r="BL31" s="605"/>
      <c r="BM31" s="641">
        <v>94.3</v>
      </c>
      <c r="BN31" s="651"/>
      <c r="BO31" s="651"/>
      <c r="BP31" s="651"/>
      <c r="BQ31" s="615"/>
      <c r="BR31" s="650">
        <v>98.2</v>
      </c>
      <c r="BS31" s="605"/>
      <c r="BT31" s="605"/>
      <c r="BU31" s="605"/>
      <c r="BV31" s="605"/>
      <c r="BW31" s="605"/>
      <c r="BX31" s="641">
        <v>93.6</v>
      </c>
      <c r="BY31" s="651"/>
      <c r="BZ31" s="651"/>
      <c r="CA31" s="651"/>
      <c r="CB31" s="615"/>
      <c r="CD31" s="658"/>
      <c r="CE31" s="659"/>
      <c r="CF31" s="623" t="s">
        <v>297</v>
      </c>
      <c r="CG31" s="620"/>
      <c r="CH31" s="620"/>
      <c r="CI31" s="620"/>
      <c r="CJ31" s="620"/>
      <c r="CK31" s="620"/>
      <c r="CL31" s="620"/>
      <c r="CM31" s="620"/>
      <c r="CN31" s="620"/>
      <c r="CO31" s="620"/>
      <c r="CP31" s="620"/>
      <c r="CQ31" s="621"/>
      <c r="CR31" s="586">
        <v>648630</v>
      </c>
      <c r="CS31" s="605"/>
      <c r="CT31" s="605"/>
      <c r="CU31" s="605"/>
      <c r="CV31" s="605"/>
      <c r="CW31" s="605"/>
      <c r="CX31" s="605"/>
      <c r="CY31" s="606"/>
      <c r="CZ31" s="589">
        <v>1.4</v>
      </c>
      <c r="DA31" s="607"/>
      <c r="DB31" s="607"/>
      <c r="DC31" s="608"/>
      <c r="DD31" s="592">
        <v>648630</v>
      </c>
      <c r="DE31" s="605"/>
      <c r="DF31" s="605"/>
      <c r="DG31" s="605"/>
      <c r="DH31" s="605"/>
      <c r="DI31" s="605"/>
      <c r="DJ31" s="605"/>
      <c r="DK31" s="606"/>
      <c r="DL31" s="592">
        <v>648630</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1013573</v>
      </c>
      <c r="S32" s="587"/>
      <c r="T32" s="587"/>
      <c r="U32" s="587"/>
      <c r="V32" s="587"/>
      <c r="W32" s="587"/>
      <c r="X32" s="587"/>
      <c r="Y32" s="588"/>
      <c r="Z32" s="639">
        <v>2</v>
      </c>
      <c r="AA32" s="639"/>
      <c r="AB32" s="639"/>
      <c r="AC32" s="639"/>
      <c r="AD32" s="640">
        <v>10377</v>
      </c>
      <c r="AE32" s="640"/>
      <c r="AF32" s="640"/>
      <c r="AG32" s="640"/>
      <c r="AH32" s="640"/>
      <c r="AI32" s="640"/>
      <c r="AJ32" s="640"/>
      <c r="AK32" s="640"/>
      <c r="AL32" s="609">
        <v>0</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97.9</v>
      </c>
      <c r="BH32" s="571"/>
      <c r="BI32" s="571"/>
      <c r="BJ32" s="571"/>
      <c r="BK32" s="571"/>
      <c r="BL32" s="571"/>
      <c r="BM32" s="634">
        <v>89.6</v>
      </c>
      <c r="BN32" s="571"/>
      <c r="BO32" s="571"/>
      <c r="BP32" s="571"/>
      <c r="BQ32" s="628"/>
      <c r="BR32" s="649">
        <v>97.7</v>
      </c>
      <c r="BS32" s="571"/>
      <c r="BT32" s="571"/>
      <c r="BU32" s="571"/>
      <c r="BV32" s="571"/>
      <c r="BW32" s="571"/>
      <c r="BX32" s="634">
        <v>88.9</v>
      </c>
      <c r="BY32" s="571"/>
      <c r="BZ32" s="571"/>
      <c r="CA32" s="571"/>
      <c r="CB32" s="628"/>
      <c r="CD32" s="660"/>
      <c r="CE32" s="661"/>
      <c r="CF32" s="623" t="s">
        <v>300</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3528700</v>
      </c>
      <c r="S33" s="587"/>
      <c r="T33" s="587"/>
      <c r="U33" s="587"/>
      <c r="V33" s="587"/>
      <c r="W33" s="587"/>
      <c r="X33" s="587"/>
      <c r="Y33" s="588"/>
      <c r="Z33" s="639">
        <v>7.1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20286120</v>
      </c>
      <c r="CS33" s="605"/>
      <c r="CT33" s="605"/>
      <c r="CU33" s="605"/>
      <c r="CV33" s="605"/>
      <c r="CW33" s="605"/>
      <c r="CX33" s="605"/>
      <c r="CY33" s="606"/>
      <c r="CZ33" s="589">
        <v>43</v>
      </c>
      <c r="DA33" s="607"/>
      <c r="DB33" s="607"/>
      <c r="DC33" s="608"/>
      <c r="DD33" s="592">
        <v>14996055</v>
      </c>
      <c r="DE33" s="605"/>
      <c r="DF33" s="605"/>
      <c r="DG33" s="605"/>
      <c r="DH33" s="605"/>
      <c r="DI33" s="605"/>
      <c r="DJ33" s="605"/>
      <c r="DK33" s="606"/>
      <c r="DL33" s="592">
        <v>9991119</v>
      </c>
      <c r="DM33" s="605"/>
      <c r="DN33" s="605"/>
      <c r="DO33" s="605"/>
      <c r="DP33" s="605"/>
      <c r="DQ33" s="605"/>
      <c r="DR33" s="605"/>
      <c r="DS33" s="605"/>
      <c r="DT33" s="605"/>
      <c r="DU33" s="605"/>
      <c r="DV33" s="606"/>
      <c r="DW33" s="609">
        <v>33.9</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7526248</v>
      </c>
      <c r="CS34" s="587"/>
      <c r="CT34" s="587"/>
      <c r="CU34" s="587"/>
      <c r="CV34" s="587"/>
      <c r="CW34" s="587"/>
      <c r="CX34" s="587"/>
      <c r="CY34" s="588"/>
      <c r="CZ34" s="589">
        <v>16</v>
      </c>
      <c r="DA34" s="607"/>
      <c r="DB34" s="607"/>
      <c r="DC34" s="608"/>
      <c r="DD34" s="592">
        <v>4830882</v>
      </c>
      <c r="DE34" s="587"/>
      <c r="DF34" s="587"/>
      <c r="DG34" s="587"/>
      <c r="DH34" s="587"/>
      <c r="DI34" s="587"/>
      <c r="DJ34" s="587"/>
      <c r="DK34" s="588"/>
      <c r="DL34" s="592">
        <v>4122239</v>
      </c>
      <c r="DM34" s="587"/>
      <c r="DN34" s="587"/>
      <c r="DO34" s="587"/>
      <c r="DP34" s="587"/>
      <c r="DQ34" s="587"/>
      <c r="DR34" s="587"/>
      <c r="DS34" s="587"/>
      <c r="DT34" s="587"/>
      <c r="DU34" s="587"/>
      <c r="DV34" s="588"/>
      <c r="DW34" s="609">
        <v>14</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1715100</v>
      </c>
      <c r="S35" s="587"/>
      <c r="T35" s="587"/>
      <c r="U35" s="587"/>
      <c r="V35" s="587"/>
      <c r="W35" s="587"/>
      <c r="X35" s="587"/>
      <c r="Y35" s="588"/>
      <c r="Z35" s="639">
        <v>3.5</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7791490</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566714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475895</v>
      </c>
      <c r="CS35" s="605"/>
      <c r="CT35" s="605"/>
      <c r="CU35" s="605"/>
      <c r="CV35" s="605"/>
      <c r="CW35" s="605"/>
      <c r="CX35" s="605"/>
      <c r="CY35" s="606"/>
      <c r="CZ35" s="589">
        <v>1</v>
      </c>
      <c r="DA35" s="607"/>
      <c r="DB35" s="607"/>
      <c r="DC35" s="608"/>
      <c r="DD35" s="592">
        <v>332261</v>
      </c>
      <c r="DE35" s="605"/>
      <c r="DF35" s="605"/>
      <c r="DG35" s="605"/>
      <c r="DH35" s="605"/>
      <c r="DI35" s="605"/>
      <c r="DJ35" s="605"/>
      <c r="DK35" s="606"/>
      <c r="DL35" s="592">
        <v>307404</v>
      </c>
      <c r="DM35" s="605"/>
      <c r="DN35" s="605"/>
      <c r="DO35" s="605"/>
      <c r="DP35" s="605"/>
      <c r="DQ35" s="605"/>
      <c r="DR35" s="605"/>
      <c r="DS35" s="605"/>
      <c r="DT35" s="605"/>
      <c r="DU35" s="605"/>
      <c r="DV35" s="606"/>
      <c r="DW35" s="609">
        <v>1</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49578985</v>
      </c>
      <c r="S36" s="627"/>
      <c r="T36" s="627"/>
      <c r="U36" s="627"/>
      <c r="V36" s="627"/>
      <c r="W36" s="627"/>
      <c r="X36" s="627"/>
      <c r="Y36" s="630"/>
      <c r="Z36" s="631">
        <v>100</v>
      </c>
      <c r="AA36" s="631"/>
      <c r="AB36" s="631"/>
      <c r="AC36" s="631"/>
      <c r="AD36" s="632">
        <v>27794278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1994616</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457156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3710953</v>
      </c>
      <c r="CS36" s="587"/>
      <c r="CT36" s="587"/>
      <c r="CU36" s="587"/>
      <c r="CV36" s="587"/>
      <c r="CW36" s="587"/>
      <c r="CX36" s="587"/>
      <c r="CY36" s="588"/>
      <c r="CZ36" s="589">
        <v>7.9</v>
      </c>
      <c r="DA36" s="607"/>
      <c r="DB36" s="607"/>
      <c r="DC36" s="608"/>
      <c r="DD36" s="592">
        <v>2916825</v>
      </c>
      <c r="DE36" s="587"/>
      <c r="DF36" s="587"/>
      <c r="DG36" s="587"/>
      <c r="DH36" s="587"/>
      <c r="DI36" s="587"/>
      <c r="DJ36" s="587"/>
      <c r="DK36" s="588"/>
      <c r="DL36" s="592">
        <v>1824271</v>
      </c>
      <c r="DM36" s="587"/>
      <c r="DN36" s="587"/>
      <c r="DO36" s="587"/>
      <c r="DP36" s="587"/>
      <c r="DQ36" s="587"/>
      <c r="DR36" s="587"/>
      <c r="DS36" s="587"/>
      <c r="DT36" s="587"/>
      <c r="DU36" s="587"/>
      <c r="DV36" s="588"/>
      <c r="DW36" s="609">
        <v>6.2</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1847345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13277</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59527</v>
      </c>
      <c r="CS37" s="605"/>
      <c r="CT37" s="605"/>
      <c r="CU37" s="605"/>
      <c r="CV37" s="605"/>
      <c r="CW37" s="605"/>
      <c r="CX37" s="605"/>
      <c r="CY37" s="606"/>
      <c r="CZ37" s="589">
        <v>0.1</v>
      </c>
      <c r="DA37" s="607"/>
      <c r="DB37" s="607"/>
      <c r="DC37" s="608"/>
      <c r="DD37" s="592">
        <v>59527</v>
      </c>
      <c r="DE37" s="605"/>
      <c r="DF37" s="605"/>
      <c r="DG37" s="605"/>
      <c r="DH37" s="605"/>
      <c r="DI37" s="605"/>
      <c r="DJ37" s="605"/>
      <c r="DK37" s="606"/>
      <c r="DL37" s="592">
        <v>48819</v>
      </c>
      <c r="DM37" s="605"/>
      <c r="DN37" s="605"/>
      <c r="DO37" s="605"/>
      <c r="DP37" s="605"/>
      <c r="DQ37" s="605"/>
      <c r="DR37" s="605"/>
      <c r="DS37" s="605"/>
      <c r="DT37" s="605"/>
      <c r="DU37" s="605"/>
      <c r="DV37" s="606"/>
      <c r="DW37" s="609">
        <v>0.2</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182429</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25572</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5761380</v>
      </c>
      <c r="CS38" s="587"/>
      <c r="CT38" s="587"/>
      <c r="CU38" s="587"/>
      <c r="CV38" s="587"/>
      <c r="CW38" s="587"/>
      <c r="CX38" s="587"/>
      <c r="CY38" s="588"/>
      <c r="CZ38" s="589">
        <v>12.2</v>
      </c>
      <c r="DA38" s="607"/>
      <c r="DB38" s="607"/>
      <c r="DC38" s="608"/>
      <c r="DD38" s="592">
        <v>5345731</v>
      </c>
      <c r="DE38" s="587"/>
      <c r="DF38" s="587"/>
      <c r="DG38" s="587"/>
      <c r="DH38" s="587"/>
      <c r="DI38" s="587"/>
      <c r="DJ38" s="587"/>
      <c r="DK38" s="588"/>
      <c r="DL38" s="592">
        <v>3737205</v>
      </c>
      <c r="DM38" s="587"/>
      <c r="DN38" s="587"/>
      <c r="DO38" s="587"/>
      <c r="DP38" s="587"/>
      <c r="DQ38" s="587"/>
      <c r="DR38" s="587"/>
      <c r="DS38" s="587"/>
      <c r="DT38" s="587"/>
      <c r="DU38" s="587"/>
      <c r="DV38" s="588"/>
      <c r="DW38" s="609">
        <v>12.7</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101580</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113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1810911</v>
      </c>
      <c r="CS39" s="605"/>
      <c r="CT39" s="605"/>
      <c r="CU39" s="605"/>
      <c r="CV39" s="605"/>
      <c r="CW39" s="605"/>
      <c r="CX39" s="605"/>
      <c r="CY39" s="606"/>
      <c r="CZ39" s="589">
        <v>3.8</v>
      </c>
      <c r="DA39" s="607"/>
      <c r="DB39" s="607"/>
      <c r="DC39" s="608"/>
      <c r="DD39" s="592">
        <v>1195351</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567409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125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1000733</v>
      </c>
      <c r="CS40" s="587"/>
      <c r="CT40" s="587"/>
      <c r="CU40" s="587"/>
      <c r="CV40" s="587"/>
      <c r="CW40" s="587"/>
      <c r="CX40" s="587"/>
      <c r="CY40" s="588"/>
      <c r="CZ40" s="589">
        <v>2.1</v>
      </c>
      <c r="DA40" s="607"/>
      <c r="DB40" s="607"/>
      <c r="DC40" s="608"/>
      <c r="DD40" s="592">
        <v>375005</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3098111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257</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7258814</v>
      </c>
      <c r="CS42" s="587"/>
      <c r="CT42" s="587"/>
      <c r="CU42" s="587"/>
      <c r="CV42" s="587"/>
      <c r="CW42" s="587"/>
      <c r="CX42" s="587"/>
      <c r="CY42" s="588"/>
      <c r="CZ42" s="589">
        <v>15.4</v>
      </c>
      <c r="DA42" s="590"/>
      <c r="DB42" s="590"/>
      <c r="DC42" s="591"/>
      <c r="DD42" s="592">
        <v>2889281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151490</v>
      </c>
      <c r="CS43" s="605"/>
      <c r="CT43" s="605"/>
      <c r="CU43" s="605"/>
      <c r="CV43" s="605"/>
      <c r="CW43" s="605"/>
      <c r="CX43" s="605"/>
      <c r="CY43" s="606"/>
      <c r="CZ43" s="589">
        <v>0.3</v>
      </c>
      <c r="DA43" s="607"/>
      <c r="DB43" s="607"/>
      <c r="DC43" s="608"/>
      <c r="DD43" s="592">
        <v>151490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4245045</v>
      </c>
      <c r="CS44" s="587"/>
      <c r="CT44" s="587"/>
      <c r="CU44" s="587"/>
      <c r="CV44" s="587"/>
      <c r="CW44" s="587"/>
      <c r="CX44" s="587"/>
      <c r="CY44" s="588"/>
      <c r="CZ44" s="589">
        <v>9</v>
      </c>
      <c r="DA44" s="590"/>
      <c r="DB44" s="590"/>
      <c r="DC44" s="591"/>
      <c r="DD44" s="592">
        <v>1479281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2017914</v>
      </c>
      <c r="CS45" s="605"/>
      <c r="CT45" s="605"/>
      <c r="CU45" s="605"/>
      <c r="CV45" s="605"/>
      <c r="CW45" s="605"/>
      <c r="CX45" s="605"/>
      <c r="CY45" s="606"/>
      <c r="CZ45" s="589">
        <v>4.3</v>
      </c>
      <c r="DA45" s="607"/>
      <c r="DB45" s="607"/>
      <c r="DC45" s="608"/>
      <c r="DD45" s="592">
        <v>683849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2108697</v>
      </c>
      <c r="CS46" s="587"/>
      <c r="CT46" s="587"/>
      <c r="CU46" s="587"/>
      <c r="CV46" s="587"/>
      <c r="CW46" s="587"/>
      <c r="CX46" s="587"/>
      <c r="CY46" s="588"/>
      <c r="CZ46" s="589">
        <v>4.5</v>
      </c>
      <c r="DA46" s="590"/>
      <c r="DB46" s="590"/>
      <c r="DC46" s="591"/>
      <c r="DD46" s="592">
        <v>783433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v>3013769</v>
      </c>
      <c r="CS47" s="605"/>
      <c r="CT47" s="605"/>
      <c r="CU47" s="605"/>
      <c r="CV47" s="605"/>
      <c r="CW47" s="605"/>
      <c r="CX47" s="605"/>
      <c r="CY47" s="606"/>
      <c r="CZ47" s="589">
        <v>6.4</v>
      </c>
      <c r="DA47" s="607"/>
      <c r="DB47" s="607"/>
      <c r="DC47" s="608"/>
      <c r="DD47" s="592">
        <v>1410000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47131839</v>
      </c>
      <c r="CS49" s="571"/>
      <c r="CT49" s="571"/>
      <c r="CU49" s="571"/>
      <c r="CV49" s="571"/>
      <c r="CW49" s="571"/>
      <c r="CX49" s="571"/>
      <c r="CY49" s="572"/>
      <c r="CZ49" s="573">
        <v>100</v>
      </c>
      <c r="DA49" s="574"/>
      <c r="DB49" s="574"/>
      <c r="DC49" s="575"/>
      <c r="DD49" s="576">
        <v>33147852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5" zoomScale="70" zoomScaleNormal="25" zoomScaleSheetLayoutView="70" workbookViewId="0">
      <selection activeCell="AU35" sqref="AU35:AY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345</v>
      </c>
      <c r="DK2" s="1109"/>
      <c r="DL2" s="1109"/>
      <c r="DM2" s="1109"/>
      <c r="DN2" s="1109"/>
      <c r="DO2" s="1110"/>
      <c r="DP2" s="200"/>
      <c r="DQ2" s="1108" t="s">
        <v>346</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347</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11"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07"/>
      <c r="BA5" s="207"/>
      <c r="BB5" s="207"/>
      <c r="BC5" s="207"/>
      <c r="BD5" s="207"/>
      <c r="BE5" s="208"/>
      <c r="BF5" s="208"/>
      <c r="BG5" s="208"/>
      <c r="BH5" s="208"/>
      <c r="BI5" s="208"/>
      <c r="BJ5" s="208"/>
      <c r="BK5" s="208"/>
      <c r="BL5" s="208"/>
      <c r="BM5" s="208"/>
      <c r="BN5" s="208"/>
      <c r="BO5" s="208"/>
      <c r="BP5" s="208"/>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096" t="s">
        <v>363</v>
      </c>
      <c r="DH5" s="1097"/>
      <c r="DI5" s="1097"/>
      <c r="DJ5" s="1097"/>
      <c r="DK5" s="1098"/>
      <c r="DL5" s="1096" t="s">
        <v>364</v>
      </c>
      <c r="DM5" s="1097"/>
      <c r="DN5" s="1097"/>
      <c r="DO5" s="1097"/>
      <c r="DP5" s="1098"/>
      <c r="DQ5" s="998" t="s">
        <v>365</v>
      </c>
      <c r="DR5" s="999"/>
      <c r="DS5" s="999"/>
      <c r="DT5" s="999"/>
      <c r="DU5" s="1000"/>
      <c r="DV5" s="998" t="s">
        <v>356</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2"/>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9"/>
      <c r="DH6" s="1100"/>
      <c r="DI6" s="1100"/>
      <c r="DJ6" s="1100"/>
      <c r="DK6" s="1101"/>
      <c r="DL6" s="1099"/>
      <c r="DM6" s="1100"/>
      <c r="DN6" s="1100"/>
      <c r="DO6" s="1100"/>
      <c r="DP6" s="1101"/>
      <c r="DQ6" s="1001"/>
      <c r="DR6" s="1002"/>
      <c r="DS6" s="1002"/>
      <c r="DT6" s="1002"/>
      <c r="DU6" s="1003"/>
      <c r="DV6" s="1001"/>
      <c r="DW6" s="1002"/>
      <c r="DX6" s="1002"/>
      <c r="DY6" s="1002"/>
      <c r="DZ6" s="1015"/>
      <c r="EA6" s="205"/>
    </row>
    <row r="7" spans="1:131" s="206" customFormat="1" ht="26.25" customHeight="1" thickTop="1" x14ac:dyDescent="0.15">
      <c r="A7" s="209">
        <v>1</v>
      </c>
      <c r="B7" s="1047" t="s">
        <v>366</v>
      </c>
      <c r="C7" s="1048"/>
      <c r="D7" s="1048"/>
      <c r="E7" s="1048"/>
      <c r="F7" s="1048"/>
      <c r="G7" s="1048"/>
      <c r="H7" s="1048"/>
      <c r="I7" s="1048"/>
      <c r="J7" s="1048"/>
      <c r="K7" s="1048"/>
      <c r="L7" s="1048"/>
      <c r="M7" s="1048"/>
      <c r="N7" s="1048"/>
      <c r="O7" s="1048"/>
      <c r="P7" s="1049"/>
      <c r="Q7" s="1102">
        <v>49988</v>
      </c>
      <c r="R7" s="1103"/>
      <c r="S7" s="1103"/>
      <c r="T7" s="1103"/>
      <c r="U7" s="1103"/>
      <c r="V7" s="1103">
        <v>47541</v>
      </c>
      <c r="W7" s="1103"/>
      <c r="X7" s="1103"/>
      <c r="Y7" s="1103"/>
      <c r="Z7" s="1103"/>
      <c r="AA7" s="1103">
        <v>2447</v>
      </c>
      <c r="AB7" s="1103"/>
      <c r="AC7" s="1103"/>
      <c r="AD7" s="1103"/>
      <c r="AE7" s="1104"/>
      <c r="AF7" s="1105">
        <v>338</v>
      </c>
      <c r="AG7" s="1106"/>
      <c r="AH7" s="1106"/>
      <c r="AI7" s="1106"/>
      <c r="AJ7" s="1107"/>
      <c r="AK7" s="1089">
        <v>1763</v>
      </c>
      <c r="AL7" s="1090"/>
      <c r="AM7" s="1090"/>
      <c r="AN7" s="1090"/>
      <c r="AO7" s="1090"/>
      <c r="AP7" s="1090">
        <v>49389</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551</v>
      </c>
      <c r="BT7" s="1094"/>
      <c r="BU7" s="1094"/>
      <c r="BV7" s="1094"/>
      <c r="BW7" s="1094"/>
      <c r="BX7" s="1094"/>
      <c r="BY7" s="1094"/>
      <c r="BZ7" s="1094"/>
      <c r="CA7" s="1094"/>
      <c r="CB7" s="1094"/>
      <c r="CC7" s="1094"/>
      <c r="CD7" s="1094"/>
      <c r="CE7" s="1094"/>
      <c r="CF7" s="1094"/>
      <c r="CG7" s="1095"/>
      <c r="CH7" s="1086">
        <v>0</v>
      </c>
      <c r="CI7" s="1087"/>
      <c r="CJ7" s="1087"/>
      <c r="CK7" s="1087"/>
      <c r="CL7" s="1088"/>
      <c r="CM7" s="1086">
        <v>17</v>
      </c>
      <c r="CN7" s="1087"/>
      <c r="CO7" s="1087"/>
      <c r="CP7" s="1087"/>
      <c r="CQ7" s="1088"/>
      <c r="CR7" s="1086">
        <v>11</v>
      </c>
      <c r="CS7" s="1087"/>
      <c r="CT7" s="1087"/>
      <c r="CU7" s="1087"/>
      <c r="CV7" s="1088"/>
      <c r="CW7" s="1086" t="s">
        <v>556</v>
      </c>
      <c r="CX7" s="1087"/>
      <c r="CY7" s="1087"/>
      <c r="CZ7" s="1087"/>
      <c r="DA7" s="1088"/>
      <c r="DB7" s="1086" t="s">
        <v>556</v>
      </c>
      <c r="DC7" s="1087"/>
      <c r="DD7" s="1087"/>
      <c r="DE7" s="1087"/>
      <c r="DF7" s="1088"/>
      <c r="DG7" s="1086" t="s">
        <v>558</v>
      </c>
      <c r="DH7" s="1087"/>
      <c r="DI7" s="1087"/>
      <c r="DJ7" s="1087"/>
      <c r="DK7" s="1088"/>
      <c r="DL7" s="1086" t="s">
        <v>558</v>
      </c>
      <c r="DM7" s="1087"/>
      <c r="DN7" s="1087"/>
      <c r="DO7" s="1087"/>
      <c r="DP7" s="1088"/>
      <c r="DQ7" s="1086" t="s">
        <v>558</v>
      </c>
      <c r="DR7" s="1087"/>
      <c r="DS7" s="1087"/>
      <c r="DT7" s="1087"/>
      <c r="DU7" s="1088"/>
      <c r="DV7" s="1113"/>
      <c r="DW7" s="1114"/>
      <c r="DX7" s="1114"/>
      <c r="DY7" s="1114"/>
      <c r="DZ7" s="1115"/>
      <c r="EA7" s="205"/>
    </row>
    <row r="8" spans="1:131" s="206" customFormat="1" ht="26.25" customHeight="1" x14ac:dyDescent="0.15">
      <c r="A8" s="212">
        <v>2</v>
      </c>
      <c r="B8" s="1028" t="s">
        <v>367</v>
      </c>
      <c r="C8" s="1029"/>
      <c r="D8" s="1029"/>
      <c r="E8" s="1029"/>
      <c r="F8" s="1029"/>
      <c r="G8" s="1029"/>
      <c r="H8" s="1029"/>
      <c r="I8" s="1029"/>
      <c r="J8" s="1029"/>
      <c r="K8" s="1029"/>
      <c r="L8" s="1029"/>
      <c r="M8" s="1029"/>
      <c r="N8" s="1029"/>
      <c r="O8" s="1029"/>
      <c r="P8" s="1030"/>
      <c r="Q8" s="1040">
        <v>803</v>
      </c>
      <c r="R8" s="1041"/>
      <c r="S8" s="1041"/>
      <c r="T8" s="1041"/>
      <c r="U8" s="1041"/>
      <c r="V8" s="1041">
        <v>803</v>
      </c>
      <c r="W8" s="1041"/>
      <c r="X8" s="1041"/>
      <c r="Y8" s="1041"/>
      <c r="Z8" s="1041"/>
      <c r="AA8" s="1041">
        <v>0</v>
      </c>
      <c r="AB8" s="1041"/>
      <c r="AC8" s="1041"/>
      <c r="AD8" s="1041"/>
      <c r="AE8" s="1042"/>
      <c r="AF8" s="1034">
        <v>0</v>
      </c>
      <c r="AG8" s="1035"/>
      <c r="AH8" s="1035"/>
      <c r="AI8" s="1035"/>
      <c r="AJ8" s="1036"/>
      <c r="AK8" s="1083">
        <v>802699</v>
      </c>
      <c r="AL8" s="1084"/>
      <c r="AM8" s="1084"/>
      <c r="AN8" s="1084"/>
      <c r="AO8" s="1084"/>
      <c r="AP8" s="1084" t="s">
        <v>541</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552</v>
      </c>
      <c r="BT8" s="1012"/>
      <c r="BU8" s="1012"/>
      <c r="BV8" s="1012"/>
      <c r="BW8" s="1012"/>
      <c r="BX8" s="1012"/>
      <c r="BY8" s="1012"/>
      <c r="BZ8" s="1012"/>
      <c r="CA8" s="1012"/>
      <c r="CB8" s="1012"/>
      <c r="CC8" s="1012"/>
      <c r="CD8" s="1012"/>
      <c r="CE8" s="1012"/>
      <c r="CF8" s="1012"/>
      <c r="CG8" s="1013"/>
      <c r="CH8" s="986">
        <v>3</v>
      </c>
      <c r="CI8" s="987"/>
      <c r="CJ8" s="987"/>
      <c r="CK8" s="987"/>
      <c r="CL8" s="988"/>
      <c r="CM8" s="986">
        <v>110</v>
      </c>
      <c r="CN8" s="987"/>
      <c r="CO8" s="987"/>
      <c r="CP8" s="987"/>
      <c r="CQ8" s="988"/>
      <c r="CR8" s="986">
        <v>71</v>
      </c>
      <c r="CS8" s="987"/>
      <c r="CT8" s="987"/>
      <c r="CU8" s="987"/>
      <c r="CV8" s="988"/>
      <c r="CW8" s="986" t="s">
        <v>557</v>
      </c>
      <c r="CX8" s="987"/>
      <c r="CY8" s="987"/>
      <c r="CZ8" s="987"/>
      <c r="DA8" s="988"/>
      <c r="DB8" s="986" t="s">
        <v>557</v>
      </c>
      <c r="DC8" s="987"/>
      <c r="DD8" s="987"/>
      <c r="DE8" s="987"/>
      <c r="DF8" s="988"/>
      <c r="DG8" s="986" t="s">
        <v>558</v>
      </c>
      <c r="DH8" s="987"/>
      <c r="DI8" s="987"/>
      <c r="DJ8" s="987"/>
      <c r="DK8" s="988"/>
      <c r="DL8" s="1085" t="s">
        <v>558</v>
      </c>
      <c r="DM8" s="987"/>
      <c r="DN8" s="987"/>
      <c r="DO8" s="987"/>
      <c r="DP8" s="988"/>
      <c r="DQ8" s="986" t="s">
        <v>558</v>
      </c>
      <c r="DR8" s="987"/>
      <c r="DS8" s="987"/>
      <c r="DT8" s="987"/>
      <c r="DU8" s="988"/>
      <c r="DV8" s="989"/>
      <c r="DW8" s="990"/>
      <c r="DX8" s="990"/>
      <c r="DY8" s="990"/>
      <c r="DZ8" s="991"/>
      <c r="EA8" s="205"/>
    </row>
    <row r="9" spans="1:131" s="206" customFormat="1" ht="26.25" customHeight="1" x14ac:dyDescent="0.15">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553</v>
      </c>
      <c r="BT9" s="1012"/>
      <c r="BU9" s="1012"/>
      <c r="BV9" s="1012"/>
      <c r="BW9" s="1012"/>
      <c r="BX9" s="1012"/>
      <c r="BY9" s="1012"/>
      <c r="BZ9" s="1012"/>
      <c r="CA9" s="1012"/>
      <c r="CB9" s="1012"/>
      <c r="CC9" s="1012"/>
      <c r="CD9" s="1012"/>
      <c r="CE9" s="1012"/>
      <c r="CF9" s="1012"/>
      <c r="CG9" s="1013"/>
      <c r="CH9" s="986">
        <v>-4</v>
      </c>
      <c r="CI9" s="987"/>
      <c r="CJ9" s="987"/>
      <c r="CK9" s="987"/>
      <c r="CL9" s="988"/>
      <c r="CM9" s="986">
        <v>23</v>
      </c>
      <c r="CN9" s="987"/>
      <c r="CO9" s="987"/>
      <c r="CP9" s="987"/>
      <c r="CQ9" s="988"/>
      <c r="CR9" s="986">
        <v>9</v>
      </c>
      <c r="CS9" s="987"/>
      <c r="CT9" s="987"/>
      <c r="CU9" s="987"/>
      <c r="CV9" s="988"/>
      <c r="CW9" s="986" t="s">
        <v>556</v>
      </c>
      <c r="CX9" s="987"/>
      <c r="CY9" s="987"/>
      <c r="CZ9" s="987"/>
      <c r="DA9" s="988"/>
      <c r="DB9" s="986" t="s">
        <v>558</v>
      </c>
      <c r="DC9" s="987"/>
      <c r="DD9" s="987"/>
      <c r="DE9" s="987"/>
      <c r="DF9" s="988"/>
      <c r="DG9" s="986" t="s">
        <v>558</v>
      </c>
      <c r="DH9" s="987"/>
      <c r="DI9" s="987"/>
      <c r="DJ9" s="987"/>
      <c r="DK9" s="988"/>
      <c r="DL9" s="986" t="s">
        <v>557</v>
      </c>
      <c r="DM9" s="987"/>
      <c r="DN9" s="987"/>
      <c r="DO9" s="987"/>
      <c r="DP9" s="988"/>
      <c r="DQ9" s="986" t="s">
        <v>558</v>
      </c>
      <c r="DR9" s="987"/>
      <c r="DS9" s="987"/>
      <c r="DT9" s="987"/>
      <c r="DU9" s="988"/>
      <c r="DV9" s="989"/>
      <c r="DW9" s="990"/>
      <c r="DX9" s="990"/>
      <c r="DY9" s="990"/>
      <c r="DZ9" s="991"/>
      <c r="EA9" s="205"/>
    </row>
    <row r="10" spans="1:131" s="206" customFormat="1" ht="26.25" customHeight="1" x14ac:dyDescent="0.15">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t="s">
        <v>554</v>
      </c>
      <c r="BT10" s="1012"/>
      <c r="BU10" s="1012"/>
      <c r="BV10" s="1012"/>
      <c r="BW10" s="1012"/>
      <c r="BX10" s="1012"/>
      <c r="BY10" s="1012"/>
      <c r="BZ10" s="1012"/>
      <c r="CA10" s="1012"/>
      <c r="CB10" s="1012"/>
      <c r="CC10" s="1012"/>
      <c r="CD10" s="1012"/>
      <c r="CE10" s="1012"/>
      <c r="CF10" s="1012"/>
      <c r="CG10" s="1013"/>
      <c r="CH10" s="986">
        <v>2</v>
      </c>
      <c r="CI10" s="987"/>
      <c r="CJ10" s="987"/>
      <c r="CK10" s="987"/>
      <c r="CL10" s="988"/>
      <c r="CM10" s="986">
        <v>55</v>
      </c>
      <c r="CN10" s="987"/>
      <c r="CO10" s="987"/>
      <c r="CP10" s="987"/>
      <c r="CQ10" s="988"/>
      <c r="CR10" s="986">
        <v>15</v>
      </c>
      <c r="CS10" s="987"/>
      <c r="CT10" s="987"/>
      <c r="CU10" s="987"/>
      <c r="CV10" s="988"/>
      <c r="CW10" s="986" t="s">
        <v>557</v>
      </c>
      <c r="CX10" s="987"/>
      <c r="CY10" s="987"/>
      <c r="CZ10" s="987"/>
      <c r="DA10" s="988"/>
      <c r="DB10" s="986" t="s">
        <v>558</v>
      </c>
      <c r="DC10" s="987"/>
      <c r="DD10" s="987"/>
      <c r="DE10" s="987"/>
      <c r="DF10" s="988"/>
      <c r="DG10" s="986" t="s">
        <v>558</v>
      </c>
      <c r="DH10" s="987"/>
      <c r="DI10" s="987"/>
      <c r="DJ10" s="987"/>
      <c r="DK10" s="988"/>
      <c r="DL10" s="986" t="s">
        <v>558</v>
      </c>
      <c r="DM10" s="987"/>
      <c r="DN10" s="987"/>
      <c r="DO10" s="987"/>
      <c r="DP10" s="988"/>
      <c r="DQ10" s="986" t="s">
        <v>558</v>
      </c>
      <c r="DR10" s="987"/>
      <c r="DS10" s="987"/>
      <c r="DT10" s="987"/>
      <c r="DU10" s="988"/>
      <c r="DV10" s="989"/>
      <c r="DW10" s="990"/>
      <c r="DX10" s="990"/>
      <c r="DY10" s="990"/>
      <c r="DZ10" s="991"/>
      <c r="EA10" s="205"/>
    </row>
    <row r="11" spans="1:131" s="206" customFormat="1" ht="26.25" customHeight="1" x14ac:dyDescent="0.15">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t="s">
        <v>555</v>
      </c>
      <c r="BT11" s="1012"/>
      <c r="BU11" s="1012"/>
      <c r="BV11" s="1012"/>
      <c r="BW11" s="1012"/>
      <c r="BX11" s="1012"/>
      <c r="BY11" s="1012"/>
      <c r="BZ11" s="1012"/>
      <c r="CA11" s="1012"/>
      <c r="CB11" s="1012"/>
      <c r="CC11" s="1012"/>
      <c r="CD11" s="1012"/>
      <c r="CE11" s="1012"/>
      <c r="CF11" s="1012"/>
      <c r="CG11" s="1013"/>
      <c r="CH11" s="986">
        <v>1</v>
      </c>
      <c r="CI11" s="987"/>
      <c r="CJ11" s="987"/>
      <c r="CK11" s="987"/>
      <c r="CL11" s="988"/>
      <c r="CM11" s="986">
        <v>42</v>
      </c>
      <c r="CN11" s="987"/>
      <c r="CO11" s="987"/>
      <c r="CP11" s="987"/>
      <c r="CQ11" s="988"/>
      <c r="CR11" s="986">
        <v>35</v>
      </c>
      <c r="CS11" s="987"/>
      <c r="CT11" s="987"/>
      <c r="CU11" s="987"/>
      <c r="CV11" s="988"/>
      <c r="CW11" s="986" t="s">
        <v>556</v>
      </c>
      <c r="CX11" s="987"/>
      <c r="CY11" s="987"/>
      <c r="CZ11" s="987"/>
      <c r="DA11" s="988"/>
      <c r="DB11" s="986" t="s">
        <v>557</v>
      </c>
      <c r="DC11" s="987"/>
      <c r="DD11" s="987"/>
      <c r="DE11" s="987"/>
      <c r="DF11" s="988"/>
      <c r="DG11" s="986" t="s">
        <v>558</v>
      </c>
      <c r="DH11" s="987"/>
      <c r="DI11" s="987"/>
      <c r="DJ11" s="987"/>
      <c r="DK11" s="988"/>
      <c r="DL11" s="986" t="s">
        <v>558</v>
      </c>
      <c r="DM11" s="987"/>
      <c r="DN11" s="987"/>
      <c r="DO11" s="987"/>
      <c r="DP11" s="988"/>
      <c r="DQ11" s="986" t="s">
        <v>558</v>
      </c>
      <c r="DR11" s="987"/>
      <c r="DS11" s="987"/>
      <c r="DT11" s="987"/>
      <c r="DU11" s="988"/>
      <c r="DV11" s="989"/>
      <c r="DW11" s="990"/>
      <c r="DX11" s="990"/>
      <c r="DY11" s="990"/>
      <c r="DZ11" s="991"/>
      <c r="EA11" s="205"/>
    </row>
    <row r="12" spans="1:131" s="206" customFormat="1" ht="26.25" customHeight="1" x14ac:dyDescent="0.15">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368</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5">
        <v>49579</v>
      </c>
      <c r="R23" s="1066"/>
      <c r="S23" s="1066"/>
      <c r="T23" s="1066"/>
      <c r="U23" s="1066"/>
      <c r="V23" s="1066">
        <v>47132</v>
      </c>
      <c r="W23" s="1066"/>
      <c r="X23" s="1066"/>
      <c r="Y23" s="1066"/>
      <c r="Z23" s="1066"/>
      <c r="AA23" s="1066">
        <v>2447</v>
      </c>
      <c r="AB23" s="1066"/>
      <c r="AC23" s="1066"/>
      <c r="AD23" s="1066"/>
      <c r="AE23" s="1067"/>
      <c r="AF23" s="1068">
        <v>338</v>
      </c>
      <c r="AG23" s="1066"/>
      <c r="AH23" s="1066"/>
      <c r="AI23" s="1066"/>
      <c r="AJ23" s="1069"/>
      <c r="AK23" s="1070"/>
      <c r="AL23" s="1071"/>
      <c r="AM23" s="1071"/>
      <c r="AN23" s="1071"/>
      <c r="AO23" s="1071"/>
      <c r="AP23" s="1066">
        <v>49389</v>
      </c>
      <c r="AQ23" s="1066"/>
      <c r="AR23" s="1066"/>
      <c r="AS23" s="1066"/>
      <c r="AT23" s="1066"/>
      <c r="AU23" s="1072"/>
      <c r="AV23" s="1072"/>
      <c r="AW23" s="1072"/>
      <c r="AX23" s="1072"/>
      <c r="AY23" s="1073"/>
      <c r="AZ23" s="1062" t="s">
        <v>113</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371</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372</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349</v>
      </c>
      <c r="B26" s="993"/>
      <c r="C26" s="993"/>
      <c r="D26" s="993"/>
      <c r="E26" s="993"/>
      <c r="F26" s="993"/>
      <c r="G26" s="993"/>
      <c r="H26" s="993"/>
      <c r="I26" s="993"/>
      <c r="J26" s="993"/>
      <c r="K26" s="993"/>
      <c r="L26" s="993"/>
      <c r="M26" s="993"/>
      <c r="N26" s="993"/>
      <c r="O26" s="993"/>
      <c r="P26" s="994"/>
      <c r="Q26" s="998" t="s">
        <v>373</v>
      </c>
      <c r="R26" s="999"/>
      <c r="S26" s="999"/>
      <c r="T26" s="999"/>
      <c r="U26" s="1000"/>
      <c r="V26" s="998" t="s">
        <v>374</v>
      </c>
      <c r="W26" s="999"/>
      <c r="X26" s="999"/>
      <c r="Y26" s="999"/>
      <c r="Z26" s="1000"/>
      <c r="AA26" s="998" t="s">
        <v>375</v>
      </c>
      <c r="AB26" s="999"/>
      <c r="AC26" s="999"/>
      <c r="AD26" s="999"/>
      <c r="AE26" s="999"/>
      <c r="AF26" s="1056" t="s">
        <v>376</v>
      </c>
      <c r="AG26" s="1005"/>
      <c r="AH26" s="1005"/>
      <c r="AI26" s="1005"/>
      <c r="AJ26" s="1057"/>
      <c r="AK26" s="999" t="s">
        <v>377</v>
      </c>
      <c r="AL26" s="999"/>
      <c r="AM26" s="999"/>
      <c r="AN26" s="999"/>
      <c r="AO26" s="1000"/>
      <c r="AP26" s="998" t="s">
        <v>378</v>
      </c>
      <c r="AQ26" s="999"/>
      <c r="AR26" s="999"/>
      <c r="AS26" s="999"/>
      <c r="AT26" s="1000"/>
      <c r="AU26" s="998" t="s">
        <v>379</v>
      </c>
      <c r="AV26" s="999"/>
      <c r="AW26" s="999"/>
      <c r="AX26" s="999"/>
      <c r="AY26" s="1000"/>
      <c r="AZ26" s="998" t="s">
        <v>380</v>
      </c>
      <c r="BA26" s="999"/>
      <c r="BB26" s="999"/>
      <c r="BC26" s="999"/>
      <c r="BD26" s="1000"/>
      <c r="BE26" s="998" t="s">
        <v>356</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381</v>
      </c>
      <c r="C28" s="1048"/>
      <c r="D28" s="1048"/>
      <c r="E28" s="1048"/>
      <c r="F28" s="1048"/>
      <c r="G28" s="1048"/>
      <c r="H28" s="1048"/>
      <c r="I28" s="1048"/>
      <c r="J28" s="1048"/>
      <c r="K28" s="1048"/>
      <c r="L28" s="1048"/>
      <c r="M28" s="1048"/>
      <c r="N28" s="1048"/>
      <c r="O28" s="1048"/>
      <c r="P28" s="1049"/>
      <c r="Q28" s="1050">
        <v>11081</v>
      </c>
      <c r="R28" s="1051"/>
      <c r="S28" s="1051"/>
      <c r="T28" s="1051"/>
      <c r="U28" s="1051"/>
      <c r="V28" s="1051">
        <v>10515</v>
      </c>
      <c r="W28" s="1051"/>
      <c r="X28" s="1051"/>
      <c r="Y28" s="1051"/>
      <c r="Z28" s="1051"/>
      <c r="AA28" s="1051">
        <v>567</v>
      </c>
      <c r="AB28" s="1051"/>
      <c r="AC28" s="1051"/>
      <c r="AD28" s="1051"/>
      <c r="AE28" s="1052"/>
      <c r="AF28" s="1053">
        <v>567</v>
      </c>
      <c r="AG28" s="1051"/>
      <c r="AH28" s="1051"/>
      <c r="AI28" s="1051"/>
      <c r="AJ28" s="1054"/>
      <c r="AK28" s="1055">
        <v>793</v>
      </c>
      <c r="AL28" s="1043"/>
      <c r="AM28" s="1043"/>
      <c r="AN28" s="1043"/>
      <c r="AO28" s="1043"/>
      <c r="AP28" s="1043" t="s">
        <v>542</v>
      </c>
      <c r="AQ28" s="1043"/>
      <c r="AR28" s="1043"/>
      <c r="AS28" s="1043"/>
      <c r="AT28" s="1043"/>
      <c r="AU28" s="1043" t="s">
        <v>542</v>
      </c>
      <c r="AV28" s="1043"/>
      <c r="AW28" s="1043"/>
      <c r="AX28" s="1043"/>
      <c r="AY28" s="1043"/>
      <c r="AZ28" s="1044" t="s">
        <v>543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28" t="s">
        <v>382</v>
      </c>
      <c r="C29" s="1029"/>
      <c r="D29" s="1029"/>
      <c r="E29" s="1029"/>
      <c r="F29" s="1029"/>
      <c r="G29" s="1029"/>
      <c r="H29" s="1029"/>
      <c r="I29" s="1029"/>
      <c r="J29" s="1029"/>
      <c r="K29" s="1029"/>
      <c r="L29" s="1029"/>
      <c r="M29" s="1029"/>
      <c r="N29" s="1029"/>
      <c r="O29" s="1029"/>
      <c r="P29" s="1030"/>
      <c r="Q29" s="1040">
        <v>783</v>
      </c>
      <c r="R29" s="1041"/>
      <c r="S29" s="1041"/>
      <c r="T29" s="1041"/>
      <c r="U29" s="1041"/>
      <c r="V29" s="1041">
        <v>777</v>
      </c>
      <c r="W29" s="1041"/>
      <c r="X29" s="1041"/>
      <c r="Y29" s="1041"/>
      <c r="Z29" s="1041"/>
      <c r="AA29" s="1041">
        <v>6</v>
      </c>
      <c r="AB29" s="1041"/>
      <c r="AC29" s="1041"/>
      <c r="AD29" s="1041"/>
      <c r="AE29" s="1042"/>
      <c r="AF29" s="1034">
        <v>6</v>
      </c>
      <c r="AG29" s="1035"/>
      <c r="AH29" s="1035"/>
      <c r="AI29" s="1035"/>
      <c r="AJ29" s="1036"/>
      <c r="AK29" s="974">
        <v>263</v>
      </c>
      <c r="AL29" s="965"/>
      <c r="AM29" s="965"/>
      <c r="AN29" s="965"/>
      <c r="AO29" s="965"/>
      <c r="AP29" s="965" t="s">
        <v>543</v>
      </c>
      <c r="AQ29" s="965"/>
      <c r="AR29" s="965"/>
      <c r="AS29" s="965"/>
      <c r="AT29" s="965"/>
      <c r="AU29" s="965" t="s">
        <v>543</v>
      </c>
      <c r="AV29" s="965"/>
      <c r="AW29" s="965"/>
      <c r="AX29" s="965"/>
      <c r="AY29" s="965"/>
      <c r="AZ29" s="1039" t="s">
        <v>542</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28" t="s">
        <v>383</v>
      </c>
      <c r="C30" s="1029"/>
      <c r="D30" s="1029"/>
      <c r="E30" s="1029"/>
      <c r="F30" s="1029"/>
      <c r="G30" s="1029"/>
      <c r="H30" s="1029"/>
      <c r="I30" s="1029"/>
      <c r="J30" s="1029"/>
      <c r="K30" s="1029"/>
      <c r="L30" s="1029"/>
      <c r="M30" s="1029"/>
      <c r="N30" s="1029"/>
      <c r="O30" s="1029"/>
      <c r="P30" s="1030"/>
      <c r="Q30" s="1040">
        <v>8091</v>
      </c>
      <c r="R30" s="1041"/>
      <c r="S30" s="1041"/>
      <c r="T30" s="1041"/>
      <c r="U30" s="1041"/>
      <c r="V30" s="1041">
        <v>8017</v>
      </c>
      <c r="W30" s="1041"/>
      <c r="X30" s="1041"/>
      <c r="Y30" s="1041"/>
      <c r="Z30" s="1041"/>
      <c r="AA30" s="1041">
        <v>74</v>
      </c>
      <c r="AB30" s="1041"/>
      <c r="AC30" s="1041"/>
      <c r="AD30" s="1041"/>
      <c r="AE30" s="1042"/>
      <c r="AF30" s="1034">
        <v>72</v>
      </c>
      <c r="AG30" s="1035"/>
      <c r="AH30" s="1035"/>
      <c r="AI30" s="1035"/>
      <c r="AJ30" s="1036"/>
      <c r="AK30" s="974">
        <v>1198</v>
      </c>
      <c r="AL30" s="965"/>
      <c r="AM30" s="965"/>
      <c r="AN30" s="965"/>
      <c r="AO30" s="965"/>
      <c r="AP30" s="965" t="s">
        <v>544</v>
      </c>
      <c r="AQ30" s="965"/>
      <c r="AR30" s="965"/>
      <c r="AS30" s="965"/>
      <c r="AT30" s="965"/>
      <c r="AU30" s="965" t="s">
        <v>542</v>
      </c>
      <c r="AV30" s="965"/>
      <c r="AW30" s="965"/>
      <c r="AX30" s="965"/>
      <c r="AY30" s="965"/>
      <c r="AZ30" s="1039" t="s">
        <v>543</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28" t="s">
        <v>384</v>
      </c>
      <c r="C31" s="1029"/>
      <c r="D31" s="1029"/>
      <c r="E31" s="1029"/>
      <c r="F31" s="1029"/>
      <c r="G31" s="1029"/>
      <c r="H31" s="1029"/>
      <c r="I31" s="1029"/>
      <c r="J31" s="1029"/>
      <c r="K31" s="1029"/>
      <c r="L31" s="1029"/>
      <c r="M31" s="1029"/>
      <c r="N31" s="1029"/>
      <c r="O31" s="1029"/>
      <c r="P31" s="1030"/>
      <c r="Q31" s="1040">
        <v>2214</v>
      </c>
      <c r="R31" s="1041"/>
      <c r="S31" s="1041"/>
      <c r="T31" s="1041"/>
      <c r="U31" s="1041"/>
      <c r="V31" s="1041">
        <v>2077</v>
      </c>
      <c r="W31" s="1041"/>
      <c r="X31" s="1041"/>
      <c r="Y31" s="1041"/>
      <c r="Z31" s="1041"/>
      <c r="AA31" s="1041">
        <v>137</v>
      </c>
      <c r="AB31" s="1041"/>
      <c r="AC31" s="1041"/>
      <c r="AD31" s="1041"/>
      <c r="AE31" s="1042"/>
      <c r="AF31" s="1034">
        <v>2268</v>
      </c>
      <c r="AG31" s="1035"/>
      <c r="AH31" s="1035"/>
      <c r="AI31" s="1035"/>
      <c r="AJ31" s="1036"/>
      <c r="AK31" s="974">
        <v>175</v>
      </c>
      <c r="AL31" s="965"/>
      <c r="AM31" s="965"/>
      <c r="AN31" s="965"/>
      <c r="AO31" s="965"/>
      <c r="AP31" s="965">
        <v>11011</v>
      </c>
      <c r="AQ31" s="965"/>
      <c r="AR31" s="965"/>
      <c r="AS31" s="965"/>
      <c r="AT31" s="965"/>
      <c r="AU31" s="965">
        <v>727</v>
      </c>
      <c r="AV31" s="965"/>
      <c r="AW31" s="965"/>
      <c r="AX31" s="965"/>
      <c r="AY31" s="965"/>
      <c r="AZ31" s="1039" t="s">
        <v>542</v>
      </c>
      <c r="BA31" s="1039"/>
      <c r="BB31" s="1039"/>
      <c r="BC31" s="1039"/>
      <c r="BD31" s="1039"/>
      <c r="BE31" s="1023" t="s">
        <v>385</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28" t="s">
        <v>386</v>
      </c>
      <c r="C32" s="1029"/>
      <c r="D32" s="1029"/>
      <c r="E32" s="1029"/>
      <c r="F32" s="1029"/>
      <c r="G32" s="1029"/>
      <c r="H32" s="1029"/>
      <c r="I32" s="1029"/>
      <c r="J32" s="1029"/>
      <c r="K32" s="1029"/>
      <c r="L32" s="1029"/>
      <c r="M32" s="1029"/>
      <c r="N32" s="1029"/>
      <c r="O32" s="1029"/>
      <c r="P32" s="1030"/>
      <c r="Q32" s="1040">
        <v>7362</v>
      </c>
      <c r="R32" s="1041"/>
      <c r="S32" s="1041"/>
      <c r="T32" s="1041"/>
      <c r="U32" s="1041"/>
      <c r="V32" s="1041">
        <v>7297</v>
      </c>
      <c r="W32" s="1041"/>
      <c r="X32" s="1041"/>
      <c r="Y32" s="1041"/>
      <c r="Z32" s="1041"/>
      <c r="AA32" s="1041">
        <v>65</v>
      </c>
      <c r="AB32" s="1041"/>
      <c r="AC32" s="1041"/>
      <c r="AD32" s="1041"/>
      <c r="AE32" s="1042"/>
      <c r="AF32" s="1034">
        <v>0</v>
      </c>
      <c r="AG32" s="1035"/>
      <c r="AH32" s="1035"/>
      <c r="AI32" s="1035"/>
      <c r="AJ32" s="1036"/>
      <c r="AK32" s="974">
        <v>1847</v>
      </c>
      <c r="AL32" s="965"/>
      <c r="AM32" s="965"/>
      <c r="AN32" s="965"/>
      <c r="AO32" s="965"/>
      <c r="AP32" s="965">
        <v>3923</v>
      </c>
      <c r="AQ32" s="965"/>
      <c r="AR32" s="965"/>
      <c r="AS32" s="965"/>
      <c r="AT32" s="965"/>
      <c r="AU32" s="965">
        <v>3263</v>
      </c>
      <c r="AV32" s="965"/>
      <c r="AW32" s="965"/>
      <c r="AX32" s="965"/>
      <c r="AY32" s="965"/>
      <c r="AZ32" s="1039" t="s">
        <v>542</v>
      </c>
      <c r="BA32" s="1039"/>
      <c r="BB32" s="1039"/>
      <c r="BC32" s="1039"/>
      <c r="BD32" s="1039"/>
      <c r="BE32" s="1023" t="s">
        <v>385</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28" t="s">
        <v>387</v>
      </c>
      <c r="C33" s="1029"/>
      <c r="D33" s="1029"/>
      <c r="E33" s="1029"/>
      <c r="F33" s="1029"/>
      <c r="G33" s="1029"/>
      <c r="H33" s="1029"/>
      <c r="I33" s="1029"/>
      <c r="J33" s="1029"/>
      <c r="K33" s="1029"/>
      <c r="L33" s="1029"/>
      <c r="M33" s="1029"/>
      <c r="N33" s="1029"/>
      <c r="O33" s="1029"/>
      <c r="P33" s="1030"/>
      <c r="Q33" s="1040">
        <v>362</v>
      </c>
      <c r="R33" s="1041"/>
      <c r="S33" s="1041"/>
      <c r="T33" s="1041"/>
      <c r="U33" s="1041"/>
      <c r="V33" s="1041">
        <v>412</v>
      </c>
      <c r="W33" s="1041"/>
      <c r="X33" s="1041"/>
      <c r="Y33" s="1041"/>
      <c r="Z33" s="1041"/>
      <c r="AA33" s="1041">
        <v>-50</v>
      </c>
      <c r="AB33" s="1041"/>
      <c r="AC33" s="1041"/>
      <c r="AD33" s="1041"/>
      <c r="AE33" s="1042"/>
      <c r="AF33" s="1034">
        <v>179</v>
      </c>
      <c r="AG33" s="1035"/>
      <c r="AH33" s="1035"/>
      <c r="AI33" s="1035"/>
      <c r="AJ33" s="1036"/>
      <c r="AK33" s="974">
        <v>0</v>
      </c>
      <c r="AL33" s="965"/>
      <c r="AM33" s="965"/>
      <c r="AN33" s="965"/>
      <c r="AO33" s="965"/>
      <c r="AP33" s="965">
        <v>685</v>
      </c>
      <c r="AQ33" s="965"/>
      <c r="AR33" s="965"/>
      <c r="AS33" s="965"/>
      <c r="AT33" s="965"/>
      <c r="AU33" s="965">
        <v>1</v>
      </c>
      <c r="AV33" s="965"/>
      <c r="AW33" s="965"/>
      <c r="AX33" s="965"/>
      <c r="AY33" s="965"/>
      <c r="AZ33" s="1039" t="s">
        <v>542</v>
      </c>
      <c r="BA33" s="1039"/>
      <c r="BB33" s="1039"/>
      <c r="BC33" s="1039"/>
      <c r="BD33" s="1039"/>
      <c r="BE33" s="1023" t="s">
        <v>385</v>
      </c>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28" t="s">
        <v>388</v>
      </c>
      <c r="C34" s="1029"/>
      <c r="D34" s="1029"/>
      <c r="E34" s="1029"/>
      <c r="F34" s="1029"/>
      <c r="G34" s="1029"/>
      <c r="H34" s="1029"/>
      <c r="I34" s="1029"/>
      <c r="J34" s="1029"/>
      <c r="K34" s="1029"/>
      <c r="L34" s="1029"/>
      <c r="M34" s="1029"/>
      <c r="N34" s="1029"/>
      <c r="O34" s="1029"/>
      <c r="P34" s="1030"/>
      <c r="Q34" s="1040">
        <v>6498</v>
      </c>
      <c r="R34" s="1041"/>
      <c r="S34" s="1041"/>
      <c r="T34" s="1041"/>
      <c r="U34" s="1041"/>
      <c r="V34" s="1041">
        <v>6272</v>
      </c>
      <c r="W34" s="1041"/>
      <c r="X34" s="1041"/>
      <c r="Y34" s="1041"/>
      <c r="Z34" s="1041"/>
      <c r="AA34" s="1041">
        <v>226</v>
      </c>
      <c r="AB34" s="1041"/>
      <c r="AC34" s="1041"/>
      <c r="AD34" s="1041"/>
      <c r="AE34" s="1042"/>
      <c r="AF34" s="1034">
        <v>200</v>
      </c>
      <c r="AG34" s="1035"/>
      <c r="AH34" s="1035"/>
      <c r="AI34" s="1035"/>
      <c r="AJ34" s="1036"/>
      <c r="AK34" s="974">
        <v>2083</v>
      </c>
      <c r="AL34" s="965"/>
      <c r="AM34" s="965"/>
      <c r="AN34" s="965"/>
      <c r="AO34" s="965"/>
      <c r="AP34" s="965">
        <v>31706</v>
      </c>
      <c r="AQ34" s="965"/>
      <c r="AR34" s="965"/>
      <c r="AS34" s="965"/>
      <c r="AT34" s="965"/>
      <c r="AU34" s="965">
        <v>25365</v>
      </c>
      <c r="AV34" s="965"/>
      <c r="AW34" s="965"/>
      <c r="AX34" s="965"/>
      <c r="AY34" s="965"/>
      <c r="AZ34" s="1039" t="s">
        <v>542</v>
      </c>
      <c r="BA34" s="1039"/>
      <c r="BB34" s="1039"/>
      <c r="BC34" s="1039"/>
      <c r="BD34" s="1039"/>
      <c r="BE34" s="1023" t="s">
        <v>389</v>
      </c>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28" t="s">
        <v>390</v>
      </c>
      <c r="C35" s="1029"/>
      <c r="D35" s="1029"/>
      <c r="E35" s="1029"/>
      <c r="F35" s="1029"/>
      <c r="G35" s="1029"/>
      <c r="H35" s="1029"/>
      <c r="I35" s="1029"/>
      <c r="J35" s="1029"/>
      <c r="K35" s="1029"/>
      <c r="L35" s="1029"/>
      <c r="M35" s="1029"/>
      <c r="N35" s="1029"/>
      <c r="O35" s="1029"/>
      <c r="P35" s="1030"/>
      <c r="Q35" s="1040">
        <v>104</v>
      </c>
      <c r="R35" s="1041"/>
      <c r="S35" s="1041"/>
      <c r="T35" s="1041"/>
      <c r="U35" s="1041"/>
      <c r="V35" s="1041">
        <v>5</v>
      </c>
      <c r="W35" s="1041"/>
      <c r="X35" s="1041"/>
      <c r="Y35" s="1041"/>
      <c r="Z35" s="1041"/>
      <c r="AA35" s="1041">
        <v>100</v>
      </c>
      <c r="AB35" s="1041"/>
      <c r="AC35" s="1041"/>
      <c r="AD35" s="1041"/>
      <c r="AE35" s="1042"/>
      <c r="AF35" s="1034">
        <v>213</v>
      </c>
      <c r="AG35" s="1035"/>
      <c r="AH35" s="1035"/>
      <c r="AI35" s="1035"/>
      <c r="AJ35" s="1036"/>
      <c r="AK35" s="974">
        <v>102</v>
      </c>
      <c r="AL35" s="965"/>
      <c r="AM35" s="965"/>
      <c r="AN35" s="965"/>
      <c r="AO35" s="965"/>
      <c r="AP35" s="965" t="s">
        <v>559</v>
      </c>
      <c r="AQ35" s="965"/>
      <c r="AR35" s="965"/>
      <c r="AS35" s="965"/>
      <c r="AT35" s="965"/>
      <c r="AU35" s="965" t="s">
        <v>560</v>
      </c>
      <c r="AV35" s="965"/>
      <c r="AW35" s="965"/>
      <c r="AX35" s="965"/>
      <c r="AY35" s="965"/>
      <c r="AZ35" s="1039" t="s">
        <v>542</v>
      </c>
      <c r="BA35" s="1039"/>
      <c r="BB35" s="1039"/>
      <c r="BC35" s="1039"/>
      <c r="BD35" s="1039"/>
      <c r="BE35" s="1023" t="s">
        <v>389</v>
      </c>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4"/>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4"/>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4"/>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4"/>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4"/>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4"/>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4"/>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4"/>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4"/>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4"/>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4"/>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4"/>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4"/>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4"/>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391</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369</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3504</v>
      </c>
      <c r="AG63" s="953"/>
      <c r="AH63" s="953"/>
      <c r="AI63" s="953"/>
      <c r="AJ63" s="1021"/>
      <c r="AK63" s="1022"/>
      <c r="AL63" s="957"/>
      <c r="AM63" s="957"/>
      <c r="AN63" s="957"/>
      <c r="AO63" s="957"/>
      <c r="AP63" s="953">
        <v>47325</v>
      </c>
      <c r="AQ63" s="953"/>
      <c r="AR63" s="953"/>
      <c r="AS63" s="953"/>
      <c r="AT63" s="953"/>
      <c r="AU63" s="953">
        <v>29356</v>
      </c>
      <c r="AV63" s="953"/>
      <c r="AW63" s="953"/>
      <c r="AX63" s="953"/>
      <c r="AY63" s="953"/>
      <c r="AZ63" s="1016"/>
      <c r="BA63" s="1016"/>
      <c r="BB63" s="1016"/>
      <c r="BC63" s="1016"/>
      <c r="BD63" s="1016"/>
      <c r="BE63" s="954"/>
      <c r="BF63" s="954"/>
      <c r="BG63" s="954"/>
      <c r="BH63" s="954"/>
      <c r="BI63" s="955"/>
      <c r="BJ63" s="1017" t="s">
        <v>113</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394</v>
      </c>
      <c r="B66" s="993"/>
      <c r="C66" s="993"/>
      <c r="D66" s="993"/>
      <c r="E66" s="993"/>
      <c r="F66" s="993"/>
      <c r="G66" s="993"/>
      <c r="H66" s="993"/>
      <c r="I66" s="993"/>
      <c r="J66" s="993"/>
      <c r="K66" s="993"/>
      <c r="L66" s="993"/>
      <c r="M66" s="993"/>
      <c r="N66" s="993"/>
      <c r="O66" s="993"/>
      <c r="P66" s="994"/>
      <c r="Q66" s="998" t="s">
        <v>373</v>
      </c>
      <c r="R66" s="999"/>
      <c r="S66" s="999"/>
      <c r="T66" s="999"/>
      <c r="U66" s="1000"/>
      <c r="V66" s="998" t="s">
        <v>374</v>
      </c>
      <c r="W66" s="999"/>
      <c r="X66" s="999"/>
      <c r="Y66" s="999"/>
      <c r="Z66" s="1000"/>
      <c r="AA66" s="998" t="s">
        <v>375</v>
      </c>
      <c r="AB66" s="999"/>
      <c r="AC66" s="999"/>
      <c r="AD66" s="999"/>
      <c r="AE66" s="1000"/>
      <c r="AF66" s="1004" t="s">
        <v>376</v>
      </c>
      <c r="AG66" s="1005"/>
      <c r="AH66" s="1005"/>
      <c r="AI66" s="1005"/>
      <c r="AJ66" s="1006"/>
      <c r="AK66" s="998" t="s">
        <v>377</v>
      </c>
      <c r="AL66" s="993"/>
      <c r="AM66" s="993"/>
      <c r="AN66" s="993"/>
      <c r="AO66" s="994"/>
      <c r="AP66" s="998" t="s">
        <v>378</v>
      </c>
      <c r="AQ66" s="999"/>
      <c r="AR66" s="999"/>
      <c r="AS66" s="999"/>
      <c r="AT66" s="1000"/>
      <c r="AU66" s="998" t="s">
        <v>395</v>
      </c>
      <c r="AV66" s="999"/>
      <c r="AW66" s="999"/>
      <c r="AX66" s="999"/>
      <c r="AY66" s="1000"/>
      <c r="AZ66" s="998" t="s">
        <v>356</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2" t="s">
        <v>545</v>
      </c>
      <c r="C68" s="983"/>
      <c r="D68" s="983"/>
      <c r="E68" s="983"/>
      <c r="F68" s="983"/>
      <c r="G68" s="983"/>
      <c r="H68" s="983"/>
      <c r="I68" s="983"/>
      <c r="J68" s="983"/>
      <c r="K68" s="983"/>
      <c r="L68" s="983"/>
      <c r="M68" s="983"/>
      <c r="N68" s="983"/>
      <c r="O68" s="983"/>
      <c r="P68" s="984"/>
      <c r="Q68" s="985">
        <v>18950</v>
      </c>
      <c r="R68" s="979"/>
      <c r="S68" s="979"/>
      <c r="T68" s="979"/>
      <c r="U68" s="979"/>
      <c r="V68" s="979">
        <v>18164</v>
      </c>
      <c r="W68" s="979"/>
      <c r="X68" s="979"/>
      <c r="Y68" s="979"/>
      <c r="Z68" s="979"/>
      <c r="AA68" s="979">
        <v>785</v>
      </c>
      <c r="AB68" s="979"/>
      <c r="AC68" s="979"/>
      <c r="AD68" s="979"/>
      <c r="AE68" s="979"/>
      <c r="AF68" s="979">
        <v>785</v>
      </c>
      <c r="AG68" s="979"/>
      <c r="AH68" s="979"/>
      <c r="AI68" s="979"/>
      <c r="AJ68" s="979"/>
      <c r="AK68" s="979">
        <v>1925</v>
      </c>
      <c r="AL68" s="979"/>
      <c r="AM68" s="979"/>
      <c r="AN68" s="979"/>
      <c r="AO68" s="979"/>
      <c r="AP68" s="979" t="s">
        <v>548</v>
      </c>
      <c r="AQ68" s="979"/>
      <c r="AR68" s="979"/>
      <c r="AS68" s="979"/>
      <c r="AT68" s="979"/>
      <c r="AU68" s="979" t="s">
        <v>542</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546</v>
      </c>
      <c r="C69" s="969"/>
      <c r="D69" s="969"/>
      <c r="E69" s="969"/>
      <c r="F69" s="969"/>
      <c r="G69" s="969"/>
      <c r="H69" s="969"/>
      <c r="I69" s="969"/>
      <c r="J69" s="969"/>
      <c r="K69" s="969"/>
      <c r="L69" s="969"/>
      <c r="M69" s="969"/>
      <c r="N69" s="969"/>
      <c r="O69" s="969"/>
      <c r="P69" s="970"/>
      <c r="Q69" s="972">
        <v>1020</v>
      </c>
      <c r="R69" s="973"/>
      <c r="S69" s="973"/>
      <c r="T69" s="973"/>
      <c r="U69" s="974"/>
      <c r="V69" s="975">
        <v>1017</v>
      </c>
      <c r="W69" s="973"/>
      <c r="X69" s="973"/>
      <c r="Y69" s="973"/>
      <c r="Z69" s="974"/>
      <c r="AA69" s="975">
        <v>3</v>
      </c>
      <c r="AB69" s="973"/>
      <c r="AC69" s="973"/>
      <c r="AD69" s="973"/>
      <c r="AE69" s="974"/>
      <c r="AF69" s="975">
        <v>3</v>
      </c>
      <c r="AG69" s="973"/>
      <c r="AH69" s="973"/>
      <c r="AI69" s="973"/>
      <c r="AJ69" s="974"/>
      <c r="AK69" s="975">
        <v>0</v>
      </c>
      <c r="AL69" s="973"/>
      <c r="AM69" s="973"/>
      <c r="AN69" s="973"/>
      <c r="AO69" s="974"/>
      <c r="AP69" s="975" t="s">
        <v>542</v>
      </c>
      <c r="AQ69" s="973"/>
      <c r="AR69" s="973"/>
      <c r="AS69" s="973"/>
      <c r="AT69" s="974"/>
      <c r="AU69" s="975" t="s">
        <v>542</v>
      </c>
      <c r="AV69" s="973"/>
      <c r="AW69" s="973"/>
      <c r="AX69" s="973"/>
      <c r="AY69" s="974"/>
      <c r="AZ69" s="976"/>
      <c r="BA69" s="977"/>
      <c r="BB69" s="977"/>
      <c r="BC69" s="977"/>
      <c r="BD69" s="978"/>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547</v>
      </c>
      <c r="C70" s="969"/>
      <c r="D70" s="969"/>
      <c r="E70" s="969"/>
      <c r="F70" s="969"/>
      <c r="G70" s="969"/>
      <c r="H70" s="969"/>
      <c r="I70" s="969"/>
      <c r="J70" s="969"/>
      <c r="K70" s="969"/>
      <c r="L70" s="969"/>
      <c r="M70" s="969"/>
      <c r="N70" s="969"/>
      <c r="O70" s="969"/>
      <c r="P70" s="970"/>
      <c r="Q70" s="972">
        <v>137</v>
      </c>
      <c r="R70" s="973"/>
      <c r="S70" s="973"/>
      <c r="T70" s="973"/>
      <c r="U70" s="974"/>
      <c r="V70" s="975">
        <v>132</v>
      </c>
      <c r="W70" s="973"/>
      <c r="X70" s="973"/>
      <c r="Y70" s="973"/>
      <c r="Z70" s="974"/>
      <c r="AA70" s="975">
        <v>4</v>
      </c>
      <c r="AB70" s="973"/>
      <c r="AC70" s="973"/>
      <c r="AD70" s="973"/>
      <c r="AE70" s="974"/>
      <c r="AF70" s="975">
        <v>4</v>
      </c>
      <c r="AG70" s="973"/>
      <c r="AH70" s="973"/>
      <c r="AI70" s="973"/>
      <c r="AJ70" s="974"/>
      <c r="AK70" s="975" t="s">
        <v>542</v>
      </c>
      <c r="AL70" s="973"/>
      <c r="AM70" s="973"/>
      <c r="AN70" s="973"/>
      <c r="AO70" s="974"/>
      <c r="AP70" s="975" t="s">
        <v>542</v>
      </c>
      <c r="AQ70" s="973"/>
      <c r="AR70" s="973"/>
      <c r="AS70" s="973"/>
      <c r="AT70" s="974"/>
      <c r="AU70" s="975" t="s">
        <v>542</v>
      </c>
      <c r="AV70" s="973"/>
      <c r="AW70" s="973"/>
      <c r="AX70" s="973"/>
      <c r="AY70" s="974"/>
      <c r="AZ70" s="976"/>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550</v>
      </c>
      <c r="C71" s="969"/>
      <c r="D71" s="969"/>
      <c r="E71" s="969"/>
      <c r="F71" s="969"/>
      <c r="G71" s="969"/>
      <c r="H71" s="969"/>
      <c r="I71" s="969"/>
      <c r="J71" s="969"/>
      <c r="K71" s="969"/>
      <c r="L71" s="969"/>
      <c r="M71" s="969"/>
      <c r="N71" s="969"/>
      <c r="O71" s="969"/>
      <c r="P71" s="970"/>
      <c r="Q71" s="971">
        <v>400</v>
      </c>
      <c r="R71" s="965"/>
      <c r="S71" s="965"/>
      <c r="T71" s="965"/>
      <c r="U71" s="965"/>
      <c r="V71" s="965">
        <v>362</v>
      </c>
      <c r="W71" s="965"/>
      <c r="X71" s="965"/>
      <c r="Y71" s="965"/>
      <c r="Z71" s="965"/>
      <c r="AA71" s="965">
        <v>38</v>
      </c>
      <c r="AB71" s="965"/>
      <c r="AC71" s="965"/>
      <c r="AD71" s="965"/>
      <c r="AE71" s="965"/>
      <c r="AF71" s="965">
        <v>38</v>
      </c>
      <c r="AG71" s="965"/>
      <c r="AH71" s="965"/>
      <c r="AI71" s="965"/>
      <c r="AJ71" s="965"/>
      <c r="AK71" s="965">
        <v>7</v>
      </c>
      <c r="AL71" s="965"/>
      <c r="AM71" s="965"/>
      <c r="AN71" s="965"/>
      <c r="AO71" s="965"/>
      <c r="AP71" s="965" t="s">
        <v>542</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549</v>
      </c>
      <c r="C72" s="969"/>
      <c r="D72" s="969"/>
      <c r="E72" s="969"/>
      <c r="F72" s="969"/>
      <c r="G72" s="969"/>
      <c r="H72" s="969"/>
      <c r="I72" s="969"/>
      <c r="J72" s="969"/>
      <c r="K72" s="969"/>
      <c r="L72" s="969"/>
      <c r="M72" s="969"/>
      <c r="N72" s="969"/>
      <c r="O72" s="969"/>
      <c r="P72" s="970"/>
      <c r="Q72" s="971">
        <v>241731</v>
      </c>
      <c r="R72" s="965"/>
      <c r="S72" s="965"/>
      <c r="T72" s="965"/>
      <c r="U72" s="965"/>
      <c r="V72" s="965">
        <v>232036</v>
      </c>
      <c r="W72" s="965"/>
      <c r="X72" s="965"/>
      <c r="Y72" s="965"/>
      <c r="Z72" s="965"/>
      <c r="AA72" s="965">
        <v>9694</v>
      </c>
      <c r="AB72" s="965"/>
      <c r="AC72" s="965"/>
      <c r="AD72" s="965"/>
      <c r="AE72" s="965"/>
      <c r="AF72" s="965">
        <v>9694</v>
      </c>
      <c r="AG72" s="965"/>
      <c r="AH72" s="965"/>
      <c r="AI72" s="965"/>
      <c r="AJ72" s="965"/>
      <c r="AK72" s="965">
        <v>10072</v>
      </c>
      <c r="AL72" s="965"/>
      <c r="AM72" s="965"/>
      <c r="AN72" s="965"/>
      <c r="AO72" s="965"/>
      <c r="AP72" s="965" t="s">
        <v>542</v>
      </c>
      <c r="AQ72" s="965"/>
      <c r="AR72" s="965"/>
      <c r="AS72" s="965"/>
      <c r="AT72" s="965"/>
      <c r="AU72" s="965" t="s">
        <v>542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2"/>
      <c r="R73" s="973"/>
      <c r="S73" s="973"/>
      <c r="T73" s="973"/>
      <c r="U73" s="974"/>
      <c r="V73" s="975"/>
      <c r="W73" s="973"/>
      <c r="X73" s="973"/>
      <c r="Y73" s="973"/>
      <c r="Z73" s="974"/>
      <c r="AA73" s="975"/>
      <c r="AB73" s="973"/>
      <c r="AC73" s="973"/>
      <c r="AD73" s="973"/>
      <c r="AE73" s="974"/>
      <c r="AF73" s="975"/>
      <c r="AG73" s="973"/>
      <c r="AH73" s="973"/>
      <c r="AI73" s="973"/>
      <c r="AJ73" s="974"/>
      <c r="AK73" s="975"/>
      <c r="AL73" s="973"/>
      <c r="AM73" s="973"/>
      <c r="AN73" s="973"/>
      <c r="AO73" s="974"/>
      <c r="AP73" s="975"/>
      <c r="AQ73" s="973"/>
      <c r="AR73" s="973"/>
      <c r="AS73" s="973"/>
      <c r="AT73" s="974"/>
      <c r="AU73" s="975"/>
      <c r="AV73" s="973"/>
      <c r="AW73" s="973"/>
      <c r="AX73" s="973"/>
      <c r="AY73" s="974"/>
      <c r="AZ73" s="976"/>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10524</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5347048</v>
      </c>
      <c r="AB110" s="871"/>
      <c r="AC110" s="871"/>
      <c r="AD110" s="871"/>
      <c r="AE110" s="872"/>
      <c r="AF110" s="873">
        <v>5541028</v>
      </c>
      <c r="AG110" s="871"/>
      <c r="AH110" s="871"/>
      <c r="AI110" s="871"/>
      <c r="AJ110" s="872"/>
      <c r="AK110" s="873">
        <v>5353700</v>
      </c>
      <c r="AL110" s="871"/>
      <c r="AM110" s="871"/>
      <c r="AN110" s="871"/>
      <c r="AO110" s="872"/>
      <c r="AP110" s="874">
        <v>21.8</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50962865</v>
      </c>
      <c r="BR110" s="798"/>
      <c r="BS110" s="798"/>
      <c r="BT110" s="798"/>
      <c r="BU110" s="798"/>
      <c r="BV110" s="798">
        <v>50728953</v>
      </c>
      <c r="BW110" s="798"/>
      <c r="BX110" s="798"/>
      <c r="BY110" s="798"/>
      <c r="BZ110" s="798"/>
      <c r="CA110" s="798">
        <v>49388762</v>
      </c>
      <c r="CB110" s="798"/>
      <c r="CC110" s="798"/>
      <c r="CD110" s="798"/>
      <c r="CE110" s="798"/>
      <c r="CF110" s="859">
        <v>200.9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269061</v>
      </c>
      <c r="BR111" s="769"/>
      <c r="BS111" s="769"/>
      <c r="BT111" s="769"/>
      <c r="BU111" s="769"/>
      <c r="BV111" s="769">
        <v>213293</v>
      </c>
      <c r="BW111" s="769"/>
      <c r="BX111" s="769"/>
      <c r="BY111" s="769"/>
      <c r="BZ111" s="769"/>
      <c r="CA111" s="769">
        <v>175043</v>
      </c>
      <c r="CB111" s="769"/>
      <c r="CC111" s="769"/>
      <c r="CD111" s="769"/>
      <c r="CE111" s="769"/>
      <c r="CF111" s="846">
        <v>0.7</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76667</v>
      </c>
      <c r="AB112" s="782"/>
      <c r="AC112" s="782"/>
      <c r="AD112" s="782"/>
      <c r="AE112" s="783"/>
      <c r="AF112" s="784">
        <v>95667</v>
      </c>
      <c r="AG112" s="782"/>
      <c r="AH112" s="782"/>
      <c r="AI112" s="782"/>
      <c r="AJ112" s="783"/>
      <c r="AK112" s="784">
        <v>112667</v>
      </c>
      <c r="AL112" s="782"/>
      <c r="AM112" s="782"/>
      <c r="AN112" s="782"/>
      <c r="AO112" s="783"/>
      <c r="AP112" s="752">
        <v>0.5</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35875357</v>
      </c>
      <c r="BR112" s="769"/>
      <c r="BS112" s="769"/>
      <c r="BT112" s="769"/>
      <c r="BU112" s="769"/>
      <c r="BV112" s="769">
        <v>33696723</v>
      </c>
      <c r="BW112" s="769"/>
      <c r="BX112" s="769"/>
      <c r="BY112" s="769"/>
      <c r="BZ112" s="769"/>
      <c r="CA112" s="769">
        <v>29355247</v>
      </c>
      <c r="CB112" s="769"/>
      <c r="CC112" s="769"/>
      <c r="CD112" s="769"/>
      <c r="CE112" s="769"/>
      <c r="CF112" s="846">
        <v>119.4</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269061</v>
      </c>
      <c r="DH112" s="769"/>
      <c r="DI112" s="769"/>
      <c r="DJ112" s="769"/>
      <c r="DK112" s="769"/>
      <c r="DL112" s="769">
        <v>213293</v>
      </c>
      <c r="DM112" s="769"/>
      <c r="DN112" s="769"/>
      <c r="DO112" s="769"/>
      <c r="DP112" s="769"/>
      <c r="DQ112" s="769">
        <v>175043</v>
      </c>
      <c r="DR112" s="769"/>
      <c r="DS112" s="769"/>
      <c r="DT112" s="769"/>
      <c r="DU112" s="769"/>
      <c r="DV112" s="821">
        <v>0.7</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2504223</v>
      </c>
      <c r="AB113" s="907"/>
      <c r="AC113" s="907"/>
      <c r="AD113" s="907"/>
      <c r="AE113" s="908"/>
      <c r="AF113" s="909">
        <v>2056540</v>
      </c>
      <c r="AG113" s="907"/>
      <c r="AH113" s="907"/>
      <c r="AI113" s="907"/>
      <c r="AJ113" s="908"/>
      <c r="AK113" s="909">
        <v>1830312</v>
      </c>
      <c r="AL113" s="907"/>
      <c r="AM113" s="907"/>
      <c r="AN113" s="907"/>
      <c r="AO113" s="908"/>
      <c r="AP113" s="910">
        <v>7.4</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8430152</v>
      </c>
      <c r="BR114" s="769"/>
      <c r="BS114" s="769"/>
      <c r="BT114" s="769"/>
      <c r="BU114" s="769"/>
      <c r="BV114" s="769">
        <v>8686304</v>
      </c>
      <c r="BW114" s="769"/>
      <c r="BX114" s="769"/>
      <c r="BY114" s="769"/>
      <c r="BZ114" s="769"/>
      <c r="CA114" s="769">
        <v>8037751</v>
      </c>
      <c r="CB114" s="769"/>
      <c r="CC114" s="769"/>
      <c r="CD114" s="769"/>
      <c r="CE114" s="769"/>
      <c r="CF114" s="846">
        <v>32.700000000000003</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82634</v>
      </c>
      <c r="AB115" s="907"/>
      <c r="AC115" s="907"/>
      <c r="AD115" s="907"/>
      <c r="AE115" s="908"/>
      <c r="AF115" s="909">
        <v>74203</v>
      </c>
      <c r="AG115" s="907"/>
      <c r="AH115" s="907"/>
      <c r="AI115" s="907"/>
      <c r="AJ115" s="908"/>
      <c r="AK115" s="909">
        <v>68112</v>
      </c>
      <c r="AL115" s="907"/>
      <c r="AM115" s="907"/>
      <c r="AN115" s="907"/>
      <c r="AO115" s="908"/>
      <c r="AP115" s="910">
        <v>0.3</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142155</v>
      </c>
      <c r="BR115" s="769"/>
      <c r="BS115" s="769"/>
      <c r="BT115" s="769"/>
      <c r="BU115" s="769"/>
      <c r="BV115" s="769">
        <v>133479</v>
      </c>
      <c r="BW115" s="769"/>
      <c r="BX115" s="769"/>
      <c r="BY115" s="769"/>
      <c r="BZ115" s="769"/>
      <c r="CA115" s="769">
        <v>161686</v>
      </c>
      <c r="CB115" s="769"/>
      <c r="CC115" s="769"/>
      <c r="CD115" s="769"/>
      <c r="CE115" s="769"/>
      <c r="CF115" s="846">
        <v>0.7</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8010572</v>
      </c>
      <c r="AB117" s="893"/>
      <c r="AC117" s="893"/>
      <c r="AD117" s="893"/>
      <c r="AE117" s="894"/>
      <c r="AF117" s="896">
        <v>7767438</v>
      </c>
      <c r="AG117" s="893"/>
      <c r="AH117" s="893"/>
      <c r="AI117" s="893"/>
      <c r="AJ117" s="894"/>
      <c r="AK117" s="896">
        <v>7364791</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95679590</v>
      </c>
      <c r="BR118" s="856"/>
      <c r="BS118" s="856"/>
      <c r="BT118" s="856"/>
      <c r="BU118" s="856"/>
      <c r="BV118" s="856">
        <v>93458752</v>
      </c>
      <c r="BW118" s="856"/>
      <c r="BX118" s="856"/>
      <c r="BY118" s="856"/>
      <c r="BZ118" s="856"/>
      <c r="CA118" s="856">
        <v>87118489</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12835666</v>
      </c>
      <c r="BR119" s="798"/>
      <c r="BS119" s="798"/>
      <c r="BT119" s="798"/>
      <c r="BU119" s="798"/>
      <c r="BV119" s="798">
        <v>14236771</v>
      </c>
      <c r="BW119" s="798"/>
      <c r="BX119" s="798"/>
      <c r="BY119" s="798"/>
      <c r="BZ119" s="798"/>
      <c r="CA119" s="798">
        <v>16748762</v>
      </c>
      <c r="CB119" s="798"/>
      <c r="CC119" s="798"/>
      <c r="CD119" s="798"/>
      <c r="CE119" s="798"/>
      <c r="CF119" s="859">
        <v>68.099999999999994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1202734</v>
      </c>
      <c r="BR120" s="769"/>
      <c r="BS120" s="769"/>
      <c r="BT120" s="769"/>
      <c r="BU120" s="769"/>
      <c r="BV120" s="769">
        <v>1164448</v>
      </c>
      <c r="BW120" s="769"/>
      <c r="BX120" s="769"/>
      <c r="BY120" s="769"/>
      <c r="BZ120" s="769"/>
      <c r="CA120" s="769">
        <v>1139882</v>
      </c>
      <c r="CB120" s="769"/>
      <c r="CC120" s="769"/>
      <c r="CD120" s="769"/>
      <c r="CE120" s="769"/>
      <c r="CF120" s="846">
        <v>4.5999999999999996</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31028663</v>
      </c>
      <c r="DH120" s="798"/>
      <c r="DI120" s="798"/>
      <c r="DJ120" s="798"/>
      <c r="DK120" s="798"/>
      <c r="DL120" s="798">
        <v>29306504</v>
      </c>
      <c r="DM120" s="798"/>
      <c r="DN120" s="798"/>
      <c r="DO120" s="798"/>
      <c r="DP120" s="798"/>
      <c r="DQ120" s="798">
        <v>25364972</v>
      </c>
      <c r="DR120" s="798"/>
      <c r="DS120" s="798"/>
      <c r="DT120" s="798"/>
      <c r="DU120" s="798"/>
      <c r="DV120" s="799">
        <v>103.2</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60979</v>
      </c>
      <c r="AB121" s="782"/>
      <c r="AC121" s="782"/>
      <c r="AD121" s="782"/>
      <c r="AE121" s="783"/>
      <c r="AF121" s="784">
        <v>55767</v>
      </c>
      <c r="AG121" s="782"/>
      <c r="AH121" s="782"/>
      <c r="AI121" s="782"/>
      <c r="AJ121" s="783"/>
      <c r="AK121" s="784">
        <v>49338</v>
      </c>
      <c r="AL121" s="782"/>
      <c r="AM121" s="782"/>
      <c r="AN121" s="782"/>
      <c r="AO121" s="783"/>
      <c r="AP121" s="752">
        <v>0.2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56026995</v>
      </c>
      <c r="BR121" s="856"/>
      <c r="BS121" s="856"/>
      <c r="BT121" s="856"/>
      <c r="BU121" s="856"/>
      <c r="BV121" s="856">
        <v>56022715</v>
      </c>
      <c r="BW121" s="856"/>
      <c r="BX121" s="856"/>
      <c r="BY121" s="856"/>
      <c r="BZ121" s="856"/>
      <c r="CA121" s="856">
        <v>54626094</v>
      </c>
      <c r="CB121" s="856"/>
      <c r="CC121" s="856"/>
      <c r="CD121" s="856"/>
      <c r="CE121" s="856"/>
      <c r="CF121" s="857">
        <v>222.2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4093401</v>
      </c>
      <c r="DH121" s="769"/>
      <c r="DI121" s="769"/>
      <c r="DJ121" s="769"/>
      <c r="DK121" s="769"/>
      <c r="DL121" s="769">
        <v>3662031</v>
      </c>
      <c r="DM121" s="769"/>
      <c r="DN121" s="769"/>
      <c r="DO121" s="769"/>
      <c r="DP121" s="769"/>
      <c r="DQ121" s="769">
        <v>3262864</v>
      </c>
      <c r="DR121" s="769"/>
      <c r="DS121" s="769"/>
      <c r="DT121" s="769"/>
      <c r="DU121" s="769"/>
      <c r="DV121" s="821">
        <v>13.3</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70065395</v>
      </c>
      <c r="BR122" s="838"/>
      <c r="BS122" s="838"/>
      <c r="BT122" s="838"/>
      <c r="BU122" s="838"/>
      <c r="BV122" s="838">
        <v>71423934</v>
      </c>
      <c r="BW122" s="838"/>
      <c r="BX122" s="838"/>
      <c r="BY122" s="838"/>
      <c r="BZ122" s="838"/>
      <c r="CA122" s="838">
        <v>72514738</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752538</v>
      </c>
      <c r="DH122" s="769"/>
      <c r="DI122" s="769"/>
      <c r="DJ122" s="769"/>
      <c r="DK122" s="769"/>
      <c r="DL122" s="769">
        <v>727468</v>
      </c>
      <c r="DM122" s="769"/>
      <c r="DN122" s="769"/>
      <c r="DO122" s="769"/>
      <c r="DP122" s="769"/>
      <c r="DQ122" s="769">
        <v>726727</v>
      </c>
      <c r="DR122" s="769"/>
      <c r="DS122" s="769"/>
      <c r="DT122" s="769"/>
      <c r="DU122" s="769"/>
      <c r="DV122" s="821">
        <v>3</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104.3</v>
      </c>
      <c r="BR123" s="830"/>
      <c r="BS123" s="830"/>
      <c r="BT123" s="830"/>
      <c r="BU123" s="830"/>
      <c r="BV123" s="830">
        <v>91.1</v>
      </c>
      <c r="BW123" s="830"/>
      <c r="BX123" s="830"/>
      <c r="BY123" s="830"/>
      <c r="BZ123" s="830"/>
      <c r="CA123" s="830">
        <v>59.4</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v>755</v>
      </c>
      <c r="DH123" s="782"/>
      <c r="DI123" s="782"/>
      <c r="DJ123" s="782"/>
      <c r="DK123" s="783"/>
      <c r="DL123" s="784">
        <v>720</v>
      </c>
      <c r="DM123" s="782"/>
      <c r="DN123" s="782"/>
      <c r="DO123" s="782"/>
      <c r="DP123" s="783"/>
      <c r="DQ123" s="784">
        <v>684</v>
      </c>
      <c r="DR123" s="782"/>
      <c r="DS123" s="782"/>
      <c r="DT123" s="782"/>
      <c r="DU123" s="783"/>
      <c r="DV123" s="752">
        <v>0</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21655</v>
      </c>
      <c r="AB127" s="782"/>
      <c r="AC127" s="782"/>
      <c r="AD127" s="782"/>
      <c r="AE127" s="783"/>
      <c r="AF127" s="784">
        <v>18436</v>
      </c>
      <c r="AG127" s="782"/>
      <c r="AH127" s="782"/>
      <c r="AI127" s="782"/>
      <c r="AJ127" s="783"/>
      <c r="AK127" s="784">
        <v>18774</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11.83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142155</v>
      </c>
      <c r="DH127" s="818"/>
      <c r="DI127" s="818"/>
      <c r="DJ127" s="818"/>
      <c r="DK127" s="818"/>
      <c r="DL127" s="818">
        <v>133479</v>
      </c>
      <c r="DM127" s="818"/>
      <c r="DN127" s="818"/>
      <c r="DO127" s="818"/>
      <c r="DP127" s="818"/>
      <c r="DQ127" s="818">
        <v>161686</v>
      </c>
      <c r="DR127" s="818"/>
      <c r="DS127" s="818"/>
      <c r="DT127" s="818"/>
      <c r="DU127" s="818"/>
      <c r="DV127" s="819">
        <v>0.7</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105161</v>
      </c>
      <c r="AB128" s="722"/>
      <c r="AC128" s="722"/>
      <c r="AD128" s="722"/>
      <c r="AE128" s="723"/>
      <c r="AF128" s="724">
        <v>86606</v>
      </c>
      <c r="AG128" s="722"/>
      <c r="AH128" s="722"/>
      <c r="AI128" s="722"/>
      <c r="AJ128" s="723"/>
      <c r="AK128" s="724">
        <v>98937</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16.829999999999998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29189317</v>
      </c>
      <c r="AB129" s="782"/>
      <c r="AC129" s="782"/>
      <c r="AD129" s="782"/>
      <c r="AE129" s="783"/>
      <c r="AF129" s="784">
        <v>28890885</v>
      </c>
      <c r="AG129" s="782"/>
      <c r="AH129" s="782"/>
      <c r="AI129" s="782"/>
      <c r="AJ129" s="783"/>
      <c r="AK129" s="784">
        <v>29469706</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4638482</v>
      </c>
      <c r="AB130" s="782"/>
      <c r="AC130" s="782"/>
      <c r="AD130" s="782"/>
      <c r="AE130" s="783"/>
      <c r="AF130" s="784">
        <v>4725937</v>
      </c>
      <c r="AG130" s="782"/>
      <c r="AH130" s="782"/>
      <c r="AI130" s="782"/>
      <c r="AJ130" s="783"/>
      <c r="AK130" s="784">
        <v>4886081</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59.4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24550835</v>
      </c>
      <c r="AB131" s="715"/>
      <c r="AC131" s="715"/>
      <c r="AD131" s="715"/>
      <c r="AE131" s="716"/>
      <c r="AF131" s="717">
        <v>24164948</v>
      </c>
      <c r="AG131" s="715"/>
      <c r="AH131" s="715"/>
      <c r="AI131" s="715"/>
      <c r="AJ131" s="716"/>
      <c r="AK131" s="717">
        <v>24583625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13.306793839999999</v>
      </c>
      <c r="AB132" s="738"/>
      <c r="AC132" s="738"/>
      <c r="AD132" s="738"/>
      <c r="AE132" s="739"/>
      <c r="AF132" s="740">
        <v>12.228021350000001</v>
      </c>
      <c r="AG132" s="738"/>
      <c r="AH132" s="738"/>
      <c r="AI132" s="738"/>
      <c r="AJ132" s="739"/>
      <c r="AK132" s="740">
        <v>9.6803176910000008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13.3</v>
      </c>
      <c r="AB133" s="747"/>
      <c r="AC133" s="747"/>
      <c r="AD133" s="747"/>
      <c r="AE133" s="748"/>
      <c r="AF133" s="746">
        <v>12.8</v>
      </c>
      <c r="AG133" s="747"/>
      <c r="AH133" s="747"/>
      <c r="AI133" s="747"/>
      <c r="AJ133" s="748"/>
      <c r="AK133" s="746">
        <v>11.7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Normal="85" zoomScaleSheetLayoutView="55" workbookViewId="0">
      <selection activeCell="AF28" sqref="AF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F64" zoomScaleNormal="40" zoomScaleSheetLayoutView="55" workbookViewId="0">
      <selection activeCell="AH40" sqref="AH4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M1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1" t="s">
        <v>470</v>
      </c>
      <c r="L7" s="254"/>
      <c r="M7" s="255" t="s">
        <v>471</v>
      </c>
      <c r="N7" s="256"/>
    </row>
    <row r="8" spans="1:16" x14ac:dyDescent="0.15">
      <c r="A8" s="248"/>
      <c r="B8" s="244"/>
      <c r="C8" s="244"/>
      <c r="D8" s="244"/>
      <c r="E8" s="244"/>
      <c r="F8" s="244"/>
      <c r="G8" s="257"/>
      <c r="H8" s="258"/>
      <c r="I8" s="258"/>
      <c r="J8" s="259"/>
      <c r="K8" s="1122"/>
      <c r="L8" s="260" t="s">
        <v>472</v>
      </c>
      <c r="M8" s="261" t="s">
        <v>473</v>
      </c>
      <c r="N8" s="262" t="s">
        <v>474</v>
      </c>
    </row>
    <row r="9" spans="1:16" x14ac:dyDescent="0.15">
      <c r="A9" s="248"/>
      <c r="B9" s="244"/>
      <c r="C9" s="244"/>
      <c r="D9" s="244"/>
      <c r="E9" s="244"/>
      <c r="F9" s="244"/>
      <c r="G9" s="1135" t="s">
        <v>475</v>
      </c>
      <c r="H9" s="1136"/>
      <c r="I9" s="1136"/>
      <c r="J9" s="1137"/>
      <c r="K9" s="263">
        <v>8272825</v>
      </c>
      <c r="L9" s="264">
        <v>97933</v>
      </c>
      <c r="M9" s="265">
        <v>65478</v>
      </c>
      <c r="N9" s="266">
        <v>49.6</v>
      </c>
    </row>
    <row r="10" spans="1:16" x14ac:dyDescent="0.15">
      <c r="A10" s="248"/>
      <c r="B10" s="244"/>
      <c r="C10" s="244"/>
      <c r="D10" s="244"/>
      <c r="E10" s="244"/>
      <c r="F10" s="244"/>
      <c r="G10" s="1135" t="s">
        <v>476</v>
      </c>
      <c r="H10" s="1136"/>
      <c r="I10" s="1136"/>
      <c r="J10" s="1137"/>
      <c r="K10" s="267">
        <v>209221</v>
      </c>
      <c r="L10" s="268">
        <v>2477</v>
      </c>
      <c r="M10" s="269">
        <v>5891</v>
      </c>
      <c r="N10" s="270">
        <v>-58</v>
      </c>
    </row>
    <row r="11" spans="1:16" ht="13.5" customHeight="1" x14ac:dyDescent="0.15">
      <c r="A11" s="248"/>
      <c r="B11" s="244"/>
      <c r="C11" s="244"/>
      <c r="D11" s="244"/>
      <c r="E11" s="244"/>
      <c r="F11" s="244"/>
      <c r="G11" s="1135" t="s">
        <v>477</v>
      </c>
      <c r="H11" s="1136"/>
      <c r="I11" s="1136"/>
      <c r="J11" s="1137"/>
      <c r="K11" s="267">
        <v>1986</v>
      </c>
      <c r="L11" s="268">
        <v>24</v>
      </c>
      <c r="M11" s="269">
        <v>8462</v>
      </c>
      <c r="N11" s="270">
        <v>-99.7</v>
      </c>
    </row>
    <row r="12" spans="1:16" ht="13.5" customHeight="1" x14ac:dyDescent="0.15">
      <c r="A12" s="248"/>
      <c r="B12" s="244"/>
      <c r="C12" s="244"/>
      <c r="D12" s="244"/>
      <c r="E12" s="244"/>
      <c r="F12" s="244"/>
      <c r="G12" s="1135" t="s">
        <v>478</v>
      </c>
      <c r="H12" s="1136"/>
      <c r="I12" s="1136"/>
      <c r="J12" s="1137"/>
      <c r="K12" s="267">
        <v>206891</v>
      </c>
      <c r="L12" s="268">
        <v>2449</v>
      </c>
      <c r="M12" s="269">
        <v>902</v>
      </c>
      <c r="N12" s="270">
        <v>171.5</v>
      </c>
    </row>
    <row r="13" spans="1:16" ht="13.5" customHeight="1" x14ac:dyDescent="0.15">
      <c r="A13" s="248"/>
      <c r="B13" s="244"/>
      <c r="C13" s="244"/>
      <c r="D13" s="244"/>
      <c r="E13" s="244"/>
      <c r="F13" s="244"/>
      <c r="G13" s="1135" t="s">
        <v>479</v>
      </c>
      <c r="H13" s="1136"/>
      <c r="I13" s="1136"/>
      <c r="J13" s="1137"/>
      <c r="K13" s="267" t="s">
        <v>480</v>
      </c>
      <c r="L13" s="268" t="s">
        <v>480</v>
      </c>
      <c r="M13" s="269" t="s">
        <v>480</v>
      </c>
      <c r="N13" s="270" t="s">
        <v>480</v>
      </c>
    </row>
    <row r="14" spans="1:16" ht="13.5" customHeight="1" x14ac:dyDescent="0.15">
      <c r="A14" s="248"/>
      <c r="B14" s="244"/>
      <c r="C14" s="244"/>
      <c r="D14" s="244"/>
      <c r="E14" s="244"/>
      <c r="F14" s="244"/>
      <c r="G14" s="1135" t="s">
        <v>481</v>
      </c>
      <c r="H14" s="1136"/>
      <c r="I14" s="1136"/>
      <c r="J14" s="1137"/>
      <c r="K14" s="267">
        <v>298126</v>
      </c>
      <c r="L14" s="268">
        <v>3529</v>
      </c>
      <c r="M14" s="269">
        <v>2295</v>
      </c>
      <c r="N14" s="270">
        <v>53.8</v>
      </c>
    </row>
    <row r="15" spans="1:16" ht="13.5" customHeight="1" x14ac:dyDescent="0.15">
      <c r="A15" s="248"/>
      <c r="B15" s="244"/>
      <c r="C15" s="244"/>
      <c r="D15" s="244"/>
      <c r="E15" s="244"/>
      <c r="F15" s="244"/>
      <c r="G15" s="1135" t="s">
        <v>482</v>
      </c>
      <c r="H15" s="1136"/>
      <c r="I15" s="1136"/>
      <c r="J15" s="1137"/>
      <c r="K15" s="267">
        <v>151490</v>
      </c>
      <c r="L15" s="268">
        <v>1793</v>
      </c>
      <c r="M15" s="269">
        <v>1610</v>
      </c>
      <c r="N15" s="270">
        <v>11.4</v>
      </c>
    </row>
    <row r="16" spans="1:16" x14ac:dyDescent="0.15">
      <c r="A16" s="248"/>
      <c r="B16" s="244"/>
      <c r="C16" s="244"/>
      <c r="D16" s="244"/>
      <c r="E16" s="244"/>
      <c r="F16" s="244"/>
      <c r="G16" s="1138" t="s">
        <v>483</v>
      </c>
      <c r="H16" s="1139"/>
      <c r="I16" s="1139"/>
      <c r="J16" s="1140"/>
      <c r="K16" s="268">
        <v>-859045</v>
      </c>
      <c r="L16" s="268">
        <v>-10169</v>
      </c>
      <c r="M16" s="269">
        <v>-7674</v>
      </c>
      <c r="N16" s="270">
        <v>32.5</v>
      </c>
    </row>
    <row r="17" spans="1:16" x14ac:dyDescent="0.15">
      <c r="A17" s="248"/>
      <c r="B17" s="244"/>
      <c r="C17" s="244"/>
      <c r="D17" s="244"/>
      <c r="E17" s="244"/>
      <c r="F17" s="244"/>
      <c r="G17" s="1138" t="s">
        <v>171</v>
      </c>
      <c r="H17" s="1139"/>
      <c r="I17" s="1139"/>
      <c r="J17" s="1140"/>
      <c r="K17" s="268">
        <v>8281494</v>
      </c>
      <c r="L17" s="268">
        <v>98036</v>
      </c>
      <c r="M17" s="269">
        <v>76965</v>
      </c>
      <c r="N17" s="270">
        <v>27.4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2" t="s">
        <v>488</v>
      </c>
      <c r="H21" s="1133"/>
      <c r="I21" s="1133"/>
      <c r="J21" s="1134"/>
      <c r="K21" s="280">
        <v>10.77</v>
      </c>
      <c r="L21" s="281">
        <v>7.53</v>
      </c>
      <c r="M21" s="282">
        <v>3.24</v>
      </c>
      <c r="N21" s="249"/>
      <c r="O21" s="283"/>
      <c r="P21" s="279"/>
    </row>
    <row r="22" spans="1:16" s="284" customFormat="1" x14ac:dyDescent="0.15">
      <c r="A22" s="279"/>
      <c r="B22" s="249"/>
      <c r="C22" s="249"/>
      <c r="D22" s="249"/>
      <c r="E22" s="249"/>
      <c r="F22" s="249"/>
      <c r="G22" s="1132" t="s">
        <v>489</v>
      </c>
      <c r="H22" s="1133"/>
      <c r="I22" s="1133"/>
      <c r="J22" s="1134"/>
      <c r="K22" s="285">
        <v>93.1</v>
      </c>
      <c r="L22" s="286">
        <v>97.3</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1" t="s">
        <v>470</v>
      </c>
      <c r="L30" s="254"/>
      <c r="M30" s="255" t="s">
        <v>471</v>
      </c>
      <c r="N30" s="256"/>
    </row>
    <row r="31" spans="1:16" x14ac:dyDescent="0.15">
      <c r="A31" s="248"/>
      <c r="B31" s="244"/>
      <c r="C31" s="244"/>
      <c r="D31" s="244"/>
      <c r="E31" s="244"/>
      <c r="F31" s="244"/>
      <c r="G31" s="257"/>
      <c r="H31" s="258"/>
      <c r="I31" s="258"/>
      <c r="J31" s="259"/>
      <c r="K31" s="1122"/>
      <c r="L31" s="260" t="s">
        <v>472</v>
      </c>
      <c r="M31" s="261" t="s">
        <v>473</v>
      </c>
      <c r="N31" s="262" t="s">
        <v>474</v>
      </c>
    </row>
    <row r="32" spans="1:16" ht="27" customHeight="1" x14ac:dyDescent="0.15">
      <c r="A32" s="248"/>
      <c r="B32" s="244"/>
      <c r="C32" s="244"/>
      <c r="D32" s="244"/>
      <c r="E32" s="244"/>
      <c r="F32" s="244"/>
      <c r="G32" s="1123" t="s">
        <v>493</v>
      </c>
      <c r="H32" s="1124"/>
      <c r="I32" s="1124"/>
      <c r="J32" s="1125"/>
      <c r="K32" s="294">
        <v>5353700</v>
      </c>
      <c r="L32" s="294">
        <v>63377</v>
      </c>
      <c r="M32" s="295">
        <v>44941</v>
      </c>
      <c r="N32" s="296">
        <v>41</v>
      </c>
    </row>
    <row r="33" spans="1:16" ht="13.5" customHeight="1" x14ac:dyDescent="0.15">
      <c r="A33" s="248"/>
      <c r="B33" s="244"/>
      <c r="C33" s="244"/>
      <c r="D33" s="244"/>
      <c r="E33" s="244"/>
      <c r="F33" s="244"/>
      <c r="G33" s="1123" t="s">
        <v>494</v>
      </c>
      <c r="H33" s="1124"/>
      <c r="I33" s="1124"/>
      <c r="J33" s="1125"/>
      <c r="K33" s="294" t="s">
        <v>480</v>
      </c>
      <c r="L33" s="294" t="s">
        <v>480</v>
      </c>
      <c r="M33" s="295" t="s">
        <v>480</v>
      </c>
      <c r="N33" s="296" t="s">
        <v>480</v>
      </c>
    </row>
    <row r="34" spans="1:16" ht="27" customHeight="1" x14ac:dyDescent="0.15">
      <c r="A34" s="248"/>
      <c r="B34" s="244"/>
      <c r="C34" s="244"/>
      <c r="D34" s="244"/>
      <c r="E34" s="244"/>
      <c r="F34" s="244"/>
      <c r="G34" s="1123" t="s">
        <v>495</v>
      </c>
      <c r="H34" s="1124"/>
      <c r="I34" s="1124"/>
      <c r="J34" s="1125"/>
      <c r="K34" s="294">
        <v>112667</v>
      </c>
      <c r="L34" s="294">
        <v>1334</v>
      </c>
      <c r="M34" s="295">
        <v>79</v>
      </c>
      <c r="N34" s="296">
        <v>1588.6</v>
      </c>
    </row>
    <row r="35" spans="1:16" ht="27" customHeight="1" x14ac:dyDescent="0.15">
      <c r="A35" s="248"/>
      <c r="B35" s="244"/>
      <c r="C35" s="244"/>
      <c r="D35" s="244"/>
      <c r="E35" s="244"/>
      <c r="F35" s="244"/>
      <c r="G35" s="1123" t="s">
        <v>496</v>
      </c>
      <c r="H35" s="1124"/>
      <c r="I35" s="1124"/>
      <c r="J35" s="1125"/>
      <c r="K35" s="294">
        <v>1830312</v>
      </c>
      <c r="L35" s="294">
        <v>21667</v>
      </c>
      <c r="M35" s="295">
        <v>13887</v>
      </c>
      <c r="N35" s="296">
        <v>56</v>
      </c>
    </row>
    <row r="36" spans="1:16" ht="27" customHeight="1" x14ac:dyDescent="0.15">
      <c r="A36" s="248"/>
      <c r="B36" s="244"/>
      <c r="C36" s="244"/>
      <c r="D36" s="244"/>
      <c r="E36" s="244"/>
      <c r="F36" s="244"/>
      <c r="G36" s="1123" t="s">
        <v>497</v>
      </c>
      <c r="H36" s="1124"/>
      <c r="I36" s="1124"/>
      <c r="J36" s="1125"/>
      <c r="K36" s="294" t="s">
        <v>480</v>
      </c>
      <c r="L36" s="294" t="s">
        <v>480</v>
      </c>
      <c r="M36" s="295">
        <v>3159</v>
      </c>
      <c r="N36" s="296" t="s">
        <v>480</v>
      </c>
    </row>
    <row r="37" spans="1:16" ht="13.5" customHeight="1" x14ac:dyDescent="0.15">
      <c r="A37" s="248"/>
      <c r="B37" s="244"/>
      <c r="C37" s="244"/>
      <c r="D37" s="244"/>
      <c r="E37" s="244"/>
      <c r="F37" s="244"/>
      <c r="G37" s="1123" t="s">
        <v>498</v>
      </c>
      <c r="H37" s="1124"/>
      <c r="I37" s="1124"/>
      <c r="J37" s="1125"/>
      <c r="K37" s="294">
        <v>68112</v>
      </c>
      <c r="L37" s="294">
        <v>806</v>
      </c>
      <c r="M37" s="295">
        <v>1648</v>
      </c>
      <c r="N37" s="296">
        <v>-51.1</v>
      </c>
    </row>
    <row r="38" spans="1:16" ht="27" customHeight="1" x14ac:dyDescent="0.15">
      <c r="A38" s="248"/>
      <c r="B38" s="244"/>
      <c r="C38" s="244"/>
      <c r="D38" s="244"/>
      <c r="E38" s="244"/>
      <c r="F38" s="244"/>
      <c r="G38" s="1126" t="s">
        <v>499</v>
      </c>
      <c r="H38" s="1127"/>
      <c r="I38" s="1127"/>
      <c r="J38" s="1128"/>
      <c r="K38" s="297" t="s">
        <v>480</v>
      </c>
      <c r="L38" s="297" t="s">
        <v>480</v>
      </c>
      <c r="M38" s="298">
        <v>3</v>
      </c>
      <c r="N38" s="299" t="s">
        <v>480</v>
      </c>
      <c r="O38" s="293"/>
    </row>
    <row r="39" spans="1:16" x14ac:dyDescent="0.15">
      <c r="A39" s="248"/>
      <c r="B39" s="244"/>
      <c r="C39" s="244"/>
      <c r="D39" s="244"/>
      <c r="E39" s="244"/>
      <c r="F39" s="244"/>
      <c r="G39" s="1126" t="s">
        <v>500</v>
      </c>
      <c r="H39" s="1127"/>
      <c r="I39" s="1127"/>
      <c r="J39" s="1128"/>
      <c r="K39" s="300">
        <v>-98937</v>
      </c>
      <c r="L39" s="300">
        <v>-1171</v>
      </c>
      <c r="M39" s="301">
        <v>-4297</v>
      </c>
      <c r="N39" s="302">
        <v>-72.7</v>
      </c>
      <c r="O39" s="293"/>
    </row>
    <row r="40" spans="1:16" ht="27" customHeight="1" x14ac:dyDescent="0.15">
      <c r="A40" s="248"/>
      <c r="B40" s="244"/>
      <c r="C40" s="244"/>
      <c r="D40" s="244"/>
      <c r="E40" s="244"/>
      <c r="F40" s="244"/>
      <c r="G40" s="1123" t="s">
        <v>501</v>
      </c>
      <c r="H40" s="1124"/>
      <c r="I40" s="1124"/>
      <c r="J40" s="1125"/>
      <c r="K40" s="300">
        <v>-4886081</v>
      </c>
      <c r="L40" s="300">
        <v>-57841</v>
      </c>
      <c r="M40" s="301">
        <v>-39944</v>
      </c>
      <c r="N40" s="302">
        <v>44.8</v>
      </c>
      <c r="O40" s="293"/>
    </row>
    <row r="41" spans="1:16" x14ac:dyDescent="0.15">
      <c r="A41" s="248"/>
      <c r="B41" s="244"/>
      <c r="C41" s="244"/>
      <c r="D41" s="244"/>
      <c r="E41" s="244"/>
      <c r="F41" s="244"/>
      <c r="G41" s="1129" t="s">
        <v>281</v>
      </c>
      <c r="H41" s="1130"/>
      <c r="I41" s="1130"/>
      <c r="J41" s="1131"/>
      <c r="K41" s="294">
        <v>2379773</v>
      </c>
      <c r="L41" s="300">
        <v>28172</v>
      </c>
      <c r="M41" s="301">
        <v>19475</v>
      </c>
      <c r="N41" s="302">
        <v>44.7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6" t="s">
        <v>470</v>
      </c>
      <c r="J49" s="1118" t="s">
        <v>505</v>
      </c>
      <c r="K49" s="1119"/>
      <c r="L49" s="1119"/>
      <c r="M49" s="1119"/>
      <c r="N49" s="1120"/>
    </row>
    <row r="50" spans="1:14" x14ac:dyDescent="0.15">
      <c r="A50" s="248"/>
      <c r="B50" s="244"/>
      <c r="C50" s="244"/>
      <c r="D50" s="244"/>
      <c r="E50" s="244"/>
      <c r="F50" s="244"/>
      <c r="G50" s="312"/>
      <c r="H50" s="313"/>
      <c r="I50" s="1117"/>
      <c r="J50" s="314" t="s">
        <v>506</v>
      </c>
      <c r="K50" s="315" t="s">
        <v>507</v>
      </c>
      <c r="L50" s="316" t="s">
        <v>508</v>
      </c>
      <c r="M50" s="317" t="s">
        <v>509</v>
      </c>
      <c r="N50" s="318" t="s">
        <v>510</v>
      </c>
    </row>
    <row r="51" spans="1:14" x14ac:dyDescent="0.15">
      <c r="A51" s="248"/>
      <c r="B51" s="244"/>
      <c r="C51" s="244"/>
      <c r="D51" s="244"/>
      <c r="E51" s="244"/>
      <c r="F51" s="244"/>
      <c r="G51" s="310" t="s">
        <v>511</v>
      </c>
      <c r="H51" s="311"/>
      <c r="I51" s="319">
        <v>7066444</v>
      </c>
      <c r="J51" s="320">
        <v>81893</v>
      </c>
      <c r="K51" s="321">
        <v>-3.8</v>
      </c>
      <c r="L51" s="322">
        <v>70789</v>
      </c>
      <c r="M51" s="323">
        <v>23.4</v>
      </c>
      <c r="N51" s="324">
        <v>-27.2</v>
      </c>
    </row>
    <row r="52" spans="1:14" x14ac:dyDescent="0.15">
      <c r="A52" s="248"/>
      <c r="B52" s="244"/>
      <c r="C52" s="244"/>
      <c r="D52" s="244"/>
      <c r="E52" s="244"/>
      <c r="F52" s="244"/>
      <c r="G52" s="325"/>
      <c r="H52" s="326" t="s">
        <v>512</v>
      </c>
      <c r="I52" s="327">
        <v>4629783</v>
      </c>
      <c r="J52" s="328">
        <v>53654</v>
      </c>
      <c r="K52" s="329">
        <v>7.9</v>
      </c>
      <c r="L52" s="330">
        <v>40880</v>
      </c>
      <c r="M52" s="331">
        <v>25.2</v>
      </c>
      <c r="N52" s="332">
        <v>-17.3</v>
      </c>
    </row>
    <row r="53" spans="1:14" x14ac:dyDescent="0.15">
      <c r="A53" s="248"/>
      <c r="B53" s="244"/>
      <c r="C53" s="244"/>
      <c r="D53" s="244"/>
      <c r="E53" s="244"/>
      <c r="F53" s="244"/>
      <c r="G53" s="310" t="s">
        <v>513</v>
      </c>
      <c r="H53" s="311"/>
      <c r="I53" s="319">
        <v>4517912</v>
      </c>
      <c r="J53" s="320">
        <v>52773</v>
      </c>
      <c r="K53" s="321">
        <v>-35.6</v>
      </c>
      <c r="L53" s="322">
        <v>66876</v>
      </c>
      <c r="M53" s="323">
        <v>-5.5</v>
      </c>
      <c r="N53" s="324">
        <v>-30.1</v>
      </c>
    </row>
    <row r="54" spans="1:14" x14ac:dyDescent="0.15">
      <c r="A54" s="248"/>
      <c r="B54" s="244"/>
      <c r="C54" s="244"/>
      <c r="D54" s="244"/>
      <c r="E54" s="244"/>
      <c r="F54" s="244"/>
      <c r="G54" s="325"/>
      <c r="H54" s="326" t="s">
        <v>512</v>
      </c>
      <c r="I54" s="327">
        <v>2478375</v>
      </c>
      <c r="J54" s="328">
        <v>28949</v>
      </c>
      <c r="K54" s="329">
        <v>-46</v>
      </c>
      <c r="L54" s="330">
        <v>36310</v>
      </c>
      <c r="M54" s="331">
        <v>-11.2</v>
      </c>
      <c r="N54" s="332">
        <v>-34.799999999999997</v>
      </c>
    </row>
    <row r="55" spans="1:14" x14ac:dyDescent="0.15">
      <c r="A55" s="248"/>
      <c r="B55" s="244"/>
      <c r="C55" s="244"/>
      <c r="D55" s="244"/>
      <c r="E55" s="244"/>
      <c r="F55" s="244"/>
      <c r="G55" s="310" t="s">
        <v>514</v>
      </c>
      <c r="H55" s="311"/>
      <c r="I55" s="319">
        <v>4260971</v>
      </c>
      <c r="J55" s="320">
        <v>49950</v>
      </c>
      <c r="K55" s="321">
        <v>-5.3</v>
      </c>
      <c r="L55" s="322">
        <v>51704</v>
      </c>
      <c r="M55" s="323">
        <v>-22.7</v>
      </c>
      <c r="N55" s="324">
        <v>17.399999999999999</v>
      </c>
    </row>
    <row r="56" spans="1:14" x14ac:dyDescent="0.15">
      <c r="A56" s="248"/>
      <c r="B56" s="244"/>
      <c r="C56" s="244"/>
      <c r="D56" s="244"/>
      <c r="E56" s="244"/>
      <c r="F56" s="244"/>
      <c r="G56" s="325"/>
      <c r="H56" s="326" t="s">
        <v>512</v>
      </c>
      <c r="I56" s="327">
        <v>1698772</v>
      </c>
      <c r="J56" s="328">
        <v>19914</v>
      </c>
      <c r="K56" s="329">
        <v>-31.2</v>
      </c>
      <c r="L56" s="330">
        <v>26896</v>
      </c>
      <c r="M56" s="331">
        <v>-25.9</v>
      </c>
      <c r="N56" s="332">
        <v>-5.3</v>
      </c>
    </row>
    <row r="57" spans="1:14" x14ac:dyDescent="0.15">
      <c r="A57" s="248"/>
      <c r="B57" s="244"/>
      <c r="C57" s="244"/>
      <c r="D57" s="244"/>
      <c r="E57" s="244"/>
      <c r="F57" s="244"/>
      <c r="G57" s="310" t="s">
        <v>515</v>
      </c>
      <c r="H57" s="311"/>
      <c r="I57" s="319">
        <v>5396484</v>
      </c>
      <c r="J57" s="320">
        <v>63734</v>
      </c>
      <c r="K57" s="321">
        <v>27.6</v>
      </c>
      <c r="L57" s="322">
        <v>52678</v>
      </c>
      <c r="M57" s="323">
        <v>1.9</v>
      </c>
      <c r="N57" s="324">
        <v>25.7</v>
      </c>
    </row>
    <row r="58" spans="1:14" x14ac:dyDescent="0.15">
      <c r="A58" s="248"/>
      <c r="B58" s="244"/>
      <c r="C58" s="244"/>
      <c r="D58" s="244"/>
      <c r="E58" s="244"/>
      <c r="F58" s="244"/>
      <c r="G58" s="325"/>
      <c r="H58" s="326" t="s">
        <v>512</v>
      </c>
      <c r="I58" s="327">
        <v>1458550</v>
      </c>
      <c r="J58" s="328">
        <v>17226</v>
      </c>
      <c r="K58" s="329">
        <v>-13.5</v>
      </c>
      <c r="L58" s="330">
        <v>30185</v>
      </c>
      <c r="M58" s="331">
        <v>12.2</v>
      </c>
      <c r="N58" s="332">
        <v>-25.7</v>
      </c>
    </row>
    <row r="59" spans="1:14" x14ac:dyDescent="0.15">
      <c r="A59" s="248"/>
      <c r="B59" s="244"/>
      <c r="C59" s="244"/>
      <c r="D59" s="244"/>
      <c r="E59" s="244"/>
      <c r="F59" s="244"/>
      <c r="G59" s="310" t="s">
        <v>516</v>
      </c>
      <c r="H59" s="311"/>
      <c r="I59" s="319">
        <v>4245045</v>
      </c>
      <c r="J59" s="320">
        <v>50253</v>
      </c>
      <c r="K59" s="321">
        <v>-21.2</v>
      </c>
      <c r="L59" s="322">
        <v>69560</v>
      </c>
      <c r="M59" s="323">
        <v>32</v>
      </c>
      <c r="N59" s="324">
        <v>-53.2</v>
      </c>
    </row>
    <row r="60" spans="1:14" x14ac:dyDescent="0.15">
      <c r="A60" s="248"/>
      <c r="B60" s="244"/>
      <c r="C60" s="244"/>
      <c r="D60" s="244"/>
      <c r="E60" s="244"/>
      <c r="F60" s="244"/>
      <c r="G60" s="325"/>
      <c r="H60" s="326" t="s">
        <v>512</v>
      </c>
      <c r="I60" s="333">
        <v>2108697</v>
      </c>
      <c r="J60" s="328">
        <v>24963</v>
      </c>
      <c r="K60" s="329">
        <v>44.9</v>
      </c>
      <c r="L60" s="330">
        <v>35305</v>
      </c>
      <c r="M60" s="331">
        <v>17</v>
      </c>
      <c r="N60" s="332">
        <v>27.9</v>
      </c>
    </row>
    <row r="61" spans="1:14" x14ac:dyDescent="0.15">
      <c r="A61" s="248"/>
      <c r="B61" s="244"/>
      <c r="C61" s="244"/>
      <c r="D61" s="244"/>
      <c r="E61" s="244"/>
      <c r="F61" s="244"/>
      <c r="G61" s="310" t="s">
        <v>517</v>
      </c>
      <c r="H61" s="334"/>
      <c r="I61" s="335">
        <v>5097371</v>
      </c>
      <c r="J61" s="336">
        <v>59721</v>
      </c>
      <c r="K61" s="337">
        <v>-7.7</v>
      </c>
      <c r="L61" s="338">
        <v>62321</v>
      </c>
      <c r="M61" s="339">
        <v>5.8</v>
      </c>
      <c r="N61" s="324">
        <v>-13.5</v>
      </c>
    </row>
    <row r="62" spans="1:14" x14ac:dyDescent="0.15">
      <c r="A62" s="248"/>
      <c r="B62" s="244"/>
      <c r="C62" s="244"/>
      <c r="D62" s="244"/>
      <c r="E62" s="244"/>
      <c r="F62" s="244"/>
      <c r="G62" s="325"/>
      <c r="H62" s="326" t="s">
        <v>512</v>
      </c>
      <c r="I62" s="327">
        <v>2474835</v>
      </c>
      <c r="J62" s="328">
        <v>28941</v>
      </c>
      <c r="K62" s="329">
        <v>-7.6</v>
      </c>
      <c r="L62" s="330">
        <v>33915</v>
      </c>
      <c r="M62" s="331">
        <v>3.5</v>
      </c>
      <c r="N62" s="332">
        <v>-11.1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9" zoomScale="85" zoomScaleNormal="8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1" t="s">
        <v>3</v>
      </c>
      <c r="D47" s="1141"/>
      <c r="E47" s="1142"/>
      <c r="F47" s="11">
        <v>13.19</v>
      </c>
      <c r="G47" s="12">
        <v>13.18</v>
      </c>
      <c r="H47" s="12">
        <v>17.39</v>
      </c>
      <c r="I47" s="12">
        <v>18.55</v>
      </c>
      <c r="J47" s="13">
        <v>18.41</v>
      </c>
    </row>
    <row r="48" spans="2:10" ht="57.75" customHeight="1" x14ac:dyDescent="0.15">
      <c r="B48" s="14"/>
      <c r="C48" s="1143" t="s">
        <v>4</v>
      </c>
      <c r="D48" s="1143"/>
      <c r="E48" s="1144"/>
      <c r="F48" s="15">
        <v>4.59</v>
      </c>
      <c r="G48" s="16">
        <v>5.21</v>
      </c>
      <c r="H48" s="16">
        <v>5.84</v>
      </c>
      <c r="I48" s="16">
        <v>4.75</v>
      </c>
      <c r="J48" s="17">
        <v>1.1499999999999999</v>
      </c>
    </row>
    <row r="49" spans="2:10" ht="57.75" customHeight="1" thickBot="1" x14ac:dyDescent="0.2">
      <c r="B49" s="18"/>
      <c r="C49" s="1145" t="s">
        <v>5</v>
      </c>
      <c r="D49" s="1145"/>
      <c r="E49" s="1146"/>
      <c r="F49" s="19">
        <v>0.32</v>
      </c>
      <c r="G49" s="20" t="s">
        <v>524</v>
      </c>
      <c r="H49" s="20">
        <v>1.97</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3" t="s">
        <v>527</v>
      </c>
      <c r="D34" s="1153"/>
      <c r="E34" s="1154"/>
      <c r="F34" s="32">
        <v>5.21</v>
      </c>
      <c r="G34" s="33">
        <v>6.76</v>
      </c>
      <c r="H34" s="33">
        <v>5.62</v>
      </c>
      <c r="I34" s="33">
        <v>6.3</v>
      </c>
      <c r="J34" s="34">
        <v>7.7</v>
      </c>
      <c r="K34" s="22"/>
      <c r="L34" s="22"/>
      <c r="M34" s="22"/>
      <c r="N34" s="22"/>
      <c r="O34" s="22"/>
      <c r="P34" s="22"/>
    </row>
    <row r="35" spans="1:16" ht="39" customHeight="1" x14ac:dyDescent="0.15">
      <c r="A35" s="22"/>
      <c r="B35" s="35"/>
      <c r="C35" s="1147" t="s">
        <v>528</v>
      </c>
      <c r="D35" s="1148"/>
      <c r="E35" s="1149"/>
      <c r="F35" s="36">
        <v>1.1499999999999999</v>
      </c>
      <c r="G35" s="37">
        <v>0.96</v>
      </c>
      <c r="H35" s="37">
        <v>1.47</v>
      </c>
      <c r="I35" s="37">
        <v>2.41</v>
      </c>
      <c r="J35" s="38">
        <v>1.92</v>
      </c>
      <c r="K35" s="22"/>
      <c r="L35" s="22"/>
      <c r="M35" s="22"/>
      <c r="N35" s="22"/>
      <c r="O35" s="22"/>
      <c r="P35" s="22"/>
    </row>
    <row r="36" spans="1:16" ht="39" customHeight="1" x14ac:dyDescent="0.15">
      <c r="A36" s="22"/>
      <c r="B36" s="35"/>
      <c r="C36" s="1147" t="s">
        <v>529</v>
      </c>
      <c r="D36" s="1148"/>
      <c r="E36" s="1149"/>
      <c r="F36" s="36">
        <v>4.59</v>
      </c>
      <c r="G36" s="37">
        <v>5.21</v>
      </c>
      <c r="H36" s="37">
        <v>5.84</v>
      </c>
      <c r="I36" s="37">
        <v>4.75</v>
      </c>
      <c r="J36" s="38">
        <v>1.1499999999999999</v>
      </c>
      <c r="K36" s="22"/>
      <c r="L36" s="22"/>
      <c r="M36" s="22"/>
      <c r="N36" s="22"/>
      <c r="O36" s="22"/>
      <c r="P36" s="22"/>
    </row>
    <row r="37" spans="1:16" ht="39" customHeight="1" x14ac:dyDescent="0.15">
      <c r="A37" s="22"/>
      <c r="B37" s="35"/>
      <c r="C37" s="1147" t="s">
        <v>530</v>
      </c>
      <c r="D37" s="1148"/>
      <c r="E37" s="1149"/>
      <c r="F37" s="36">
        <v>0</v>
      </c>
      <c r="G37" s="37">
        <v>0</v>
      </c>
      <c r="H37" s="37">
        <v>0.42</v>
      </c>
      <c r="I37" s="37">
        <v>0.43</v>
      </c>
      <c r="J37" s="38">
        <v>0.72</v>
      </c>
      <c r="K37" s="22"/>
      <c r="L37" s="22"/>
      <c r="M37" s="22"/>
      <c r="N37" s="22"/>
      <c r="O37" s="22"/>
      <c r="P37" s="22"/>
    </row>
    <row r="38" spans="1:16" ht="39" customHeight="1" x14ac:dyDescent="0.15">
      <c r="A38" s="22"/>
      <c r="B38" s="35"/>
      <c r="C38" s="1147" t="s">
        <v>531</v>
      </c>
      <c r="D38" s="1148"/>
      <c r="E38" s="1149"/>
      <c r="F38" s="36">
        <v>0.38</v>
      </c>
      <c r="G38" s="37">
        <v>0.8</v>
      </c>
      <c r="H38" s="37">
        <v>10.1</v>
      </c>
      <c r="I38" s="37">
        <v>3.7</v>
      </c>
      <c r="J38" s="38">
        <v>0.68</v>
      </c>
      <c r="K38" s="22"/>
      <c r="L38" s="22"/>
      <c r="M38" s="22"/>
      <c r="N38" s="22"/>
      <c r="O38" s="22"/>
      <c r="P38" s="22"/>
    </row>
    <row r="39" spans="1:16" ht="39" customHeight="1" x14ac:dyDescent="0.15">
      <c r="A39" s="22"/>
      <c r="B39" s="35"/>
      <c r="C39" s="1147" t="s">
        <v>532</v>
      </c>
      <c r="D39" s="1148"/>
      <c r="E39" s="1149"/>
      <c r="F39" s="36">
        <v>1</v>
      </c>
      <c r="G39" s="37">
        <v>0.9</v>
      </c>
      <c r="H39" s="37">
        <v>0.92</v>
      </c>
      <c r="I39" s="37">
        <v>0.84</v>
      </c>
      <c r="J39" s="38">
        <v>0.61</v>
      </c>
      <c r="K39" s="22"/>
      <c r="L39" s="22"/>
      <c r="M39" s="22"/>
      <c r="N39" s="22"/>
      <c r="O39" s="22"/>
      <c r="P39" s="22"/>
    </row>
    <row r="40" spans="1:16" ht="39" customHeight="1" x14ac:dyDescent="0.15">
      <c r="A40" s="22"/>
      <c r="B40" s="35"/>
      <c r="C40" s="1147" t="s">
        <v>533</v>
      </c>
      <c r="D40" s="1148"/>
      <c r="E40" s="1149"/>
      <c r="F40" s="36">
        <v>0.59</v>
      </c>
      <c r="G40" s="37">
        <v>0.15</v>
      </c>
      <c r="H40" s="37">
        <v>0.23</v>
      </c>
      <c r="I40" s="37">
        <v>0.57999999999999996</v>
      </c>
      <c r="J40" s="38">
        <v>0.25</v>
      </c>
      <c r="K40" s="22"/>
      <c r="L40" s="22"/>
      <c r="M40" s="22"/>
      <c r="N40" s="22"/>
      <c r="O40" s="22"/>
      <c r="P40" s="22"/>
    </row>
    <row r="41" spans="1:16" ht="39" customHeight="1" x14ac:dyDescent="0.15">
      <c r="A41" s="22"/>
      <c r="B41" s="35"/>
      <c r="C41" s="1147" t="s">
        <v>534</v>
      </c>
      <c r="D41" s="1148"/>
      <c r="E41" s="1149"/>
      <c r="F41" s="36">
        <v>0.04</v>
      </c>
      <c r="G41" s="37">
        <v>0.05</v>
      </c>
      <c r="H41" s="37">
        <v>0.03</v>
      </c>
      <c r="I41" s="37">
        <v>0.04</v>
      </c>
      <c r="J41" s="38">
        <v>0.02</v>
      </c>
      <c r="K41" s="22"/>
      <c r="L41" s="22"/>
      <c r="M41" s="22"/>
      <c r="N41" s="22"/>
      <c r="O41" s="22"/>
      <c r="P41" s="22"/>
    </row>
    <row r="42" spans="1:16" ht="39" customHeight="1" x14ac:dyDescent="0.15">
      <c r="A42" s="22"/>
      <c r="B42" s="39"/>
      <c r="C42" s="1147" t="s">
        <v>535</v>
      </c>
      <c r="D42" s="1148"/>
      <c r="E42" s="1149"/>
      <c r="F42" s="36" t="s">
        <v>536</v>
      </c>
      <c r="G42" s="37" t="s">
        <v>537</v>
      </c>
      <c r="H42" s="37" t="s">
        <v>538</v>
      </c>
      <c r="I42" s="37" t="s">
        <v>539</v>
      </c>
      <c r="J42" s="38" t="s">
        <v>480</v>
      </c>
      <c r="K42" s="22"/>
      <c r="L42" s="22"/>
      <c r="M42" s="22"/>
      <c r="N42" s="22"/>
      <c r="O42" s="22"/>
      <c r="P42" s="22"/>
    </row>
    <row r="43" spans="1:16" ht="39" customHeight="1" thickBot="1" x14ac:dyDescent="0.2">
      <c r="A43" s="22"/>
      <c r="B43" s="40"/>
      <c r="C43" s="1150" t="s">
        <v>540</v>
      </c>
      <c r="D43" s="1151"/>
      <c r="E43" s="1152"/>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5533</v>
      </c>
      <c r="L45" s="60">
        <v>5460</v>
      </c>
      <c r="M45" s="60">
        <v>5347</v>
      </c>
      <c r="N45" s="60">
        <v>5541</v>
      </c>
      <c r="O45" s="61">
        <v>5354</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480</v>
      </c>
      <c r="L46" s="64" t="s">
        <v>480</v>
      </c>
      <c r="M46" s="64" t="s">
        <v>480</v>
      </c>
      <c r="N46" s="64" t="s">
        <v>480</v>
      </c>
      <c r="O46" s="65" t="s">
        <v>480</v>
      </c>
      <c r="P46" s="48"/>
      <c r="Q46" s="48"/>
      <c r="R46" s="48"/>
      <c r="S46" s="48"/>
      <c r="T46" s="48"/>
      <c r="U46" s="48"/>
    </row>
    <row r="47" spans="1:21" ht="30.75" customHeight="1" x14ac:dyDescent="0.15">
      <c r="A47" s="48"/>
      <c r="B47" s="1165"/>
      <c r="C47" s="1166"/>
      <c r="D47" s="62"/>
      <c r="E47" s="1157" t="s">
        <v>14</v>
      </c>
      <c r="F47" s="1157"/>
      <c r="G47" s="1157"/>
      <c r="H47" s="1157"/>
      <c r="I47" s="1157"/>
      <c r="J47" s="1158"/>
      <c r="K47" s="63">
        <v>53</v>
      </c>
      <c r="L47" s="64">
        <v>63</v>
      </c>
      <c r="M47" s="64">
        <v>77</v>
      </c>
      <c r="N47" s="64">
        <v>96</v>
      </c>
      <c r="O47" s="65">
        <v>113</v>
      </c>
      <c r="P47" s="48"/>
      <c r="Q47" s="48"/>
      <c r="R47" s="48"/>
      <c r="S47" s="48"/>
      <c r="T47" s="48"/>
      <c r="U47" s="48"/>
    </row>
    <row r="48" spans="1:21" ht="30.75" customHeight="1" x14ac:dyDescent="0.15">
      <c r="A48" s="48"/>
      <c r="B48" s="1165"/>
      <c r="C48" s="1166"/>
      <c r="D48" s="62"/>
      <c r="E48" s="1157" t="s">
        <v>15</v>
      </c>
      <c r="F48" s="1157"/>
      <c r="G48" s="1157"/>
      <c r="H48" s="1157"/>
      <c r="I48" s="1157"/>
      <c r="J48" s="1158"/>
      <c r="K48" s="63">
        <v>2114</v>
      </c>
      <c r="L48" s="64">
        <v>2278</v>
      </c>
      <c r="M48" s="64">
        <v>2504</v>
      </c>
      <c r="N48" s="64">
        <v>2057</v>
      </c>
      <c r="O48" s="65">
        <v>1830</v>
      </c>
      <c r="P48" s="48"/>
      <c r="Q48" s="48"/>
      <c r="R48" s="48"/>
      <c r="S48" s="48"/>
      <c r="T48" s="48"/>
      <c r="U48" s="48"/>
    </row>
    <row r="49" spans="1:21" ht="30.75" customHeight="1" x14ac:dyDescent="0.15">
      <c r="A49" s="48"/>
      <c r="B49" s="1165"/>
      <c r="C49" s="1166"/>
      <c r="D49" s="62"/>
      <c r="E49" s="1157" t="s">
        <v>16</v>
      </c>
      <c r="F49" s="1157"/>
      <c r="G49" s="1157"/>
      <c r="H49" s="1157"/>
      <c r="I49" s="1157"/>
      <c r="J49" s="1158"/>
      <c r="K49" s="63" t="s">
        <v>480</v>
      </c>
      <c r="L49" s="64" t="s">
        <v>480</v>
      </c>
      <c r="M49" s="64" t="s">
        <v>480</v>
      </c>
      <c r="N49" s="64" t="s">
        <v>480</v>
      </c>
      <c r="O49" s="65" t="s">
        <v>480</v>
      </c>
      <c r="P49" s="48"/>
      <c r="Q49" s="48"/>
      <c r="R49" s="48"/>
      <c r="S49" s="48"/>
      <c r="T49" s="48"/>
      <c r="U49" s="48"/>
    </row>
    <row r="50" spans="1:21" ht="30.75" customHeight="1" x14ac:dyDescent="0.15">
      <c r="A50" s="48"/>
      <c r="B50" s="1165"/>
      <c r="C50" s="1166"/>
      <c r="D50" s="62"/>
      <c r="E50" s="1157" t="s">
        <v>17</v>
      </c>
      <c r="F50" s="1157"/>
      <c r="G50" s="1157"/>
      <c r="H50" s="1157"/>
      <c r="I50" s="1157"/>
      <c r="J50" s="1158"/>
      <c r="K50" s="63">
        <v>86</v>
      </c>
      <c r="L50" s="64">
        <v>83</v>
      </c>
      <c r="M50" s="64">
        <v>83</v>
      </c>
      <c r="N50" s="64">
        <v>74</v>
      </c>
      <c r="O50" s="65">
        <v>68</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480</v>
      </c>
      <c r="L51" s="64" t="s">
        <v>480</v>
      </c>
      <c r="M51" s="64" t="s">
        <v>480</v>
      </c>
      <c r="N51" s="64" t="s">
        <v>480</v>
      </c>
      <c r="O51" s="65" t="s">
        <v>480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4523</v>
      </c>
      <c r="L52" s="64">
        <v>4656</v>
      </c>
      <c r="M52" s="64">
        <v>4743</v>
      </c>
      <c r="N52" s="64">
        <v>4812</v>
      </c>
      <c r="O52" s="65">
        <v>4986</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3263</v>
      </c>
      <c r="L53" s="69">
        <v>3228</v>
      </c>
      <c r="M53" s="69">
        <v>3268</v>
      </c>
      <c r="N53" s="69">
        <v>2956</v>
      </c>
      <c r="O53" s="70">
        <v>2379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赤間　良太</cp:lastModifiedBy>
  <cp:lastPrinted>2015-04-24T06:47:06Z</cp:lastPrinted>
  <dcterms:created xsi:type="dcterms:W3CDTF">2015-02-17T06:02:12Z</dcterms:created>
  <dcterms:modified xsi:type="dcterms:W3CDTF">2015-05-06T07:35:30Z</dcterms:modified>
</cp:coreProperties>
</file>