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O36" i="9"/>
  <c r="AM36" i="9"/>
  <c r="CO35" i="9"/>
  <c r="BW35" i="9"/>
  <c r="BW36" i="9" s="1"/>
  <c r="CO34" i="9"/>
  <c r="BW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BE34" i="9"/>
  <c r="BE35" i="9" s="1"/>
  <c r="BE36" i="9" s="1"/>
  <c r="BE37" i="9" s="1"/>
</calcChain>
</file>

<file path=xl/sharedStrings.xml><?xml version="1.0" encoding="utf-8"?>
<sst xmlns="http://schemas.openxmlformats.org/spreadsheetml/2006/main" count="968" uniqueCount="548">
  <si>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</si>
  <si>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</si>
  <si>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</si>
  <si>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</si>
  <si>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</si>
  <si>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</si>
  <si>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</si>
  <si>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</si>
  <si>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</si>
  <si>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</si>
  <si>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</si>
  <si>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</si>
  <si>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</si>
  <si>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</si>
  <si>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</si>
  <si>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</si>
  <si>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</si>
  <si>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</si>
  <si>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</si>
  <si>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</si>
  <si>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</si>
  <si>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</si>
  <si>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</si>
  <si>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</si>
  <si>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</si>
  <si>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</si>
  <si>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</si>
  <si>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</si>
  <si>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</si>
  <si>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</si>
  <si>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</si>
  <si>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</si>
  <si>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</si>
  <si>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</si>
  <si>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</si>
  <si>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</si>
  <si>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</si>
  <si>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</si>
  <si>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</si>
  <si>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</si>
  <si>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</si>
  <si>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</si>
  <si>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</si>
  <si>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</si>
  <si>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</si>
  <si>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</si>
  <si>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</si>
  <si>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</si>
  <si>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</si>
  <si>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</si>
  <si>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</si>
  <si>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</si>
  <si>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</si>
  <si>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</si>
  <si>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</si>
  <si>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</si>
  <si>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</si>
  <si>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</si>
  <si>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</si>
  <si>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</si>
  <si>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</si>
  <si>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</si>
  <si>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</si>
  <si>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</si>
  <si>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</si>
  <si>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</si>
  <si>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</si>
  <si>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</si>
  <si>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</si>
  <si>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</si>
  <si>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</si>
  <si>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</si>
  <si>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</si>
  <si>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</si>
  <si>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</si>
  <si>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</si>
  <si>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</si>
  <si>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</si>
  <si>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</si>
  <si>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</si>
  <si>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</si>
  <si>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</si>
  <si>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塩竈市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</si>
  <si>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</si>
  <si>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</si>
  <si>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</si>
  <si>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</si>
  <si>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</si>
  <si>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</si>
  <si>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</si>
  <si>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</si>
  <si>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</si>
  <si>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</si>
  <si>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</si>
  <si>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</si>
  <si>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</si>
  <si>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</si>
  <si>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</si>
  <si>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</si>
  <si>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</si>
  <si>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</si>
  <si>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</si>
  <si>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</si>
  <si>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</si>
  <si>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</si>
  <si>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</si>
  <si>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</si>
  <si>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</si>
  <si>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</si>
  <si>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</si>
  <si>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</si>
  <si>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</si>
  <si>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</si>
  <si>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</si>
  <si>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</si>
  <si>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</si>
  <si>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</si>
  <si>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</si>
  <si>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</si>
  <si>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</si>
  <si>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</si>
  <si>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</si>
  <si>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</si>
  <si>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</si>
  <si>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</si>
  <si>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</si>
  <si>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</si>
  <si>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</si>
  <si>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</si>
  <si>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</si>
  <si>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</si>
  <si>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</si>
  <si>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</si>
  <si>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</si>
  <si>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</si>
  <si>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</si>
  <si>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</si>
  <si>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</si>
  <si>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</si>
  <si>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</si>
  <si>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</si>
  <si>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</si>
  <si>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</si>
  <si>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</si>
  <si>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</si>
  <si>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</si>
  <si>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</si>
  <si>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</si>
  <si>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</si>
  <si>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</si>
  <si>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</si>
  <si>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</si>
  <si>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</si>
  <si>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</si>
  <si>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</si>
  <si>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</si>
  <si>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</si>
  <si>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</si>
  <si>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</si>
  <si>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</si>
  <si>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</si>
  <si>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</si>
  <si>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</si>
  <si>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</si>
  <si>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</si>
  <si>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</si>
  <si>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</si>
  <si>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</si>
  <si>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</si>
  <si>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</si>
  <si>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</si>
  <si>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</si>
  <si>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</si>
  <si>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</si>
  <si>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</si>
  <si>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</si>
  <si>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</si>
  <si>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</si>
  <si>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</si>
  <si>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</si>
  <si>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</si>
  <si>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</si>
  <si>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</si>
  <si>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</si>
  <si>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</si>
  <si>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</si>
  <si>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</si>
  <si>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</si>
  <si>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</si>
  <si>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</si>
  <si>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</si>
  <si>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</si>
  <si>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</si>
  <si>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</si>
  <si>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宮城県塩竈市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</si>
  <si>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</si>
  <si>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</si>
  <si>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</si>
  <si>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</si>
  <si>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</si>
  <si>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</si>
  <si>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</si>
  <si>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</si>
  <si>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</si>
  <si>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</si>
  <si>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</si>
  <si>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</si>
  <si>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</si>
  <si>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</si>
  <si>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</si>
  <si>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</si>
  <si>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</si>
  <si>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</si>
  <si>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</si>
  <si>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</si>
  <si>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</si>
  <si>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</si>
  <si>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</si>
  <si>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</si>
  <si>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</si>
  <si>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</si>
  <si>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</si>
  <si>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</si>
  <si>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</si>
  <si>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</si>
  <si>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</si>
  <si>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</si>
  <si>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</si>
  <si>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</si>
  <si>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</si>
  <si>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</si>
  <si>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</si>
  <si>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</si>
  <si>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</si>
  <si>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</si>
  <si>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</si>
  <si>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</si>
  <si>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</si>
  <si>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</si>
  <si>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</si>
  <si>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</si>
  <si>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</si>
  <si>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</si>
  <si>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</si>
  <si>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</si>
  <si>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</si>
  <si>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</si>
  <si>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</si>
  <si>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</si>
  <si>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</si>
  <si>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</si>
  <si>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</si>
  <si>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</si>
  <si>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</si>
  <si>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</si>
  <si>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</si>
  <si>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</si>
  <si>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</si>
  <si>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</si>
  <si>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</si>
  <si>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</si>
  <si>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</si>
  <si>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</si>
  <si>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</si>
  <si>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</si>
  <si>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</si>
  <si>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</si>
  <si>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</si>
  <si>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</si>
  <si>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</si>
  <si>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</si>
  <si>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</si>
  <si>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</si>
  <si>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</si>
  <si>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</si>
  <si>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</si>
  <si>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</si>
  <si>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</si>
  <si>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</si>
  <si>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</si>
  <si>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</si>
  <si>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</si>
  <si>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</si>
  <si>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</si>
  <si>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</si>
  <si>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</si>
  <si>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</si>
  <si>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</si>
  <si>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</si>
  <si>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</si>
  <si>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</si>
  <si>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</si>
  <si>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</si>
  <si>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</si>
  <si>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</si>
  <si>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</si>
  <si>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</si>
  <si>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</si>
  <si>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</si>
  <si>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</si>
  <si>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</si>
  <si>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</si>
  <si>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</si>
  <si>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</si>
  <si>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</si>
  <si>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</si>
  <si>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</si>
  <si>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</si>
  <si>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</si>
  <si>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</si>
  <si>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</si>
  <si>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</si>
  <si>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</si>
  <si>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</si>
  <si>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</si>
  <si>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</si>
  <si>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</si>
  <si>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</si>
  <si>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</si>
  <si>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</si>
  <si>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</si>
  <si>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</si>
  <si>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</si>
  <si>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</si>
  <si>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</si>
  <si>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</si>
  <si>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</si>
  <si>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</si>
  <si>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</si>
  <si>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</si>
  <si>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</si>
  <si>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</si>
  <si>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</si>
  <si>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</si>
  <si>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</si>
  <si>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</si>
  <si>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</si>
  <si>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</si>
  <si>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</si>
  <si>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</si>
  <si>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</si>
  <si>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</si>
  <si>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</si>
  <si>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</si>
  <si>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宮城県塩竈市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</si>
  <si>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</si>
  <si>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</si>
  <si>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</si>
  <si>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</si>
  <si>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</si>
  <si>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</si>
  <si>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</si>
  <si>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</si>
  <si>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</si>
  <si>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</si>
  <si>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</si>
  <si>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</si>
  <si>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</si>
  <si>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</si>
  <si>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</si>
  <si>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</si>
  <si>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</si>
  <si>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</si>
  <si>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</si>
  <si>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</si>
  <si>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塩竈市公共用地先行取得事業特別会計</t>
    <phoneticPr fontId="5"/>
  </si>
  <si>
    <t>塩竈市北浜地区復興土地区画整理事業特別会計</t>
    <phoneticPr fontId="5"/>
  </si>
  <si>
    <t>塩竈市藤倉地区復興土地区画整理事業特別会計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</si>
  <si>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</si>
  <si>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</si>
  <si>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</si>
  <si>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</si>
  <si>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</si>
  <si>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</si>
  <si>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</si>
  <si>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</si>
  <si>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</si>
  <si>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</si>
  <si>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</si>
  <si>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</si>
  <si>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</si>
  <si>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塩竈市国民健康保険事業特別会計</t>
    <phoneticPr fontId="5"/>
  </si>
  <si>
    <t>塩竈市介護保険事業特別会計</t>
    <phoneticPr fontId="5"/>
  </si>
  <si>
    <t>塩竈市後期高齢者医療事業特別会計</t>
    <phoneticPr fontId="5"/>
  </si>
  <si>
    <t>塩竈市水道事業会計</t>
    <phoneticPr fontId="5"/>
  </si>
  <si>
    <t>法適用企業</t>
    <phoneticPr fontId="5"/>
  </si>
  <si>
    <t>塩竈市立病院事業会計</t>
    <phoneticPr fontId="5"/>
  </si>
  <si>
    <t>塩竈市交通事業特別会計</t>
    <phoneticPr fontId="5"/>
  </si>
  <si>
    <t>法非適用企業</t>
    <phoneticPr fontId="5"/>
  </si>
  <si>
    <t>塩竈市魚市場事業特別会計</t>
    <phoneticPr fontId="5"/>
  </si>
  <si>
    <t>塩竈市下水道事業特別会計</t>
    <phoneticPr fontId="5"/>
  </si>
  <si>
    <t>塩竈市漁業集落排水事業特別会計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</si>
  <si>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</si>
  <si>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</si>
  <si>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</si>
  <si>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</si>
  <si>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</si>
  <si>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</si>
  <si>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</si>
  <si>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</si>
  <si>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</si>
  <si>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</si>
  <si>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</si>
  <si>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</si>
  <si>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</si>
  <si>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</si>
  <si>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</si>
  <si>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</si>
  <si>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</si>
  <si>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</si>
  <si>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</si>
  <si>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</si>
  <si>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</si>
  <si>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</si>
  <si>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</si>
  <si>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</si>
  <si>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</si>
  <si>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</si>
  <si>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</si>
  <si>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</si>
  <si>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</si>
  <si>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</si>
  <si>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</si>
  <si>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</si>
  <si>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</si>
  <si>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</si>
  <si>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</si>
  <si>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</si>
  <si>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</si>
  <si>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</si>
  <si>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</si>
  <si>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</si>
  <si>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</si>
  <si>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</si>
  <si>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</si>
  <si>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</si>
  <si>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</si>
  <si>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</si>
  <si>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</si>
  <si>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</si>
  <si>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</si>
  <si>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</si>
  <si>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</si>
  <si>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</si>
  <si>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</si>
  <si>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</si>
  <si>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</si>
  <si>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</si>
  <si>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</si>
  <si>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</si>
  <si>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</si>
  <si>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</si>
  <si>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</si>
  <si>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</si>
  <si>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</si>
  <si>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</si>
  <si>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</si>
  <si>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</si>
  <si>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</si>
  <si>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</si>
  <si>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</si>
  <si>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</si>
  <si>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</si>
  <si>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</si>
  <si>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</si>
  <si>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</si>
  <si>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</si>
  <si>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</si>
  <si>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</si>
  <si>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</si>
  <si>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</si>
  <si>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</si>
  <si>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</si>
  <si>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</si>
  <si>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</si>
  <si>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</si>
  <si>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</si>
  <si>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</si>
  <si>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</si>
  <si>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</si>
  <si>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</si>
  <si>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</si>
  <si>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</si>
  <si>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</si>
  <si>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</si>
  <si>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</si>
  <si>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</si>
  <si>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</si>
  <si>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</si>
  <si>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</si>
  <si>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</si>
  <si>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</si>
  <si>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</si>
  <si>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</si>
  <si>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</si>
  <si>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</si>
  <si>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</si>
  <si>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</si>
  <si>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</si>
  <si>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</si>
  <si>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</si>
  <si>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</si>
  <si>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</si>
  <si>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</si>
  <si>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</si>
  <si>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</si>
  <si>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</si>
  <si>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</si>
  <si>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</si>
  <si>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</si>
  <si>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</si>
  <si>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</si>
  <si>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</si>
  <si>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</si>
  <si>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</si>
  <si>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</si>
  <si>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</si>
  <si>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</si>
  <si>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</si>
  <si>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</si>
  <si>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</si>
  <si>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</si>
  <si>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</si>
  <si>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</si>
  <si>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</si>
  <si>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0.84</t>
  </si>
  <si>
    <t>▲ 0.65</t>
  </si>
  <si>
    <t>▲ 1.18</t>
  </si>
  <si>
    <t>一般会計</t>
  </si>
  <si>
    <t>塩竈市水道事業会計</t>
  </si>
  <si>
    <t>塩竈市国民健康保険事業特別会計</t>
  </si>
  <si>
    <t>塩竈市後期高齢者医療事業特別会計</t>
  </si>
  <si>
    <t>塩竈市介護保険事業特別会計</t>
  </si>
  <si>
    <t>塩竈市公共用地先行取得事業特別会計</t>
  </si>
  <si>
    <t>塩竈市北浜地区復興土地区画整理事業特別会計</t>
  </si>
  <si>
    <t>塩竈市藤倉地区復興土地区画整理事業特別会計</t>
  </si>
  <si>
    <t>その他会計（赤字）</t>
  </si>
  <si>
    <t>▲ 2.27</t>
  </si>
  <si>
    <t>▲ 1.66</t>
  </si>
  <si>
    <t>▲ 0.71</t>
  </si>
  <si>
    <t>▲ 0.72</t>
  </si>
  <si>
    <t>その他会計（黒字）</t>
  </si>
  <si>
    <t>基金からの繰入金</t>
    <rPh sb="0" eb="2">
      <t>キキン</t>
    </rPh>
    <rPh sb="5" eb="7">
      <t>クリイレ</t>
    </rPh>
    <rPh sb="7" eb="8">
      <t>キン</t>
    </rPh>
    <phoneticPr fontId="2"/>
  </si>
  <si>
    <t>塩釜地区消防事務組合</t>
    <rPh sb="0" eb="2">
      <t>シオガマ</t>
    </rPh>
    <rPh sb="2" eb="4">
      <t>チク</t>
    </rPh>
    <rPh sb="4" eb="6">
      <t>ショウボウ</t>
    </rPh>
    <rPh sb="6" eb="8">
      <t>ジム</t>
    </rPh>
    <rPh sb="8" eb="10">
      <t>クミアイ</t>
    </rPh>
    <phoneticPr fontId="22"/>
  </si>
  <si>
    <t>塩釜地区環境組合</t>
    <rPh sb="0" eb="2">
      <t>シオガマ</t>
    </rPh>
    <rPh sb="2" eb="4">
      <t>チク</t>
    </rPh>
    <rPh sb="4" eb="6">
      <t>カンキョウ</t>
    </rPh>
    <rPh sb="6" eb="8">
      <t>クミアイ</t>
    </rPh>
    <phoneticPr fontId="22"/>
  </si>
  <si>
    <t>宮城県後期高齢者医療広域連合</t>
    <rPh sb="0" eb="3">
      <t>ミヤギケン</t>
    </rPh>
    <rPh sb="3" eb="5">
      <t>コウキ</t>
    </rPh>
    <rPh sb="5" eb="8">
      <t>コウレイシャ</t>
    </rPh>
    <rPh sb="8" eb="10">
      <t>イリョウ</t>
    </rPh>
    <rPh sb="10" eb="12">
      <t>コウイキ</t>
    </rPh>
    <rPh sb="12" eb="14">
      <t>レンゴウ</t>
    </rPh>
    <phoneticPr fontId="2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</si>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</sst>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33364</c:v>
                </c:pt>
                <c:pt idx="3">
                  <c:v>36396</c:v>
                </c:pt>
                <c:pt idx="4">
                  <c:v>62256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48586</c:v>
                </c:pt>
                <c:pt idx="1">
                  <c:v>37400</c:v>
                </c:pt>
                <c:pt idx="2">
                  <c:v>9728</c:v>
                </c:pt>
                <c:pt idx="3">
                  <c:v>17471</c:v>
                </c:pt>
                <c:pt idx="4">
                  <c:v>128531</c:v>
                </c:pt>
              </c:numCache>
            </c:numRef>
          </c:val>
          <c:smooth val="0"/>
        </c:ser>
        <c:dLbls>
          <c:showLegendKey val="0"/>
          <c:showVal val="0"/>
          <c:showCatName val="0"/>
          <c:showSerName val="0"/>
          <c:showPercent val="0"/>
          <c:showBubbleSize val="0"/>
        </c:dLbls>
        <c:marker val="1"/>
        <c:smooth val="0"/>
        <c:axId val="427103744"/>
        <c:axId val="427105664"/>
      </c:lineChart>
      <c:catAx>
        <c:axId val="427103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7105664"/>
        <c:crosses val="autoZero"/>
        <c:auto val="1"/>
        <c:lblAlgn val="ctr"/>
        <c:lblOffset val="100"/>
        <c:tickLblSkip val="1"/>
        <c:tickMarkSkip val="1"/>
        <c:noMultiLvlLbl val="0"/>
      </c:catAx>
      <c:valAx>
        <c:axId val="4271056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7103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3.4</c:v>
                </c:pt>
                <c:pt idx="1">
                  <c:v>3.93</c:v>
                </c:pt>
                <c:pt idx="2">
                  <c:v>4.12</c:v>
                </c:pt>
                <c:pt idx="3">
                  <c:v>9.4499999999999993</c:v>
                </c:pt>
                <c:pt idx="4">
                  <c:v>11.47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4.5999999999999996</c:v>
                </c:pt>
                <c:pt idx="1">
                  <c:v>4.82</c:v>
                </c:pt>
                <c:pt idx="2">
                  <c:v>5.55</c:v>
                </c:pt>
                <c:pt idx="3">
                  <c:v>5.67</c:v>
                </c:pt>
                <c:pt idx="4">
                  <c:v>8.41</c:v>
                </c:pt>
              </c:numCache>
            </c:numRef>
          </c:val>
        </c:ser>
        <c:dLbls>
          <c:showLegendKey val="0"/>
          <c:showVal val="0"/>
          <c:showCatName val="0"/>
          <c:showSerName val="0"/>
          <c:showPercent val="0"/>
          <c:showBubbleSize val="0"/>
        </c:dLbls>
        <c:gapWidth val="250"/>
        <c:overlap val="100"/>
        <c:axId val="427666816"/>
        <c:axId val="427673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-0.84</c:v>
                </c:pt>
                <c:pt idx="1">
                  <c:v>-0.65</c:v>
                </c:pt>
                <c:pt idx="2">
                  <c:v>-1.18</c:v>
                </c:pt>
                <c:pt idx="3">
                  <c:v>3.26</c:v>
                </c:pt>
                <c:pt idx="4">
                  <c:v>2.0299999999999998</c:v>
                </c:pt>
              </c:numCache>
            </c:numRef>
          </c:val>
          <c:smooth val="0"/>
        </c:ser>
        <c:dLbls>
          <c:showLegendKey val="0"/>
          <c:showVal val="0"/>
          <c:showCatName val="0"/>
          <c:showSerName val="0"/>
          <c:showPercent val="0"/>
          <c:showBubbleSize val="0"/>
        </c:dLbls>
        <c:marker val="1"/>
        <c:smooth val="0"/>
        <c:axId val="427666816"/>
        <c:axId val="427673088"/>
      </c:lineChart>
      <c:catAx>
        <c:axId val="42766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7673088"/>
        <c:crosses val="autoZero"/>
        <c:auto val="1"/>
        <c:lblAlgn val="ctr"/>
        <c:lblOffset val="100"/>
        <c:tickLblSkip val="1"/>
        <c:tickMarkSkip val="1"/>
        <c:noMultiLvlLbl val="0"/>
      </c:catAx>
      <c:valAx>
        <c:axId val="42767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66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2.27</c:v>
                </c:pt>
                <c:pt idx="1">
                  <c:v>#N/A</c:v>
                </c:pt>
                <c:pt idx="2">
                  <c:v>1.66</c:v>
                </c:pt>
                <c:pt idx="3">
                  <c:v>#N/A</c:v>
                </c:pt>
                <c:pt idx="4">
                  <c:v>0.71</c:v>
                </c:pt>
                <c:pt idx="5">
                  <c:v>#N/A</c:v>
                </c:pt>
                <c:pt idx="6">
                  <c:v>0.72</c:v>
                </c:pt>
                <c:pt idx="7">
                  <c:v>#N/A</c:v>
                </c:pt>
                <c:pt idx="8">
                  <c:v>0</c:v>
                </c:pt>
                <c:pt idx="9">
                  <c:v>0</c:v>
                </c:pt>
              </c:numCache>
            </c:numRef>
          </c:val>
        </c:ser>
        <c:ser>
          <c:idx val="2"/>
          <c:order val="2"/>
          <c:tx>
            <c:strRef>
              <c:f>データシート!$A$29</c:f>
              <c:strCache>
                <c:ptCount val="1"/>
                <c:pt idx="0">
                  <c:v>塩竈市藤倉地区復興土地区画整理事業特別会計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3"/>
          <c:order val="3"/>
          <c:tx>
            <c:strRef>
              <c:f>データシート!$A$30</c:f>
              <c:strCache>
                <c:ptCount val="1"/>
                <c:pt idx="0">
                  <c:v>塩竈市北浜地区復興土地区画整理事業特別会計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4"/>
          <c:order val="4"/>
          <c:tx>
            <c:strRef>
              <c:f>データシート!$A$31</c:f>
              <c:strCache>
                <c:ptCount val="1"/>
                <c:pt idx="0">
                  <c:v>塩竈市公共用地先行取得事業特別会計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塩竈市介護保険事業特別会計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0.02</c:v>
                </c:pt>
                <c:pt idx="8">
                  <c:v>#N/A</c:v>
                </c:pt>
                <c:pt idx="9">
                  <c:v>0.02</c:v>
                </c:pt>
              </c:numCache>
            </c:numRef>
          </c:val>
        </c:ser>
        <c:ser>
          <c:idx val="6"/>
          <c:order val="6"/>
          <c:tx>
            <c:strRef>
              <c:f>データシート!$A$33</c:f>
              <c:strCache>
                <c:ptCount val="1"/>
                <c:pt idx="0">
                  <c:v>塩竈市後期高齢者医療事業特別会計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0.02</c:v>
                </c:pt>
                <c:pt idx="4">
                  <c:v>#N/A</c:v>
                </c:pt>
                <c:pt idx="5">
                  <c:v>0.09</c:v>
                </c:pt>
                <c:pt idx="6">
                  <c:v>#N/A</c:v>
                </c:pt>
                <c:pt idx="7">
                  <c:v>0.11</c:v>
                </c:pt>
                <c:pt idx="8">
                  <c:v>#N/A</c:v>
                </c:pt>
                <c:pt idx="9">
                  <c:v>0.09</c:v>
                </c:pt>
              </c:numCache>
            </c:numRef>
          </c:val>
        </c:ser>
        <c:ser>
          <c:idx val="7"/>
          <c:order val="7"/>
          <c:tx>
            <c:strRef>
              <c:f>データシート!$A$34</c:f>
              <c:strCache>
                <c:ptCount val="1"/>
                <c:pt idx="0">
                  <c:v>塩竈市国民健康保険事業特別会計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1.44</c:v>
                </c:pt>
                <c:pt idx="2">
                  <c:v>#N/A</c:v>
                </c:pt>
                <c:pt idx="3">
                  <c:v>1.41</c:v>
                </c:pt>
                <c:pt idx="4">
                  <c:v>#N/A</c:v>
                </c:pt>
                <c:pt idx="5">
                  <c:v>0.92</c:v>
                </c:pt>
                <c:pt idx="6">
                  <c:v>#N/A</c:v>
                </c:pt>
                <c:pt idx="7">
                  <c:v>1.18</c:v>
                </c:pt>
                <c:pt idx="8">
                  <c:v>#N/A</c:v>
                </c:pt>
                <c:pt idx="9">
                  <c:v>1.1000000000000001</c:v>
                </c:pt>
              </c:numCache>
            </c:numRef>
          </c:val>
        </c:ser>
        <c:ser>
          <c:idx val="8"/>
          <c:order val="8"/>
          <c:tx>
            <c:strRef>
              <c:f>データシート!$A$35</c:f>
              <c:strCache>
                <c:ptCount val="1"/>
                <c:pt idx="0">
                  <c:v>塩竈市水道事業会計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6.52</c:v>
                </c:pt>
                <c:pt idx="2">
                  <c:v>#N/A</c:v>
                </c:pt>
                <c:pt idx="3">
                  <c:v>7.58</c:v>
                </c:pt>
                <c:pt idx="4">
                  <c:v>#N/A</c:v>
                </c:pt>
                <c:pt idx="5">
                  <c:v>7.44</c:v>
                </c:pt>
                <c:pt idx="6">
                  <c:v>#N/A</c:v>
                </c:pt>
                <c:pt idx="7">
                  <c:v>9.3000000000000007</c:v>
                </c:pt>
                <c:pt idx="8">
                  <c:v>#N/A</c:v>
                </c:pt>
                <c:pt idx="9">
                  <c:v>10.39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3.4</c:v>
                </c:pt>
                <c:pt idx="2">
                  <c:v>#N/A</c:v>
                </c:pt>
                <c:pt idx="3">
                  <c:v>3.93</c:v>
                </c:pt>
                <c:pt idx="4">
                  <c:v>#N/A</c:v>
                </c:pt>
                <c:pt idx="5">
                  <c:v>4.12</c:v>
                </c:pt>
                <c:pt idx="6">
                  <c:v>#N/A</c:v>
                </c:pt>
                <c:pt idx="7">
                  <c:v>9.4499999999999993</c:v>
                </c:pt>
                <c:pt idx="8">
                  <c:v>#N/A</c:v>
                </c:pt>
                <c:pt idx="9">
                  <c:v>11.47</c:v>
                </c:pt>
              </c:numCache>
            </c:numRef>
          </c:val>
        </c:ser>
        <c:dLbls>
          <c:showLegendKey val="0"/>
          <c:showVal val="0"/>
          <c:showCatName val="0"/>
          <c:showSerName val="0"/>
          <c:showPercent val="0"/>
          <c:showBubbleSize val="0"/>
        </c:dLbls>
        <c:gapWidth val="150"/>
        <c:overlap val="100"/>
        <c:axId val="427943424"/>
        <c:axId val="427944960"/>
      </c:barChart>
      <c:catAx>
        <c:axId val="42794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944960"/>
        <c:crosses val="autoZero"/>
        <c:auto val="1"/>
        <c:lblAlgn val="ctr"/>
        <c:lblOffset val="100"/>
        <c:tickLblSkip val="1"/>
        <c:tickMarkSkip val="1"/>
        <c:noMultiLvlLbl val="0"/>
      </c:catAx>
      <c:valAx>
        <c:axId val="42794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943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3153</c:v>
                </c:pt>
                <c:pt idx="5">
                  <c:v>3977</c:v>
                </c:pt>
                <c:pt idx="8">
                  <c:v>2733</c:v>
                </c:pt>
                <c:pt idx="11">
                  <c:v>2741</c:v>
                </c:pt>
                <c:pt idx="14">
                  <c:v>2691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15</c:v>
                </c:pt>
                <c:pt idx="3">
                  <c:v>15</c:v>
                </c:pt>
                <c:pt idx="6">
                  <c:v>15</c:v>
                </c:pt>
                <c:pt idx="9">
                  <c:v>14</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122</c:v>
                </c:pt>
                <c:pt idx="3">
                  <c:v>125</c:v>
                </c:pt>
                <c:pt idx="6">
                  <c:v>125</c:v>
                </c:pt>
                <c:pt idx="9">
                  <c:v>124</c:v>
                </c:pt>
                <c:pt idx="12">
                  <c:v>105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1218</c:v>
                </c:pt>
                <c:pt idx="3">
                  <c:v>1332</c:v>
                </c:pt>
                <c:pt idx="6">
                  <c:v>1338</c:v>
                </c:pt>
                <c:pt idx="9">
                  <c:v>1365</c:v>
                </c:pt>
                <c:pt idx="12">
                  <c:v>1407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c:v>
                </c:pt>
                <c:pt idx="3">
                  <c:v>3</c:v>
                </c:pt>
                <c:pt idx="6">
                  <c:v>3</c:v>
                </c:pt>
                <c:pt idx="9">
                  <c:v>3</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2874</c:v>
                </c:pt>
                <c:pt idx="3">
                  <c:v>3781</c:v>
                </c:pt>
                <c:pt idx="6">
                  <c:v>2585</c:v>
                </c:pt>
                <c:pt idx="9">
                  <c:v>2474</c:v>
                </c:pt>
                <c:pt idx="12">
                  <c:v>2405</c:v>
                </c:pt>
              </c:numCache>
            </c:numRef>
          </c:val>
        </c:ser>
        <c:dLbls>
          <c:showLegendKey val="0"/>
          <c:showVal val="0"/>
          <c:showCatName val="0"/>
          <c:showSerName val="0"/>
          <c:showPercent val="0"/>
          <c:showBubbleSize val="0"/>
        </c:dLbls>
        <c:gapWidth val="100"/>
        <c:overlap val="100"/>
        <c:axId val="443171968"/>
        <c:axId val="443173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1081</c:v>
                </c:pt>
                <c:pt idx="2">
                  <c:v>#N/A</c:v>
                </c:pt>
                <c:pt idx="3">
                  <c:v>#N/A</c:v>
                </c:pt>
                <c:pt idx="4">
                  <c:v>1280</c:v>
                </c:pt>
                <c:pt idx="5">
                  <c:v>#N/A</c:v>
                </c:pt>
                <c:pt idx="6">
                  <c:v>#N/A</c:v>
                </c:pt>
                <c:pt idx="7">
                  <c:v>1333</c:v>
                </c:pt>
                <c:pt idx="8">
                  <c:v>#N/A</c:v>
                </c:pt>
                <c:pt idx="9">
                  <c:v>#N/A</c:v>
                </c:pt>
                <c:pt idx="10">
                  <c:v>1239</c:v>
                </c:pt>
                <c:pt idx="11">
                  <c:v>#N/A</c:v>
                </c:pt>
                <c:pt idx="12">
                  <c:v>#N/A</c:v>
                </c:pt>
                <c:pt idx="13">
                  <c:v>1241</c:v>
                </c:pt>
                <c:pt idx="14">
                  <c:v>#N/A</c:v>
                </c:pt>
              </c:numCache>
            </c:numRef>
          </c:val>
          <c:smooth val="0"/>
        </c:ser>
        <c:dLbls>
          <c:showLegendKey val="0"/>
          <c:showVal val="0"/>
          <c:showCatName val="0"/>
          <c:showSerName val="0"/>
          <c:showPercent val="0"/>
          <c:showBubbleSize val="0"/>
        </c:dLbls>
        <c:marker val="1"/>
        <c:smooth val="0"/>
        <c:axId val="443171968"/>
        <c:axId val="443173888"/>
      </c:lineChart>
      <c:catAx>
        <c:axId val="44317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173888"/>
        <c:crosses val="autoZero"/>
        <c:auto val="1"/>
        <c:lblAlgn val="ctr"/>
        <c:lblOffset val="100"/>
        <c:tickLblSkip val="1"/>
        <c:tickMarkSkip val="1"/>
        <c:noMultiLvlLbl val="0"/>
      </c:catAx>
      <c:valAx>
        <c:axId val="443173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17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31072</c:v>
                </c:pt>
                <c:pt idx="5">
                  <c:v>30919</c:v>
                </c:pt>
                <c:pt idx="8">
                  <c:v>30206</c:v>
                </c:pt>
                <c:pt idx="11">
                  <c:v>29641</c:v>
                </c:pt>
                <c:pt idx="14">
                  <c:v>29300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9349</c:v>
                </c:pt>
                <c:pt idx="5">
                  <c:v>7850</c:v>
                </c:pt>
                <c:pt idx="8">
                  <c:v>7320</c:v>
                </c:pt>
                <c:pt idx="11">
                  <c:v>7112</c:v>
                </c:pt>
                <c:pt idx="14">
                  <c:v>6200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1178</c:v>
                </c:pt>
                <c:pt idx="5">
                  <c:v>1076</c:v>
                </c:pt>
                <c:pt idx="8">
                  <c:v>2784</c:v>
                </c:pt>
                <c:pt idx="11">
                  <c:v>4686</c:v>
                </c:pt>
                <c:pt idx="14">
                  <c:v>5621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1287</c:v>
                </c:pt>
                <c:pt idx="3">
                  <c:v>155</c:v>
                </c:pt>
                <c:pt idx="6">
                  <c:v>78</c:v>
                </c:pt>
                <c:pt idx="9">
                  <c:v>157</c:v>
                </c:pt>
                <c:pt idx="12">
                  <c:v>202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4064</c:v>
                </c:pt>
                <c:pt idx="3">
                  <c:v>4824</c:v>
                </c:pt>
                <c:pt idx="6">
                  <c:v>4035</c:v>
                </c:pt>
                <c:pt idx="9">
                  <c:v>3929</c:v>
                </c:pt>
                <c:pt idx="12">
                  <c:v>3665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485</c:v>
                </c:pt>
                <c:pt idx="3">
                  <c:v>409</c:v>
                </c:pt>
                <c:pt idx="6">
                  <c:v>291</c:v>
                </c:pt>
                <c:pt idx="9">
                  <c:v>165</c:v>
                </c:pt>
                <c:pt idx="12">
                  <c:v>68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20882</c:v>
                </c:pt>
                <c:pt idx="3">
                  <c:v>19729</c:v>
                </c:pt>
                <c:pt idx="6">
                  <c:v>19584</c:v>
                </c:pt>
                <c:pt idx="9">
                  <c:v>19379</c:v>
                </c:pt>
                <c:pt idx="12">
                  <c:v>18542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118</c:v>
                </c:pt>
                <c:pt idx="3">
                  <c:v>97</c:v>
                </c:pt>
                <c:pt idx="6">
                  <c:v>108</c:v>
                </c:pt>
                <c:pt idx="9">
                  <c:v>68</c:v>
                </c:pt>
                <c:pt idx="12">
                  <c:v>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24469</c:v>
                </c:pt>
                <c:pt idx="3">
                  <c:v>23584</c:v>
                </c:pt>
                <c:pt idx="6">
                  <c:v>23077</c:v>
                </c:pt>
                <c:pt idx="9">
                  <c:v>22421</c:v>
                </c:pt>
                <c:pt idx="12">
                  <c:v>21818</c:v>
                </c:pt>
              </c:numCache>
            </c:numRef>
          </c:val>
        </c:ser>
        <c:dLbls>
          <c:showLegendKey val="0"/>
          <c:showVal val="0"/>
          <c:showCatName val="0"/>
          <c:showSerName val="0"/>
          <c:showPercent val="0"/>
          <c:showBubbleSize val="0"/>
        </c:dLbls>
        <c:gapWidth val="100"/>
        <c:overlap val="100"/>
        <c:axId val="443534336"/>
        <c:axId val="443540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9704</c:v>
                </c:pt>
                <c:pt idx="2">
                  <c:v>#N/A</c:v>
                </c:pt>
                <c:pt idx="3">
                  <c:v>#N/A</c:v>
                </c:pt>
                <c:pt idx="4">
                  <c:v>8952</c:v>
                </c:pt>
                <c:pt idx="5">
                  <c:v>#N/A</c:v>
                </c:pt>
                <c:pt idx="6">
                  <c:v>#N/A</c:v>
                </c:pt>
                <c:pt idx="7">
                  <c:v>6863</c:v>
                </c:pt>
                <c:pt idx="8">
                  <c:v>#N/A</c:v>
                </c:pt>
                <c:pt idx="9">
                  <c:v>#N/A</c:v>
                </c:pt>
                <c:pt idx="10">
                  <c:v>4680</c:v>
                </c:pt>
                <c:pt idx="11">
                  <c:v>#N/A</c:v>
                </c:pt>
                <c:pt idx="12">
                  <c:v>#N/A</c:v>
                </c:pt>
                <c:pt idx="13">
                  <c:v>3228</c:v>
                </c:pt>
                <c:pt idx="14">
                  <c:v>#N/A</c:v>
                </c:pt>
              </c:numCache>
            </c:numRef>
          </c:val>
          <c:smooth val="0"/>
        </c:ser>
        <c:dLbls>
          <c:showLegendKey val="0"/>
          <c:showVal val="0"/>
          <c:showCatName val="0"/>
          <c:showSerName val="0"/>
          <c:showPercent val="0"/>
          <c:showBubbleSize val="0"/>
        </c:dLbls>
        <c:marker val="1"/>
        <c:smooth val="0"/>
        <c:axId val="443534336"/>
        <c:axId val="443540608"/>
      </c:lineChart>
      <c:catAx>
        <c:axId val="44353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3540608"/>
        <c:crosses val="autoZero"/>
        <c:auto val="1"/>
        <c:lblAlgn val="ctr"/>
        <c:lblOffset val="100"/>
        <c:tickLblSkip val="1"/>
        <c:tickMarkSkip val="1"/>
        <c:noMultiLvlLbl val="0"/>
      </c:catAx>
      <c:valAx>
        <c:axId val="443540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53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56,256
55,920
17.86
49,764,429
40,501,051
1,408,958
12,278,877
21,818,394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32.3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東日本大震災により減少してきた市税が回復傾向となっているが、指数は</a:t>
          </a:r>
          <a:r>
            <a:rPr kumimoji="1" lang="en-US" altLang="ja-JP" sz="1300">
              <a:latin typeface="ＭＳ Ｐゴシック"/>
            </a:rPr>
            <a:t>0.47</a:t>
          </a:r>
          <a:r>
            <a:rPr kumimoji="1" lang="ja-JP" altLang="en-US" sz="1300">
              <a:latin typeface="ＭＳ Ｐゴシック"/>
            </a:rPr>
            <a:t>と類似団体比較においても下位に位置している。投資的経費の抑制等歳出の見直しを実施するとともに、さらに市有財産の有効活用を図るなど、自主財源の確保に努める。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137160</xdr:rowOff>
    </xdr:from>
    <xdr:to>
      <xdr:col>7</xdr:col>
      <xdr:colOff>152400</xdr:colOff>
      <xdr:row>45</xdr:row>
      <xdr:rowOff>41910</xdr:rowOff>
    </xdr:to>
    <xdr:cxnSp macro="">
      <xdr:nvCxnSpPr>
        <xdr:cNvPr id="61" name="直線コネクタ 60"/>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52087</xdr:rowOff>
    </xdr:from>
    <xdr:ext cx="762000" cy="259045"/>
    <xdr:sp macro="" textlink="">
      <xdr:nvSpPr>
        <xdr:cNvPr id="64"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137160</xdr:rowOff>
    </xdr:from>
    <xdr:to>
      <xdr:col>7</xdr:col>
      <xdr:colOff>241300</xdr:colOff>
      <xdr:row>36</xdr:row>
      <xdr:rowOff>137160</xdr:rowOff>
    </xdr:to>
    <xdr:cxnSp macro="">
      <xdr:nvCxnSpPr>
        <xdr:cNvPr id="65" name="直線コネクタ 64"/>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167640</xdr:rowOff>
    </xdr:from>
    <xdr:to>
      <xdr:col>7</xdr:col>
      <xdr:colOff>152400</xdr:colOff>
      <xdr:row>43</xdr:row>
      <xdr:rowOff>167640</xdr:rowOff>
    </xdr:to>
    <xdr:cxnSp macro="">
      <xdr:nvCxnSpPr>
        <xdr:cNvPr id="66" name="直線コネクタ 65"/>
        <xdr:cNvCxnSpPr/>
      </xdr:nvCxnSpPr>
      <xdr:spPr>
        <a:xfrm>
          <a:off x="4114800" y="7539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90187</xdr:rowOff>
    </xdr:from>
    <xdr:ext cx="762000" cy="259045"/>
    <xdr:sp macro="" textlink="">
      <xdr:nvSpPr>
        <xdr:cNvPr id="67" name="財政力平均値テキスト"/>
        <xdr:cNvSpPr txBox="1"/>
      </xdr:nvSpPr>
      <xdr:spPr>
        <a:xfrm>
          <a:off x="5041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73660</xdr:rowOff>
    </xdr:from>
    <xdr:to>
      <xdr:col>7</xdr:col>
      <xdr:colOff>203200</xdr:colOff>
      <xdr:row>42</xdr:row>
      <xdr:rowOff>3810</xdr:rowOff>
    </xdr:to>
    <xdr:sp macro="" textlink="">
      <xdr:nvSpPr>
        <xdr:cNvPr id="68" name="フローチャート : 判断 67"/>
        <xdr:cNvSpPr/>
      </xdr:nvSpPr>
      <xdr:spPr>
        <a:xfrm>
          <a:off x="4902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167640</xdr:rowOff>
    </xdr:to>
    <xdr:cxnSp macro="">
      <xdr:nvCxnSpPr>
        <xdr:cNvPr id="69" name="直線コネクタ 68"/>
        <xdr:cNvCxnSpPr/>
      </xdr:nvCxnSpPr>
      <xdr:spPr>
        <a:xfrm>
          <a:off x="3225800" y="74676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1" name="テキスト ボックス 70"/>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46990</xdr:rowOff>
    </xdr:from>
    <xdr:to>
      <xdr:col>4</xdr:col>
      <xdr:colOff>482600</xdr:colOff>
      <xdr:row>43</xdr:row>
      <xdr:rowOff>95250</xdr:rowOff>
    </xdr:to>
    <xdr:cxnSp macro="">
      <xdr:nvCxnSpPr>
        <xdr:cNvPr id="72" name="直線コネクタ 71"/>
        <xdr:cNvCxnSpPr/>
      </xdr:nvCxnSpPr>
      <xdr:spPr>
        <a:xfrm>
          <a:off x="2336800" y="741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3" name="フローチャート : 判断 72"/>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4" name="テキスト ボックス 73"/>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170180</xdr:rowOff>
    </xdr:from>
    <xdr:to>
      <xdr:col>3</xdr:col>
      <xdr:colOff>279400</xdr:colOff>
      <xdr:row>43</xdr:row>
      <xdr:rowOff>46990</xdr:rowOff>
    </xdr:to>
    <xdr:cxnSp macro="">
      <xdr:nvCxnSpPr>
        <xdr:cNvPr id="75" name="直線コネクタ 74"/>
        <xdr:cNvCxnSpPr/>
      </xdr:nvCxnSpPr>
      <xdr:spPr>
        <a:xfrm>
          <a:off x="1447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129540</xdr:rowOff>
    </xdr:from>
    <xdr:to>
      <xdr:col>3</xdr:col>
      <xdr:colOff>330200</xdr:colOff>
      <xdr:row>39</xdr:row>
      <xdr:rowOff>59690</xdr:rowOff>
    </xdr:to>
    <xdr:sp macro="" textlink="">
      <xdr:nvSpPr>
        <xdr:cNvPr id="76" name="フローチャート : 判断 75"/>
        <xdr:cNvSpPr/>
      </xdr:nvSpPr>
      <xdr:spPr>
        <a:xfrm>
          <a:off x="2286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69867</xdr:rowOff>
    </xdr:from>
    <xdr:ext cx="762000" cy="259045"/>
    <xdr:sp macro="" textlink="">
      <xdr:nvSpPr>
        <xdr:cNvPr id="77" name="テキスト ボックス 76"/>
        <xdr:cNvSpPr txBox="1"/>
      </xdr:nvSpPr>
      <xdr:spPr>
        <a:xfrm>
          <a:off x="1955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81280</xdr:rowOff>
    </xdr:from>
    <xdr:to>
      <xdr:col>2</xdr:col>
      <xdr:colOff>127000</xdr:colOff>
      <xdr:row>39</xdr:row>
      <xdr:rowOff>11430</xdr:rowOff>
    </xdr:to>
    <xdr:sp macro="" textlink="">
      <xdr:nvSpPr>
        <xdr:cNvPr id="78" name="フローチャート : 判断 77"/>
        <xdr:cNvSpPr/>
      </xdr:nvSpPr>
      <xdr:spPr>
        <a:xfrm>
          <a:off x="1397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21607</xdr:rowOff>
    </xdr:from>
    <xdr:ext cx="762000" cy="259045"/>
    <xdr:sp macro="" textlink="">
      <xdr:nvSpPr>
        <xdr:cNvPr id="79" name="テキスト ボックス 78"/>
        <xdr:cNvSpPr txBox="1"/>
      </xdr:nvSpPr>
      <xdr:spPr>
        <a:xfrm>
          <a:off x="1066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116840</xdr:rowOff>
    </xdr:from>
    <xdr:to>
      <xdr:col>7</xdr:col>
      <xdr:colOff>203200</xdr:colOff>
      <xdr:row>44</xdr:row>
      <xdr:rowOff>46990</xdr:rowOff>
    </xdr:to>
    <xdr:sp macro="" textlink="">
      <xdr:nvSpPr>
        <xdr:cNvPr id="85" name="円/楕円 84"/>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88917</xdr:rowOff>
    </xdr:from>
    <xdr:ext cx="762000" cy="259045"/>
    <xdr:sp macro="" textlink="">
      <xdr:nvSpPr>
        <xdr:cNvPr id="86" name="財政力該当値テキスト"/>
        <xdr:cNvSpPr txBox="1"/>
      </xdr:nvSpPr>
      <xdr:spPr>
        <a:xfrm>
          <a:off x="5041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116840</xdr:rowOff>
    </xdr:from>
    <xdr:to>
      <xdr:col>6</xdr:col>
      <xdr:colOff>50800</xdr:colOff>
      <xdr:row>44</xdr:row>
      <xdr:rowOff>46990</xdr:rowOff>
    </xdr:to>
    <xdr:sp macro="" textlink="">
      <xdr:nvSpPr>
        <xdr:cNvPr id="87" name="円/楕円 86"/>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31767</xdr:rowOff>
    </xdr:from>
    <xdr:ext cx="736600" cy="259045"/>
    <xdr:sp macro="" textlink="">
      <xdr:nvSpPr>
        <xdr:cNvPr id="88" name="テキスト ボックス 87"/>
        <xdr:cNvSpPr txBox="1"/>
      </xdr:nvSpPr>
      <xdr:spPr>
        <a:xfrm>
          <a:off x="3733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89" name="円/楕円 88"/>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0" name="テキスト ボックス 89"/>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167640</xdr:rowOff>
    </xdr:from>
    <xdr:to>
      <xdr:col>3</xdr:col>
      <xdr:colOff>330200</xdr:colOff>
      <xdr:row>43</xdr:row>
      <xdr:rowOff>97790</xdr:rowOff>
    </xdr:to>
    <xdr:sp macro="" textlink="">
      <xdr:nvSpPr>
        <xdr:cNvPr id="91" name="円/楕円 90"/>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92" name="テキスト ボックス 91"/>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119380</xdr:rowOff>
    </xdr:from>
    <xdr:to>
      <xdr:col>2</xdr:col>
      <xdr:colOff>127000</xdr:colOff>
      <xdr:row>43</xdr:row>
      <xdr:rowOff>49530</xdr:rowOff>
    </xdr:to>
    <xdr:sp macro="" textlink="">
      <xdr:nvSpPr>
        <xdr:cNvPr id="93" name="円/楕円 92"/>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34307</xdr:rowOff>
    </xdr:from>
    <xdr:ext cx="762000" cy="259045"/>
    <xdr:sp macro="" textlink="">
      <xdr:nvSpPr>
        <xdr:cNvPr id="94" name="テキスト ボックス 93"/>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年度は東日本大震災の影響により</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ポイントの大幅な増となったが、平成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においても前年度より</a:t>
          </a:r>
          <a:r>
            <a:rPr lang="ja-JP" altLang="ja-JP" sz="1100" b="0" i="0" baseline="0">
              <a:solidFill>
                <a:schemeClr val="dk1"/>
              </a:solidFill>
              <a:effectLst/>
              <a:latin typeface="+mn-lt"/>
              <a:ea typeface="+mn-ea"/>
              <a:cs typeface="+mn-cs"/>
            </a:rPr>
            <a:t>比率</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回復</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しかしながら依然として</a:t>
          </a:r>
          <a:r>
            <a:rPr lang="en-US" altLang="ja-JP" sz="1100" b="0" i="0" baseline="0">
              <a:solidFill>
                <a:schemeClr val="dk1"/>
              </a:solidFill>
              <a:effectLst/>
              <a:latin typeface="+mn-lt"/>
              <a:ea typeface="+mn-ea"/>
              <a:cs typeface="+mn-cs"/>
            </a:rPr>
            <a:t>95%</a:t>
          </a:r>
          <a:r>
            <a:rPr lang="ja-JP" altLang="ja-JP" sz="1100" b="0" i="0" baseline="0">
              <a:solidFill>
                <a:schemeClr val="dk1"/>
              </a:solidFill>
              <a:effectLst/>
              <a:latin typeface="+mn-lt"/>
              <a:ea typeface="+mn-ea"/>
              <a:cs typeface="+mn-cs"/>
            </a:rPr>
            <a:t>を超えており、高い水準にある。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中心市街地の再開発や本市施設の復旧・復興など、産業基盤の復興やまちの賑わいを取り戻し、かつ定住人口の増加を目指すことで税収確保に努める。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12700</xdr:rowOff>
    </xdr:to>
    <xdr:cxnSp macro="">
      <xdr:nvCxnSpPr>
        <xdr:cNvPr id="124" name="直線コネクタ 123"/>
        <xdr:cNvCxnSpPr/>
      </xdr:nvCxnSpPr>
      <xdr:spPr>
        <a:xfrm flipV="1">
          <a:off x="4953000" y="10071100"/>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156227</xdr:rowOff>
    </xdr:from>
    <xdr:ext cx="762000" cy="259045"/>
    <xdr:sp macro="" textlink="">
      <xdr:nvSpPr>
        <xdr:cNvPr id="125" name="財政構造の弾力性最小値テキスト"/>
        <xdr:cNvSpPr txBox="1"/>
      </xdr:nvSpPr>
      <xdr:spPr>
        <a:xfrm>
          <a:off x="5041900" y="1112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65</xdr:row>
      <xdr:rowOff>12700</xdr:rowOff>
    </xdr:from>
    <xdr:to>
      <xdr:col>7</xdr:col>
      <xdr:colOff>241300</xdr:colOff>
      <xdr:row>65</xdr:row>
      <xdr:rowOff>12700</xdr:rowOff>
    </xdr:to>
    <xdr:cxnSp macro="">
      <xdr:nvCxnSpPr>
        <xdr:cNvPr id="126" name="直線コネクタ 125"/>
        <xdr:cNvCxnSpPr/>
      </xdr:nvCxnSpPr>
      <xdr:spPr>
        <a:xfrm>
          <a:off x="4864100" y="1115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7"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8" name="直線コネクタ 127"/>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33867</xdr:rowOff>
    </xdr:from>
    <xdr:to>
      <xdr:col>7</xdr:col>
      <xdr:colOff>152400</xdr:colOff>
      <xdr:row>64</xdr:row>
      <xdr:rowOff>130528</xdr:rowOff>
    </xdr:to>
    <xdr:cxnSp macro="">
      <xdr:nvCxnSpPr>
        <xdr:cNvPr id="129" name="直線コネクタ 128"/>
        <xdr:cNvCxnSpPr/>
      </xdr:nvCxnSpPr>
      <xdr:spPr>
        <a:xfrm flipV="1">
          <a:off x="4114800" y="10835217"/>
          <a:ext cx="8382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165399</xdr:rowOff>
    </xdr:from>
    <xdr:ext cx="762000" cy="259045"/>
    <xdr:sp macro="" textlink="">
      <xdr:nvSpPr>
        <xdr:cNvPr id="130" name="財政構造の弾力性平均値テキスト"/>
        <xdr:cNvSpPr txBox="1"/>
      </xdr:nvSpPr>
      <xdr:spPr>
        <a:xfrm>
          <a:off x="5041900" y="1028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148872</xdr:rowOff>
    </xdr:from>
    <xdr:to>
      <xdr:col>7</xdr:col>
      <xdr:colOff>203200</xdr:colOff>
      <xdr:row>61</xdr:row>
      <xdr:rowOff>79022</xdr:rowOff>
    </xdr:to>
    <xdr:sp macro="" textlink="">
      <xdr:nvSpPr>
        <xdr:cNvPr id="131" name="フローチャート : 判断 130"/>
        <xdr:cNvSpPr/>
      </xdr:nvSpPr>
      <xdr:spPr>
        <a:xfrm>
          <a:off x="4902200" y="104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130528</xdr:rowOff>
    </xdr:from>
    <xdr:to>
      <xdr:col>6</xdr:col>
      <xdr:colOff>0</xdr:colOff>
      <xdr:row>67</xdr:row>
      <xdr:rowOff>112183</xdr:rowOff>
    </xdr:to>
    <xdr:cxnSp macro="">
      <xdr:nvCxnSpPr>
        <xdr:cNvPr id="132" name="直線コネクタ 131"/>
        <xdr:cNvCxnSpPr/>
      </xdr:nvCxnSpPr>
      <xdr:spPr>
        <a:xfrm flipV="1">
          <a:off x="3225800" y="11103328"/>
          <a:ext cx="889000" cy="49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151695</xdr:rowOff>
    </xdr:from>
    <xdr:to>
      <xdr:col>6</xdr:col>
      <xdr:colOff>50800</xdr:colOff>
      <xdr:row>62</xdr:row>
      <xdr:rowOff>81845</xdr:rowOff>
    </xdr:to>
    <xdr:sp macro="" textlink="">
      <xdr:nvSpPr>
        <xdr:cNvPr id="133" name="フローチャート : 判断 132"/>
        <xdr:cNvSpPr/>
      </xdr:nvSpPr>
      <xdr:spPr>
        <a:xfrm>
          <a:off x="4064000" y="1061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92022</xdr:rowOff>
    </xdr:from>
    <xdr:ext cx="736600" cy="259045"/>
    <xdr:sp macro="" textlink="">
      <xdr:nvSpPr>
        <xdr:cNvPr id="134" name="テキスト ボックス 133"/>
        <xdr:cNvSpPr txBox="1"/>
      </xdr:nvSpPr>
      <xdr:spPr>
        <a:xfrm>
          <a:off x="3733800" y="103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143228</xdr:rowOff>
    </xdr:from>
    <xdr:to>
      <xdr:col>4</xdr:col>
      <xdr:colOff>482600</xdr:colOff>
      <xdr:row>67</xdr:row>
      <xdr:rowOff>112183</xdr:rowOff>
    </xdr:to>
    <xdr:cxnSp macro="">
      <xdr:nvCxnSpPr>
        <xdr:cNvPr id="135" name="直線コネクタ 134"/>
        <xdr:cNvCxnSpPr/>
      </xdr:nvCxnSpPr>
      <xdr:spPr>
        <a:xfrm>
          <a:off x="2336800" y="10258778"/>
          <a:ext cx="889000" cy="134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33867</xdr:rowOff>
    </xdr:from>
    <xdr:to>
      <xdr:col>4</xdr:col>
      <xdr:colOff>533400</xdr:colOff>
      <xdr:row>62</xdr:row>
      <xdr:rowOff>135467</xdr:rowOff>
    </xdr:to>
    <xdr:sp macro="" textlink="">
      <xdr:nvSpPr>
        <xdr:cNvPr id="136" name="フローチャート : 判断 135"/>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145644</xdr:rowOff>
    </xdr:from>
    <xdr:ext cx="762000" cy="259045"/>
    <xdr:sp macro="" textlink="">
      <xdr:nvSpPr>
        <xdr:cNvPr id="137" name="テキスト ボックス 136"/>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143228</xdr:rowOff>
    </xdr:from>
    <xdr:to>
      <xdr:col>3</xdr:col>
      <xdr:colOff>279400</xdr:colOff>
      <xdr:row>60</xdr:row>
      <xdr:rowOff>79022</xdr:rowOff>
    </xdr:to>
    <xdr:cxnSp macro="">
      <xdr:nvCxnSpPr>
        <xdr:cNvPr id="138" name="直線コネクタ 137"/>
        <xdr:cNvCxnSpPr/>
      </xdr:nvCxnSpPr>
      <xdr:spPr>
        <a:xfrm flipV="1">
          <a:off x="1447800" y="1025877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79022</xdr:rowOff>
    </xdr:from>
    <xdr:to>
      <xdr:col>3</xdr:col>
      <xdr:colOff>330200</xdr:colOff>
      <xdr:row>60</xdr:row>
      <xdr:rowOff>9172</xdr:rowOff>
    </xdr:to>
    <xdr:sp macro="" textlink="">
      <xdr:nvSpPr>
        <xdr:cNvPr id="139" name="フローチャート : 判断 138"/>
        <xdr:cNvSpPr/>
      </xdr:nvSpPr>
      <xdr:spPr>
        <a:xfrm>
          <a:off x="2286000" y="1019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19349</xdr:rowOff>
    </xdr:from>
    <xdr:ext cx="762000" cy="259045"/>
    <xdr:sp macro="" textlink="">
      <xdr:nvSpPr>
        <xdr:cNvPr id="140" name="テキスト ボックス 139"/>
        <xdr:cNvSpPr txBox="1"/>
      </xdr:nvSpPr>
      <xdr:spPr>
        <a:xfrm>
          <a:off x="1955800" y="996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135467</xdr:rowOff>
    </xdr:from>
    <xdr:to>
      <xdr:col>2</xdr:col>
      <xdr:colOff>127000</xdr:colOff>
      <xdr:row>61</xdr:row>
      <xdr:rowOff>65617</xdr:rowOff>
    </xdr:to>
    <xdr:sp macro="" textlink="">
      <xdr:nvSpPr>
        <xdr:cNvPr id="141" name="フローチャート : 判断 140"/>
        <xdr:cNvSpPr/>
      </xdr:nvSpPr>
      <xdr:spPr>
        <a:xfrm>
          <a:off x="1397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50394</xdr:rowOff>
    </xdr:from>
    <xdr:ext cx="762000" cy="259045"/>
    <xdr:sp macro="" textlink="">
      <xdr:nvSpPr>
        <xdr:cNvPr id="142" name="テキスト ボックス 141"/>
        <xdr:cNvSpPr txBox="1"/>
      </xdr:nvSpPr>
      <xdr:spPr>
        <a:xfrm>
          <a:off x="1066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48" name="円/楕円 147"/>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126594</xdr:rowOff>
    </xdr:from>
    <xdr:ext cx="762000" cy="259045"/>
    <xdr:sp macro="" textlink="">
      <xdr:nvSpPr>
        <xdr:cNvPr id="149" name="財政構造の弾力性該当値テキスト"/>
        <xdr:cNvSpPr txBox="1"/>
      </xdr:nvSpPr>
      <xdr:spPr>
        <a:xfrm>
          <a:off x="5041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79728</xdr:rowOff>
    </xdr:from>
    <xdr:to>
      <xdr:col>6</xdr:col>
      <xdr:colOff>50800</xdr:colOff>
      <xdr:row>65</xdr:row>
      <xdr:rowOff>9878</xdr:rowOff>
    </xdr:to>
    <xdr:sp macro="" textlink="">
      <xdr:nvSpPr>
        <xdr:cNvPr id="150" name="円/楕円 149"/>
        <xdr:cNvSpPr/>
      </xdr:nvSpPr>
      <xdr:spPr>
        <a:xfrm>
          <a:off x="4064000" y="110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166105</xdr:rowOff>
    </xdr:from>
    <xdr:ext cx="736600" cy="259045"/>
    <xdr:sp macro="" textlink="">
      <xdr:nvSpPr>
        <xdr:cNvPr id="151" name="テキスト ボックス 150"/>
        <xdr:cNvSpPr txBox="1"/>
      </xdr:nvSpPr>
      <xdr:spPr>
        <a:xfrm>
          <a:off x="3733800" y="1113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61383</xdr:rowOff>
    </xdr:from>
    <xdr:to>
      <xdr:col>4</xdr:col>
      <xdr:colOff>533400</xdr:colOff>
      <xdr:row>67</xdr:row>
      <xdr:rowOff>162983</xdr:rowOff>
    </xdr:to>
    <xdr:sp macro="" textlink="">
      <xdr:nvSpPr>
        <xdr:cNvPr id="152" name="円/楕円 151"/>
        <xdr:cNvSpPr/>
      </xdr:nvSpPr>
      <xdr:spPr>
        <a:xfrm>
          <a:off x="3175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147760</xdr:rowOff>
    </xdr:from>
    <xdr:ext cx="762000" cy="259045"/>
    <xdr:sp macro="" textlink="">
      <xdr:nvSpPr>
        <xdr:cNvPr id="153" name="テキスト ボックス 152"/>
        <xdr:cNvSpPr txBox="1"/>
      </xdr:nvSpPr>
      <xdr:spPr>
        <a:xfrm>
          <a:off x="2844800" y="1163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92428</xdr:rowOff>
    </xdr:from>
    <xdr:to>
      <xdr:col>3</xdr:col>
      <xdr:colOff>330200</xdr:colOff>
      <xdr:row>60</xdr:row>
      <xdr:rowOff>22578</xdr:rowOff>
    </xdr:to>
    <xdr:sp macro="" textlink="">
      <xdr:nvSpPr>
        <xdr:cNvPr id="154" name="円/楕円 153"/>
        <xdr:cNvSpPr/>
      </xdr:nvSpPr>
      <xdr:spPr>
        <a:xfrm>
          <a:off x="2286000" y="10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7355</xdr:rowOff>
    </xdr:from>
    <xdr:ext cx="762000" cy="259045"/>
    <xdr:sp macro="" textlink="">
      <xdr:nvSpPr>
        <xdr:cNvPr id="155" name="テキスト ボックス 154"/>
        <xdr:cNvSpPr txBox="1"/>
      </xdr:nvSpPr>
      <xdr:spPr>
        <a:xfrm>
          <a:off x="1955800" y="1029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28222</xdr:rowOff>
    </xdr:from>
    <xdr:to>
      <xdr:col>2</xdr:col>
      <xdr:colOff>127000</xdr:colOff>
      <xdr:row>60</xdr:row>
      <xdr:rowOff>129822</xdr:rowOff>
    </xdr:to>
    <xdr:sp macro="" textlink="">
      <xdr:nvSpPr>
        <xdr:cNvPr id="156" name="円/楕円 155"/>
        <xdr:cNvSpPr/>
      </xdr:nvSpPr>
      <xdr:spPr>
        <a:xfrm>
          <a:off x="1397000" y="1031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139999</xdr:rowOff>
    </xdr:from>
    <xdr:ext cx="762000" cy="259045"/>
    <xdr:sp macro="" textlink="">
      <xdr:nvSpPr>
        <xdr:cNvPr id="157" name="テキスト ボックス 156"/>
        <xdr:cNvSpPr txBox="1"/>
      </xdr:nvSpPr>
      <xdr:spPr>
        <a:xfrm>
          <a:off x="1066800" y="1008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年度は、東日本大震災の影響により災害廃棄物処理事業等の物件費が大幅に増加した。</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決算額は前年度と比べて減と</a:t>
          </a:r>
          <a:r>
            <a:rPr lang="ja-JP" altLang="en-US" sz="1100" b="0" i="0" baseline="0">
              <a:solidFill>
                <a:schemeClr val="dk1"/>
              </a:solidFill>
              <a:effectLst/>
              <a:latin typeface="+mn-lt"/>
              <a:ea typeface="+mn-ea"/>
              <a:cs typeface="+mn-cs"/>
            </a:rPr>
            <a:t>なり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全国平均、県平均、</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平均を下回っている。しかしながら、</a:t>
          </a:r>
          <a:r>
            <a:rPr lang="ja-JP" altLang="ja-JP" sz="1100" b="0" i="0" baseline="0">
              <a:solidFill>
                <a:schemeClr val="dk1"/>
              </a:solidFill>
              <a:effectLst/>
              <a:latin typeface="+mn-lt"/>
              <a:ea typeface="+mn-ea"/>
              <a:cs typeface="+mn-cs"/>
            </a:rPr>
            <a:t>復旧・復興関連事業</a:t>
          </a:r>
          <a:r>
            <a:rPr lang="ja-JP" altLang="en-US" sz="1100" b="0" i="0" baseline="0">
              <a:solidFill>
                <a:schemeClr val="dk1"/>
              </a:solidFill>
              <a:effectLst/>
              <a:latin typeface="+mn-lt"/>
              <a:ea typeface="+mn-ea"/>
              <a:cs typeface="+mn-cs"/>
            </a:rPr>
            <a:t>により、数値が上回る可能性も想定されることから、今後も適正化に努める</a:t>
          </a:r>
          <a:r>
            <a:rPr lang="ja-JP" altLang="ja-JP" sz="1100" b="0" i="0" baseline="0">
              <a:solidFill>
                <a:schemeClr val="dk1"/>
              </a:solidFill>
              <a:effectLst/>
              <a:latin typeface="+mn-lt"/>
              <a:ea typeface="+mn-ea"/>
              <a:cs typeface="+mn-cs"/>
            </a:rPr>
            <a:t>。</a:t>
          </a:r>
          <a:endParaRPr lang="ja-JP" altLang="ja-JP" sz="1400">
            <a:effectLst/>
          </a:endParaRPr>
        </a:p>
        <a:p>
          <a:pPr rtl="0"/>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49518</xdr:rowOff>
    </xdr:from>
    <xdr:to>
      <xdr:col>7</xdr:col>
      <xdr:colOff>152400</xdr:colOff>
      <xdr:row>83</xdr:row>
      <xdr:rowOff>41227</xdr:rowOff>
    </xdr:to>
    <xdr:cxnSp macro="">
      <xdr:nvCxnSpPr>
        <xdr:cNvPr id="187" name="直線コネクタ 186"/>
        <xdr:cNvCxnSpPr/>
      </xdr:nvCxnSpPr>
      <xdr:spPr>
        <a:xfrm flipV="1">
          <a:off x="4953000" y="13765518"/>
          <a:ext cx="0" cy="50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13304</xdr:rowOff>
    </xdr:from>
    <xdr:ext cx="762000" cy="259045"/>
    <xdr:sp macro="" textlink="">
      <xdr:nvSpPr>
        <xdr:cNvPr id="188" name="人件費・物件費等の状況最小値テキスト"/>
        <xdr:cNvSpPr txBox="1"/>
      </xdr:nvSpPr>
      <xdr:spPr>
        <a:xfrm>
          <a:off x="5041900" y="1424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125,128</a:t>
          </a:r>
          <a:endParaRPr kumimoji="1" lang="ja-JP" altLang="en-US" sz="1000" b="1">
            <a:latin typeface="ＭＳ Ｐゴシック"/>
          </a:endParaRPr>
        </a:p>
      </xdr:txBody>
    </xdr:sp>
    <xdr:clientData/>
  </xdr:oneCellAnchor>
  <xdr:twoCellAnchor>
    <xdr:from>
      <xdr:col>7</xdr:col>
      <xdr:colOff>63500</xdr:colOff>
      <xdr:row>83</xdr:row>
      <xdr:rowOff>41227</xdr:rowOff>
    </xdr:from>
    <xdr:to>
      <xdr:col>7</xdr:col>
      <xdr:colOff>241300</xdr:colOff>
      <xdr:row>83</xdr:row>
      <xdr:rowOff>41227</xdr:rowOff>
    </xdr:to>
    <xdr:cxnSp macro="">
      <xdr:nvCxnSpPr>
        <xdr:cNvPr id="189" name="直線コネクタ 188"/>
        <xdr:cNvCxnSpPr/>
      </xdr:nvCxnSpPr>
      <xdr:spPr>
        <a:xfrm>
          <a:off x="4864100" y="1427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135895</xdr:rowOff>
    </xdr:from>
    <xdr:ext cx="762000" cy="259045"/>
    <xdr:sp macro="" textlink="">
      <xdr:nvSpPr>
        <xdr:cNvPr id="190" name="人件費・物件費等の状況最大値テキスト"/>
        <xdr:cNvSpPr txBox="1"/>
      </xdr:nvSpPr>
      <xdr:spPr>
        <a:xfrm>
          <a:off x="5041900" y="1350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87,378</a:t>
          </a:r>
          <a:endParaRPr kumimoji="1" lang="ja-JP" altLang="en-US" sz="1000" b="1">
            <a:latin typeface="ＭＳ Ｐゴシック"/>
          </a:endParaRPr>
        </a:p>
      </xdr:txBody>
    </xdr:sp>
    <xdr:clientData/>
  </xdr:oneCellAnchor>
  <xdr:twoCellAnchor>
    <xdr:from>
      <xdr:col>7</xdr:col>
      <xdr:colOff>63500</xdr:colOff>
      <xdr:row>80</xdr:row>
      <xdr:rowOff>49518</xdr:rowOff>
    </xdr:from>
    <xdr:to>
      <xdr:col>7</xdr:col>
      <xdr:colOff>241300</xdr:colOff>
      <xdr:row>80</xdr:row>
      <xdr:rowOff>49518</xdr:rowOff>
    </xdr:to>
    <xdr:cxnSp macro="">
      <xdr:nvCxnSpPr>
        <xdr:cNvPr id="191" name="直線コネクタ 190"/>
        <xdr:cNvCxnSpPr/>
      </xdr:nvCxnSpPr>
      <xdr:spPr>
        <a:xfrm>
          <a:off x="4864100" y="1376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50127</xdr:rowOff>
    </xdr:from>
    <xdr:to>
      <xdr:col>7</xdr:col>
      <xdr:colOff>152400</xdr:colOff>
      <xdr:row>84</xdr:row>
      <xdr:rowOff>155369</xdr:rowOff>
    </xdr:to>
    <xdr:cxnSp macro="">
      <xdr:nvCxnSpPr>
        <xdr:cNvPr id="192" name="直線コネクタ 191"/>
        <xdr:cNvCxnSpPr/>
      </xdr:nvCxnSpPr>
      <xdr:spPr>
        <a:xfrm flipV="1">
          <a:off x="4114800" y="13937577"/>
          <a:ext cx="838200" cy="61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57213</xdr:rowOff>
    </xdr:from>
    <xdr:ext cx="762000" cy="259045"/>
    <xdr:sp macro="" textlink="">
      <xdr:nvSpPr>
        <xdr:cNvPr id="193" name="人件費・物件費等の状況平均値テキスト"/>
        <xdr:cNvSpPr txBox="1"/>
      </xdr:nvSpPr>
      <xdr:spPr>
        <a:xfrm>
          <a:off x="5041900" y="13944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85136</xdr:rowOff>
    </xdr:from>
    <xdr:to>
      <xdr:col>7</xdr:col>
      <xdr:colOff>203200</xdr:colOff>
      <xdr:row>82</xdr:row>
      <xdr:rowOff>15286</xdr:rowOff>
    </xdr:to>
    <xdr:sp macro="" textlink="">
      <xdr:nvSpPr>
        <xdr:cNvPr id="194" name="フローチャート : 判断 193"/>
        <xdr:cNvSpPr/>
      </xdr:nvSpPr>
      <xdr:spPr>
        <a:xfrm>
          <a:off x="4902200" y="1397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155369</xdr:rowOff>
    </xdr:from>
    <xdr:to>
      <xdr:col>6</xdr:col>
      <xdr:colOff>0</xdr:colOff>
      <xdr:row>89</xdr:row>
      <xdr:rowOff>40773</xdr:rowOff>
    </xdr:to>
    <xdr:cxnSp macro="">
      <xdr:nvCxnSpPr>
        <xdr:cNvPr id="195" name="直線コネクタ 194"/>
        <xdr:cNvCxnSpPr/>
      </xdr:nvCxnSpPr>
      <xdr:spPr>
        <a:xfrm flipV="1">
          <a:off x="3225800" y="14557169"/>
          <a:ext cx="889000" cy="74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148089</xdr:rowOff>
    </xdr:from>
    <xdr:to>
      <xdr:col>6</xdr:col>
      <xdr:colOff>50800</xdr:colOff>
      <xdr:row>82</xdr:row>
      <xdr:rowOff>78239</xdr:rowOff>
    </xdr:to>
    <xdr:sp macro="" textlink="">
      <xdr:nvSpPr>
        <xdr:cNvPr id="196" name="フローチャート : 判断 195"/>
        <xdr:cNvSpPr/>
      </xdr:nvSpPr>
      <xdr:spPr>
        <a:xfrm>
          <a:off x="4064000" y="1403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88416</xdr:rowOff>
    </xdr:from>
    <xdr:ext cx="736600" cy="259045"/>
    <xdr:sp macro="" textlink="">
      <xdr:nvSpPr>
        <xdr:cNvPr id="197" name="テキスト ボックス 196"/>
        <xdr:cNvSpPr txBox="1"/>
      </xdr:nvSpPr>
      <xdr:spPr>
        <a:xfrm>
          <a:off x="3733800" y="1380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103327</xdr:rowOff>
    </xdr:from>
    <xdr:to>
      <xdr:col>4</xdr:col>
      <xdr:colOff>482600</xdr:colOff>
      <xdr:row>89</xdr:row>
      <xdr:rowOff>40773</xdr:rowOff>
    </xdr:to>
    <xdr:cxnSp macro="">
      <xdr:nvCxnSpPr>
        <xdr:cNvPr id="198" name="直線コネクタ 197"/>
        <xdr:cNvCxnSpPr/>
      </xdr:nvCxnSpPr>
      <xdr:spPr>
        <a:xfrm>
          <a:off x="2336800" y="13819327"/>
          <a:ext cx="889000" cy="148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51222</xdr:rowOff>
    </xdr:from>
    <xdr:to>
      <xdr:col>4</xdr:col>
      <xdr:colOff>533400</xdr:colOff>
      <xdr:row>83</xdr:row>
      <xdr:rowOff>152822</xdr:rowOff>
    </xdr:to>
    <xdr:sp macro="" textlink="">
      <xdr:nvSpPr>
        <xdr:cNvPr id="199" name="フローチャート : 判断 198"/>
        <xdr:cNvSpPr/>
      </xdr:nvSpPr>
      <xdr:spPr>
        <a:xfrm>
          <a:off x="3175000" y="142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162999</xdr:rowOff>
    </xdr:from>
    <xdr:ext cx="762000" cy="259045"/>
    <xdr:sp macro="" textlink="">
      <xdr:nvSpPr>
        <xdr:cNvPr id="200" name="テキスト ボックス 199"/>
        <xdr:cNvSpPr txBox="1"/>
      </xdr:nvSpPr>
      <xdr:spPr>
        <a:xfrm>
          <a:off x="2844800" y="140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103327</xdr:rowOff>
    </xdr:from>
    <xdr:to>
      <xdr:col>3</xdr:col>
      <xdr:colOff>279400</xdr:colOff>
      <xdr:row>80</xdr:row>
      <xdr:rowOff>110954</xdr:rowOff>
    </xdr:to>
    <xdr:cxnSp macro="">
      <xdr:nvCxnSpPr>
        <xdr:cNvPr id="201" name="直線コネクタ 200"/>
        <xdr:cNvCxnSpPr/>
      </xdr:nvCxnSpPr>
      <xdr:spPr>
        <a:xfrm flipV="1">
          <a:off x="1447800" y="13819327"/>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151487</xdr:rowOff>
    </xdr:from>
    <xdr:to>
      <xdr:col>3</xdr:col>
      <xdr:colOff>330200</xdr:colOff>
      <xdr:row>81</xdr:row>
      <xdr:rowOff>81637</xdr:rowOff>
    </xdr:to>
    <xdr:sp macro="" textlink="">
      <xdr:nvSpPr>
        <xdr:cNvPr id="202" name="フローチャート : 判断 201"/>
        <xdr:cNvSpPr/>
      </xdr:nvSpPr>
      <xdr:spPr>
        <a:xfrm>
          <a:off x="2286000" y="1386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66414</xdr:rowOff>
    </xdr:from>
    <xdr:ext cx="762000" cy="259045"/>
    <xdr:sp macro="" textlink="">
      <xdr:nvSpPr>
        <xdr:cNvPr id="203" name="テキスト ボックス 202"/>
        <xdr:cNvSpPr txBox="1"/>
      </xdr:nvSpPr>
      <xdr:spPr>
        <a:xfrm>
          <a:off x="1955800" y="1395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155321</xdr:rowOff>
    </xdr:from>
    <xdr:to>
      <xdr:col>2</xdr:col>
      <xdr:colOff>127000</xdr:colOff>
      <xdr:row>81</xdr:row>
      <xdr:rowOff>85471</xdr:rowOff>
    </xdr:to>
    <xdr:sp macro="" textlink="">
      <xdr:nvSpPr>
        <xdr:cNvPr id="204" name="フローチャート : 判断 203"/>
        <xdr:cNvSpPr/>
      </xdr:nvSpPr>
      <xdr:spPr>
        <a:xfrm>
          <a:off x="1397000" y="1387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70248</xdr:rowOff>
    </xdr:from>
    <xdr:ext cx="762000" cy="259045"/>
    <xdr:sp macro="" textlink="">
      <xdr:nvSpPr>
        <xdr:cNvPr id="205" name="テキスト ボックス 204"/>
        <xdr:cNvSpPr txBox="1"/>
      </xdr:nvSpPr>
      <xdr:spPr>
        <a:xfrm>
          <a:off x="1066800" y="1395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170777</xdr:rowOff>
    </xdr:from>
    <xdr:to>
      <xdr:col>7</xdr:col>
      <xdr:colOff>203200</xdr:colOff>
      <xdr:row>81</xdr:row>
      <xdr:rowOff>100927</xdr:rowOff>
    </xdr:to>
    <xdr:sp macro="" textlink="">
      <xdr:nvSpPr>
        <xdr:cNvPr id="211" name="円/楕円 210"/>
        <xdr:cNvSpPr/>
      </xdr:nvSpPr>
      <xdr:spPr>
        <a:xfrm>
          <a:off x="4902200" y="1388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15854</xdr:rowOff>
    </xdr:from>
    <xdr:ext cx="762000" cy="259045"/>
    <xdr:sp macro="" textlink="">
      <xdr:nvSpPr>
        <xdr:cNvPr id="212" name="人件費・物件費等の状況該当値テキスト"/>
        <xdr:cNvSpPr txBox="1"/>
      </xdr:nvSpPr>
      <xdr:spPr>
        <a:xfrm>
          <a:off x="5041900" y="1373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100,213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104569</xdr:rowOff>
    </xdr:from>
    <xdr:to>
      <xdr:col>6</xdr:col>
      <xdr:colOff>50800</xdr:colOff>
      <xdr:row>85</xdr:row>
      <xdr:rowOff>34719</xdr:rowOff>
    </xdr:to>
    <xdr:sp macro="" textlink="">
      <xdr:nvSpPr>
        <xdr:cNvPr id="213" name="円/楕円 212"/>
        <xdr:cNvSpPr/>
      </xdr:nvSpPr>
      <xdr:spPr>
        <a:xfrm>
          <a:off x="4064000" y="145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19496</xdr:rowOff>
    </xdr:from>
    <xdr:ext cx="736600" cy="259045"/>
    <xdr:sp macro="" textlink="">
      <xdr:nvSpPr>
        <xdr:cNvPr id="214" name="テキスト ボックス 213"/>
        <xdr:cNvSpPr txBox="1"/>
      </xdr:nvSpPr>
      <xdr:spPr>
        <a:xfrm>
          <a:off x="3733800" y="14592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146,432</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161423</xdr:rowOff>
    </xdr:from>
    <xdr:to>
      <xdr:col>4</xdr:col>
      <xdr:colOff>533400</xdr:colOff>
      <xdr:row>89</xdr:row>
      <xdr:rowOff>91573</xdr:rowOff>
    </xdr:to>
    <xdr:sp macro="" textlink="">
      <xdr:nvSpPr>
        <xdr:cNvPr id="215" name="円/楕円 214"/>
        <xdr:cNvSpPr/>
      </xdr:nvSpPr>
      <xdr:spPr>
        <a:xfrm>
          <a:off x="3175000" y="1524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76350</xdr:rowOff>
    </xdr:from>
    <xdr:ext cx="762000" cy="259045"/>
    <xdr:sp macro="" textlink="">
      <xdr:nvSpPr>
        <xdr:cNvPr id="216" name="テキスト ボックス 215"/>
        <xdr:cNvSpPr txBox="1"/>
      </xdr:nvSpPr>
      <xdr:spPr>
        <a:xfrm>
          <a:off x="2844800" y="1533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201,831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52527</xdr:rowOff>
    </xdr:from>
    <xdr:to>
      <xdr:col>3</xdr:col>
      <xdr:colOff>330200</xdr:colOff>
      <xdr:row>80</xdr:row>
      <xdr:rowOff>154127</xdr:rowOff>
    </xdr:to>
    <xdr:sp macro="" textlink="">
      <xdr:nvSpPr>
        <xdr:cNvPr id="217" name="円/楕円 216"/>
        <xdr:cNvSpPr/>
      </xdr:nvSpPr>
      <xdr:spPr>
        <a:xfrm>
          <a:off x="2286000" y="137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164304</xdr:rowOff>
    </xdr:from>
    <xdr:ext cx="762000" cy="259045"/>
    <xdr:sp macro="" textlink="">
      <xdr:nvSpPr>
        <xdr:cNvPr id="218" name="テキスト ボックス 217"/>
        <xdr:cNvSpPr txBox="1"/>
      </xdr:nvSpPr>
      <xdr:spPr>
        <a:xfrm>
          <a:off x="1955800" y="135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91,392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60154</xdr:rowOff>
    </xdr:from>
    <xdr:to>
      <xdr:col>2</xdr:col>
      <xdr:colOff>127000</xdr:colOff>
      <xdr:row>80</xdr:row>
      <xdr:rowOff>161754</xdr:rowOff>
    </xdr:to>
    <xdr:sp macro="" textlink="">
      <xdr:nvSpPr>
        <xdr:cNvPr id="219" name="円/楕円 218"/>
        <xdr:cNvSpPr/>
      </xdr:nvSpPr>
      <xdr:spPr>
        <a:xfrm>
          <a:off x="1397000" y="1377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481</xdr:rowOff>
    </xdr:from>
    <xdr:ext cx="762000" cy="259045"/>
    <xdr:sp macro="" textlink="">
      <xdr:nvSpPr>
        <xdr:cNvPr id="220" name="テキスト ボックス 219"/>
        <xdr:cNvSpPr txBox="1"/>
      </xdr:nvSpPr>
      <xdr:spPr>
        <a:xfrm>
          <a:off x="1066800" y="1354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ラスパイラス指数は類似団体平均、全国平均いずれも下回っている。今後も給与の適正化に努める。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36689</xdr:rowOff>
    </xdr:from>
    <xdr:to>
      <xdr:col>24</xdr:col>
      <xdr:colOff>558800</xdr:colOff>
      <xdr:row>87</xdr:row>
      <xdr:rowOff>50800</xdr:rowOff>
    </xdr:to>
    <xdr:cxnSp macro="">
      <xdr:nvCxnSpPr>
        <xdr:cNvPr id="249" name="直線コネクタ 248"/>
        <xdr:cNvCxnSpPr/>
      </xdr:nvCxnSpPr>
      <xdr:spPr>
        <a:xfrm flipV="1">
          <a:off x="17018000" y="14095589"/>
          <a:ext cx="0" cy="871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22877</xdr:rowOff>
    </xdr:from>
    <xdr:ext cx="762000" cy="259045"/>
    <xdr:sp macro="" textlink="">
      <xdr:nvSpPr>
        <xdr:cNvPr id="250" name="給与水準   （国との比較）最小値テキスト"/>
        <xdr:cNvSpPr txBox="1"/>
      </xdr:nvSpPr>
      <xdr:spPr>
        <a:xfrm>
          <a:off x="17106900" y="1493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50800</xdr:rowOff>
    </xdr:from>
    <xdr:to>
      <xdr:col>24</xdr:col>
      <xdr:colOff>647700</xdr:colOff>
      <xdr:row>87</xdr:row>
      <xdr:rowOff>50800</xdr:rowOff>
    </xdr:to>
    <xdr:cxnSp macro="">
      <xdr:nvCxnSpPr>
        <xdr:cNvPr id="251" name="直線コネクタ 250"/>
        <xdr:cNvCxnSpPr/>
      </xdr:nvCxnSpPr>
      <xdr:spPr>
        <a:xfrm>
          <a:off x="16929100" y="1496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123066</xdr:rowOff>
    </xdr:from>
    <xdr:ext cx="762000" cy="259045"/>
    <xdr:sp macro="" textlink="">
      <xdr:nvSpPr>
        <xdr:cNvPr id="252" name="給与水準   （国との比較）最大値テキスト"/>
        <xdr:cNvSpPr txBox="1"/>
      </xdr:nvSpPr>
      <xdr:spPr>
        <a:xfrm>
          <a:off x="17106900" y="1383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24</xdr:col>
      <xdr:colOff>469900</xdr:colOff>
      <xdr:row>82</xdr:row>
      <xdr:rowOff>36689</xdr:rowOff>
    </xdr:from>
    <xdr:to>
      <xdr:col>24</xdr:col>
      <xdr:colOff>647700</xdr:colOff>
      <xdr:row>82</xdr:row>
      <xdr:rowOff>36689</xdr:rowOff>
    </xdr:to>
    <xdr:cxnSp macro="">
      <xdr:nvCxnSpPr>
        <xdr:cNvPr id="253" name="直線コネクタ 252"/>
        <xdr:cNvCxnSpPr/>
      </xdr:nvCxnSpPr>
      <xdr:spPr>
        <a:xfrm>
          <a:off x="16929100" y="14095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88</xdr:row>
      <xdr:rowOff>80434</xdr:rowOff>
    </xdr:to>
    <xdr:cxnSp macro="">
      <xdr:nvCxnSpPr>
        <xdr:cNvPr id="254" name="直線コネクタ 253"/>
        <xdr:cNvCxnSpPr/>
      </xdr:nvCxnSpPr>
      <xdr:spPr>
        <a:xfrm flipV="1">
          <a:off x="16179800" y="14162616"/>
          <a:ext cx="838200" cy="100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5"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56" name="フローチャート : 判断 255"/>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80434</xdr:rowOff>
    </xdr:from>
    <xdr:to>
      <xdr:col>23</xdr:col>
      <xdr:colOff>406400</xdr:colOff>
      <xdr:row>88</xdr:row>
      <xdr:rowOff>120650</xdr:rowOff>
    </xdr:to>
    <xdr:cxnSp macro="">
      <xdr:nvCxnSpPr>
        <xdr:cNvPr id="257" name="直線コネクタ 256"/>
        <xdr:cNvCxnSpPr/>
      </xdr:nvCxnSpPr>
      <xdr:spPr>
        <a:xfrm flipV="1">
          <a:off x="15290800" y="151680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21872</xdr:rowOff>
    </xdr:from>
    <xdr:to>
      <xdr:col>23</xdr:col>
      <xdr:colOff>457200</xdr:colOff>
      <xdr:row>90</xdr:row>
      <xdr:rowOff>123472</xdr:rowOff>
    </xdr:to>
    <xdr:sp macro="" textlink="">
      <xdr:nvSpPr>
        <xdr:cNvPr id="258" name="フローチャート : 判断 257"/>
        <xdr:cNvSpPr/>
      </xdr:nvSpPr>
      <xdr:spPr>
        <a:xfrm>
          <a:off x="16129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108249</xdr:rowOff>
    </xdr:from>
    <xdr:ext cx="736600" cy="259045"/>
    <xdr:sp macro="" textlink="">
      <xdr:nvSpPr>
        <xdr:cNvPr id="259" name="テキスト ボックス 258"/>
        <xdr:cNvSpPr txBox="1"/>
      </xdr:nvSpPr>
      <xdr:spPr>
        <a:xfrm>
          <a:off x="15798800" y="15538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50095</xdr:rowOff>
    </xdr:from>
    <xdr:to>
      <xdr:col>22</xdr:col>
      <xdr:colOff>203200</xdr:colOff>
      <xdr:row>88</xdr:row>
      <xdr:rowOff>120650</xdr:rowOff>
    </xdr:to>
    <xdr:cxnSp macro="">
      <xdr:nvCxnSpPr>
        <xdr:cNvPr id="260" name="直線コネクタ 259"/>
        <xdr:cNvCxnSpPr/>
      </xdr:nvCxnSpPr>
      <xdr:spPr>
        <a:xfrm>
          <a:off x="14401800" y="14108995"/>
          <a:ext cx="8890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21872</xdr:rowOff>
    </xdr:from>
    <xdr:to>
      <xdr:col>22</xdr:col>
      <xdr:colOff>254000</xdr:colOff>
      <xdr:row>90</xdr:row>
      <xdr:rowOff>123472</xdr:rowOff>
    </xdr:to>
    <xdr:sp macro="" textlink="">
      <xdr:nvSpPr>
        <xdr:cNvPr id="261" name="フローチャート : 判断 260"/>
        <xdr:cNvSpPr/>
      </xdr:nvSpPr>
      <xdr:spPr>
        <a:xfrm>
          <a:off x="15240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108249</xdr:rowOff>
    </xdr:from>
    <xdr:ext cx="762000" cy="259045"/>
    <xdr:sp macro="" textlink="">
      <xdr:nvSpPr>
        <xdr:cNvPr id="262" name="テキスト ボックス 261"/>
        <xdr:cNvSpPr txBox="1"/>
      </xdr:nvSpPr>
      <xdr:spPr>
        <a:xfrm>
          <a:off x="14909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100895</xdr:rowOff>
    </xdr:from>
    <xdr:to>
      <xdr:col>21</xdr:col>
      <xdr:colOff>0</xdr:colOff>
      <xdr:row>82</xdr:row>
      <xdr:rowOff>50095</xdr:rowOff>
    </xdr:to>
    <xdr:cxnSp macro="">
      <xdr:nvCxnSpPr>
        <xdr:cNvPr id="263" name="直線コネクタ 262"/>
        <xdr:cNvCxnSpPr/>
      </xdr:nvCxnSpPr>
      <xdr:spPr>
        <a:xfrm>
          <a:off x="13512800" y="139883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138995</xdr:rowOff>
    </xdr:from>
    <xdr:to>
      <xdr:col>21</xdr:col>
      <xdr:colOff>50800</xdr:colOff>
      <xdr:row>85</xdr:row>
      <xdr:rowOff>69145</xdr:rowOff>
    </xdr:to>
    <xdr:sp macro="" textlink="">
      <xdr:nvSpPr>
        <xdr:cNvPr id="264" name="フローチャート : 判断 263"/>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53922</xdr:rowOff>
    </xdr:from>
    <xdr:ext cx="762000" cy="259045"/>
    <xdr:sp macro="" textlink="">
      <xdr:nvSpPr>
        <xdr:cNvPr id="265" name="テキスト ボックス 264"/>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165805</xdr:rowOff>
    </xdr:from>
    <xdr:to>
      <xdr:col>19</xdr:col>
      <xdr:colOff>533400</xdr:colOff>
      <xdr:row>85</xdr:row>
      <xdr:rowOff>95955</xdr:rowOff>
    </xdr:to>
    <xdr:sp macro="" textlink="">
      <xdr:nvSpPr>
        <xdr:cNvPr id="266" name="フローチャート : 判断 265"/>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80732</xdr:rowOff>
    </xdr:from>
    <xdr:ext cx="762000" cy="259045"/>
    <xdr:sp macro="" textlink="">
      <xdr:nvSpPr>
        <xdr:cNvPr id="267" name="テキスト ボックス 266"/>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52916</xdr:rowOff>
    </xdr:from>
    <xdr:to>
      <xdr:col>24</xdr:col>
      <xdr:colOff>609600</xdr:colOff>
      <xdr:row>82</xdr:row>
      <xdr:rowOff>154516</xdr:rowOff>
    </xdr:to>
    <xdr:sp macro="" textlink="">
      <xdr:nvSpPr>
        <xdr:cNvPr id="273" name="円/楕円 272"/>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145643</xdr:rowOff>
    </xdr:from>
    <xdr:ext cx="762000" cy="259045"/>
    <xdr:sp macro="" textlink="">
      <xdr:nvSpPr>
        <xdr:cNvPr id="274" name="給与水準   （国との比較）該当値テキスト"/>
        <xdr:cNvSpPr txBox="1"/>
      </xdr:nvSpPr>
      <xdr:spPr>
        <a:xfrm>
          <a:off x="17106900" y="1403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29634</xdr:rowOff>
    </xdr:from>
    <xdr:to>
      <xdr:col>23</xdr:col>
      <xdr:colOff>457200</xdr:colOff>
      <xdr:row>88</xdr:row>
      <xdr:rowOff>131234</xdr:rowOff>
    </xdr:to>
    <xdr:sp macro="" textlink="">
      <xdr:nvSpPr>
        <xdr:cNvPr id="275" name="円/楕円 274"/>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141411</xdr:rowOff>
    </xdr:from>
    <xdr:ext cx="736600" cy="259045"/>
    <xdr:sp macro="" textlink="">
      <xdr:nvSpPr>
        <xdr:cNvPr id="276" name="テキスト ボックス 275"/>
        <xdr:cNvSpPr txBox="1"/>
      </xdr:nvSpPr>
      <xdr:spPr>
        <a:xfrm>
          <a:off x="15798800" y="14886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77" name="円/楕円 276"/>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10177</xdr:rowOff>
    </xdr:from>
    <xdr:ext cx="762000" cy="259045"/>
    <xdr:sp macro="" textlink="">
      <xdr:nvSpPr>
        <xdr:cNvPr id="278" name="テキスト ボックス 277"/>
        <xdr:cNvSpPr txBox="1"/>
      </xdr:nvSpPr>
      <xdr:spPr>
        <a:xfrm>
          <a:off x="14909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170745</xdr:rowOff>
    </xdr:from>
    <xdr:to>
      <xdr:col>21</xdr:col>
      <xdr:colOff>50800</xdr:colOff>
      <xdr:row>82</xdr:row>
      <xdr:rowOff>100895</xdr:rowOff>
    </xdr:to>
    <xdr:sp macro="" textlink="">
      <xdr:nvSpPr>
        <xdr:cNvPr id="279" name="円/楕円 278"/>
        <xdr:cNvSpPr/>
      </xdr:nvSpPr>
      <xdr:spPr>
        <a:xfrm>
          <a:off x="14351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111072</xdr:rowOff>
    </xdr:from>
    <xdr:ext cx="762000" cy="259045"/>
    <xdr:sp macro="" textlink="">
      <xdr:nvSpPr>
        <xdr:cNvPr id="280" name="テキスト ボックス 279"/>
        <xdr:cNvSpPr txBox="1"/>
      </xdr:nvSpPr>
      <xdr:spPr>
        <a:xfrm>
          <a:off x="14020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50095</xdr:rowOff>
    </xdr:from>
    <xdr:to>
      <xdr:col>19</xdr:col>
      <xdr:colOff>533400</xdr:colOff>
      <xdr:row>81</xdr:row>
      <xdr:rowOff>151695</xdr:rowOff>
    </xdr:to>
    <xdr:sp macro="" textlink="">
      <xdr:nvSpPr>
        <xdr:cNvPr id="281" name="円/楕円 280"/>
        <xdr:cNvSpPr/>
      </xdr:nvSpPr>
      <xdr:spPr>
        <a:xfrm>
          <a:off x="134620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161872</xdr:rowOff>
    </xdr:from>
    <xdr:ext cx="762000" cy="259045"/>
    <xdr:sp macro="" textlink="">
      <xdr:nvSpPr>
        <xdr:cNvPr id="282" name="テキスト ボックス 281"/>
        <xdr:cNvSpPr txBox="1"/>
      </xdr:nvSpPr>
      <xdr:spPr>
        <a:xfrm>
          <a:off x="13131800" y="1370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6.70</a:t>
          </a:r>
          <a:r>
            <a:rPr lang="ja-JP" altLang="ja-JP"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0.25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上回って</a:t>
          </a:r>
          <a:r>
            <a:rPr lang="ja-JP" altLang="ja-JP" sz="1100" b="0" i="0" baseline="0">
              <a:solidFill>
                <a:schemeClr val="dk1"/>
              </a:solidFill>
              <a:effectLst/>
              <a:latin typeface="+mn-lt"/>
              <a:ea typeface="+mn-ea"/>
              <a:cs typeface="+mn-cs"/>
            </a:rPr>
            <a:t>いるが、</a:t>
          </a:r>
          <a:r>
            <a:rPr lang="ja-JP" altLang="en-US" sz="1100" b="0" i="0" baseline="0">
              <a:solidFill>
                <a:schemeClr val="dk1"/>
              </a:solidFill>
              <a:effectLst/>
              <a:latin typeface="+mn-lt"/>
              <a:ea typeface="+mn-ea"/>
              <a:cs typeface="+mn-cs"/>
            </a:rPr>
            <a:t>全国平均、県平均は下回っている。今後も</a:t>
          </a:r>
          <a:r>
            <a:rPr lang="ja-JP" altLang="ja-JP" sz="1100" b="0" i="0" baseline="0">
              <a:solidFill>
                <a:schemeClr val="dk1"/>
              </a:solidFill>
              <a:effectLst/>
              <a:latin typeface="+mn-lt"/>
              <a:ea typeface="+mn-ea"/>
              <a:cs typeface="+mn-cs"/>
            </a:rPr>
            <a:t>「定員適正化計画」に基づき職員数の適正化に努め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153670</xdr:rowOff>
    </xdr:from>
    <xdr:to>
      <xdr:col>24</xdr:col>
      <xdr:colOff>558800</xdr:colOff>
      <xdr:row>67</xdr:row>
      <xdr:rowOff>118618</xdr:rowOff>
    </xdr:to>
    <xdr:cxnSp macro="">
      <xdr:nvCxnSpPr>
        <xdr:cNvPr id="310" name="直線コネクタ 309"/>
        <xdr:cNvCxnSpPr/>
      </xdr:nvCxnSpPr>
      <xdr:spPr>
        <a:xfrm flipV="1">
          <a:off x="17018000" y="9926320"/>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90695</xdr:rowOff>
    </xdr:from>
    <xdr:ext cx="762000" cy="259045"/>
    <xdr:sp macro="" textlink="">
      <xdr:nvSpPr>
        <xdr:cNvPr id="311" name="定員管理の状況最小値テキスト"/>
        <xdr:cNvSpPr txBox="1"/>
      </xdr:nvSpPr>
      <xdr:spPr>
        <a:xfrm>
          <a:off x="17106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24</xdr:col>
      <xdr:colOff>469900</xdr:colOff>
      <xdr:row>67</xdr:row>
      <xdr:rowOff>118618</xdr:rowOff>
    </xdr:from>
    <xdr:to>
      <xdr:col>24</xdr:col>
      <xdr:colOff>647700</xdr:colOff>
      <xdr:row>67</xdr:row>
      <xdr:rowOff>118618</xdr:rowOff>
    </xdr:to>
    <xdr:cxnSp macro="">
      <xdr:nvCxnSpPr>
        <xdr:cNvPr id="312" name="直線コネクタ 311"/>
        <xdr:cNvCxnSpPr/>
      </xdr:nvCxnSpPr>
      <xdr:spPr>
        <a:xfrm>
          <a:off x="16929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68597</xdr:rowOff>
    </xdr:from>
    <xdr:ext cx="762000" cy="259045"/>
    <xdr:sp macro="" textlink="">
      <xdr:nvSpPr>
        <xdr:cNvPr id="313"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24</xdr:col>
      <xdr:colOff>469900</xdr:colOff>
      <xdr:row>57</xdr:row>
      <xdr:rowOff>153670</xdr:rowOff>
    </xdr:from>
    <xdr:to>
      <xdr:col>24</xdr:col>
      <xdr:colOff>647700</xdr:colOff>
      <xdr:row>57</xdr:row>
      <xdr:rowOff>153670</xdr:rowOff>
    </xdr:to>
    <xdr:cxnSp macro="">
      <xdr:nvCxnSpPr>
        <xdr:cNvPr id="314" name="直線コネクタ 313"/>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32258</xdr:rowOff>
    </xdr:from>
    <xdr:to>
      <xdr:col>24</xdr:col>
      <xdr:colOff>558800</xdr:colOff>
      <xdr:row>64</xdr:row>
      <xdr:rowOff>15240</xdr:rowOff>
    </xdr:to>
    <xdr:cxnSp macro="">
      <xdr:nvCxnSpPr>
        <xdr:cNvPr id="315" name="直線コネクタ 314"/>
        <xdr:cNvCxnSpPr/>
      </xdr:nvCxnSpPr>
      <xdr:spPr>
        <a:xfrm>
          <a:off x="16179800" y="10833608"/>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82567</xdr:rowOff>
    </xdr:from>
    <xdr:ext cx="762000" cy="259045"/>
    <xdr:sp macro="" textlink="">
      <xdr:nvSpPr>
        <xdr:cNvPr id="316" name="定員管理の状況平均値テキスト"/>
        <xdr:cNvSpPr txBox="1"/>
      </xdr:nvSpPr>
      <xdr:spPr>
        <a:xfrm>
          <a:off x="17106900" y="1054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66040</xdr:rowOff>
    </xdr:from>
    <xdr:to>
      <xdr:col>24</xdr:col>
      <xdr:colOff>609600</xdr:colOff>
      <xdr:row>62</xdr:row>
      <xdr:rowOff>167640</xdr:rowOff>
    </xdr:to>
    <xdr:sp macro="" textlink="">
      <xdr:nvSpPr>
        <xdr:cNvPr id="317" name="フローチャート : 判断 316"/>
        <xdr:cNvSpPr/>
      </xdr:nvSpPr>
      <xdr:spPr>
        <a:xfrm>
          <a:off x="16967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32258</xdr:rowOff>
    </xdr:from>
    <xdr:to>
      <xdr:col>23</xdr:col>
      <xdr:colOff>406400</xdr:colOff>
      <xdr:row>63</xdr:row>
      <xdr:rowOff>90170</xdr:rowOff>
    </xdr:to>
    <xdr:cxnSp macro="">
      <xdr:nvCxnSpPr>
        <xdr:cNvPr id="318" name="直線コネクタ 317"/>
        <xdr:cNvCxnSpPr/>
      </xdr:nvCxnSpPr>
      <xdr:spPr>
        <a:xfrm flipV="1">
          <a:off x="15290800" y="108336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133604</xdr:rowOff>
    </xdr:from>
    <xdr:to>
      <xdr:col>23</xdr:col>
      <xdr:colOff>457200</xdr:colOff>
      <xdr:row>63</xdr:row>
      <xdr:rowOff>63754</xdr:rowOff>
    </xdr:to>
    <xdr:sp macro="" textlink="">
      <xdr:nvSpPr>
        <xdr:cNvPr id="319" name="フローチャート : 判断 318"/>
        <xdr:cNvSpPr/>
      </xdr:nvSpPr>
      <xdr:spPr>
        <a:xfrm>
          <a:off x="16129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73931</xdr:rowOff>
    </xdr:from>
    <xdr:ext cx="736600" cy="259045"/>
    <xdr:sp macro="" textlink="">
      <xdr:nvSpPr>
        <xdr:cNvPr id="320" name="テキスト ボックス 319"/>
        <xdr:cNvSpPr txBox="1"/>
      </xdr:nvSpPr>
      <xdr:spPr>
        <a:xfrm>
          <a:off x="15798800" y="1053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155448</xdr:rowOff>
    </xdr:from>
    <xdr:to>
      <xdr:col>22</xdr:col>
      <xdr:colOff>203200</xdr:colOff>
      <xdr:row>63</xdr:row>
      <xdr:rowOff>90170</xdr:rowOff>
    </xdr:to>
    <xdr:cxnSp macro="">
      <xdr:nvCxnSpPr>
        <xdr:cNvPr id="321" name="直線コネクタ 320"/>
        <xdr:cNvCxnSpPr/>
      </xdr:nvCxnSpPr>
      <xdr:spPr>
        <a:xfrm>
          <a:off x="14401800" y="1078534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29718</xdr:rowOff>
    </xdr:from>
    <xdr:to>
      <xdr:col>22</xdr:col>
      <xdr:colOff>254000</xdr:colOff>
      <xdr:row>63</xdr:row>
      <xdr:rowOff>131318</xdr:rowOff>
    </xdr:to>
    <xdr:sp macro="" textlink="">
      <xdr:nvSpPr>
        <xdr:cNvPr id="322" name="フローチャート : 判断 321"/>
        <xdr:cNvSpPr/>
      </xdr:nvSpPr>
      <xdr:spPr>
        <a:xfrm>
          <a:off x="15240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141495</xdr:rowOff>
    </xdr:from>
    <xdr:ext cx="762000" cy="259045"/>
    <xdr:sp macro="" textlink="">
      <xdr:nvSpPr>
        <xdr:cNvPr id="323" name="テキスト ボックス 322"/>
        <xdr:cNvSpPr txBox="1"/>
      </xdr:nvSpPr>
      <xdr:spPr>
        <a:xfrm>
          <a:off x="14909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87884</xdr:rowOff>
    </xdr:from>
    <xdr:to>
      <xdr:col>21</xdr:col>
      <xdr:colOff>0</xdr:colOff>
      <xdr:row>62</xdr:row>
      <xdr:rowOff>155448</xdr:rowOff>
    </xdr:to>
    <xdr:cxnSp macro="">
      <xdr:nvCxnSpPr>
        <xdr:cNvPr id="324" name="直線コネクタ 323"/>
        <xdr:cNvCxnSpPr/>
      </xdr:nvCxnSpPr>
      <xdr:spPr>
        <a:xfrm>
          <a:off x="13512800" y="107177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85852</xdr:rowOff>
    </xdr:from>
    <xdr:to>
      <xdr:col>21</xdr:col>
      <xdr:colOff>50800</xdr:colOff>
      <xdr:row>59</xdr:row>
      <xdr:rowOff>16002</xdr:rowOff>
    </xdr:to>
    <xdr:sp macro="" textlink="">
      <xdr:nvSpPr>
        <xdr:cNvPr id="325" name="フローチャート : 判断 324"/>
        <xdr:cNvSpPr/>
      </xdr:nvSpPr>
      <xdr:spPr>
        <a:xfrm>
          <a:off x="143510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26179</xdr:rowOff>
    </xdr:from>
    <xdr:ext cx="762000" cy="259045"/>
    <xdr:sp macro="" textlink="">
      <xdr:nvSpPr>
        <xdr:cNvPr id="326" name="テキスト ボックス 325"/>
        <xdr:cNvSpPr txBox="1"/>
      </xdr:nvSpPr>
      <xdr:spPr>
        <a:xfrm>
          <a:off x="14020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163068</xdr:rowOff>
    </xdr:from>
    <xdr:to>
      <xdr:col>19</xdr:col>
      <xdr:colOff>533400</xdr:colOff>
      <xdr:row>59</xdr:row>
      <xdr:rowOff>93218</xdr:rowOff>
    </xdr:to>
    <xdr:sp macro="" textlink="">
      <xdr:nvSpPr>
        <xdr:cNvPr id="327" name="フローチャート : 判断 326"/>
        <xdr:cNvSpPr/>
      </xdr:nvSpPr>
      <xdr:spPr>
        <a:xfrm>
          <a:off x="134620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103395</xdr:rowOff>
    </xdr:from>
    <xdr:ext cx="762000" cy="259045"/>
    <xdr:sp macro="" textlink="">
      <xdr:nvSpPr>
        <xdr:cNvPr id="328" name="テキスト ボックス 327"/>
        <xdr:cNvSpPr txBox="1"/>
      </xdr:nvSpPr>
      <xdr:spPr>
        <a:xfrm>
          <a:off x="13131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135890</xdr:rowOff>
    </xdr:from>
    <xdr:to>
      <xdr:col>24</xdr:col>
      <xdr:colOff>609600</xdr:colOff>
      <xdr:row>64</xdr:row>
      <xdr:rowOff>66040</xdr:rowOff>
    </xdr:to>
    <xdr:sp macro="" textlink="">
      <xdr:nvSpPr>
        <xdr:cNvPr id="334" name="円/楕円 333"/>
        <xdr:cNvSpPr/>
      </xdr:nvSpPr>
      <xdr:spPr>
        <a:xfrm>
          <a:off x="16967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107967</xdr:rowOff>
    </xdr:from>
    <xdr:ext cx="762000" cy="259045"/>
    <xdr:sp macro="" textlink="">
      <xdr:nvSpPr>
        <xdr:cNvPr id="335" name="定員管理の状況該当値テキスト"/>
        <xdr:cNvSpPr txBox="1"/>
      </xdr:nvSpPr>
      <xdr:spPr>
        <a:xfrm>
          <a:off x="17106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152908</xdr:rowOff>
    </xdr:from>
    <xdr:to>
      <xdr:col>23</xdr:col>
      <xdr:colOff>457200</xdr:colOff>
      <xdr:row>63</xdr:row>
      <xdr:rowOff>83058</xdr:rowOff>
    </xdr:to>
    <xdr:sp macro="" textlink="">
      <xdr:nvSpPr>
        <xdr:cNvPr id="336" name="円/楕円 335"/>
        <xdr:cNvSpPr/>
      </xdr:nvSpPr>
      <xdr:spPr>
        <a:xfrm>
          <a:off x="16129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67835</xdr:rowOff>
    </xdr:from>
    <xdr:ext cx="736600" cy="259045"/>
    <xdr:sp macro="" textlink="">
      <xdr:nvSpPr>
        <xdr:cNvPr id="337" name="テキスト ボックス 336"/>
        <xdr:cNvSpPr txBox="1"/>
      </xdr:nvSpPr>
      <xdr:spPr>
        <a:xfrm>
          <a:off x="15798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39370</xdr:rowOff>
    </xdr:from>
    <xdr:to>
      <xdr:col>22</xdr:col>
      <xdr:colOff>254000</xdr:colOff>
      <xdr:row>63</xdr:row>
      <xdr:rowOff>140970</xdr:rowOff>
    </xdr:to>
    <xdr:sp macro="" textlink="">
      <xdr:nvSpPr>
        <xdr:cNvPr id="338" name="円/楕円 337"/>
        <xdr:cNvSpPr/>
      </xdr:nvSpPr>
      <xdr:spPr>
        <a:xfrm>
          <a:off x="15240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125747</xdr:rowOff>
    </xdr:from>
    <xdr:ext cx="762000" cy="259045"/>
    <xdr:sp macro="" textlink="">
      <xdr:nvSpPr>
        <xdr:cNvPr id="339" name="テキスト ボックス 338"/>
        <xdr:cNvSpPr txBox="1"/>
      </xdr:nvSpPr>
      <xdr:spPr>
        <a:xfrm>
          <a:off x="14909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104648</xdr:rowOff>
    </xdr:from>
    <xdr:to>
      <xdr:col>21</xdr:col>
      <xdr:colOff>50800</xdr:colOff>
      <xdr:row>63</xdr:row>
      <xdr:rowOff>34798</xdr:rowOff>
    </xdr:to>
    <xdr:sp macro="" textlink="">
      <xdr:nvSpPr>
        <xdr:cNvPr id="340" name="円/楕円 339"/>
        <xdr:cNvSpPr/>
      </xdr:nvSpPr>
      <xdr:spPr>
        <a:xfrm>
          <a:off x="14351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19575</xdr:rowOff>
    </xdr:from>
    <xdr:ext cx="762000" cy="259045"/>
    <xdr:sp macro="" textlink="">
      <xdr:nvSpPr>
        <xdr:cNvPr id="341" name="テキスト ボックス 340"/>
        <xdr:cNvSpPr txBox="1"/>
      </xdr:nvSpPr>
      <xdr:spPr>
        <a:xfrm>
          <a:off x="14020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37084</xdr:rowOff>
    </xdr:from>
    <xdr:to>
      <xdr:col>19</xdr:col>
      <xdr:colOff>533400</xdr:colOff>
      <xdr:row>62</xdr:row>
      <xdr:rowOff>138684</xdr:rowOff>
    </xdr:to>
    <xdr:sp macro="" textlink="">
      <xdr:nvSpPr>
        <xdr:cNvPr id="342" name="円/楕円 341"/>
        <xdr:cNvSpPr/>
      </xdr:nvSpPr>
      <xdr:spPr>
        <a:xfrm>
          <a:off x="13462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123461</xdr:rowOff>
    </xdr:from>
    <xdr:ext cx="762000" cy="259045"/>
    <xdr:sp macro="" textlink="">
      <xdr:nvSpPr>
        <xdr:cNvPr id="343" name="テキスト ボックス 342"/>
        <xdr:cNvSpPr txBox="1"/>
      </xdr:nvSpPr>
      <xdr:spPr>
        <a:xfrm>
          <a:off x="13131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前年度と比較して</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減となっているが、</a:t>
          </a:r>
          <a:r>
            <a:rPr lang="ja-JP" altLang="ja-JP" sz="1100" b="0" i="0" baseline="0">
              <a:solidFill>
                <a:schemeClr val="dk1"/>
              </a:solidFill>
              <a:effectLst/>
              <a:latin typeface="+mn-lt"/>
              <a:ea typeface="+mn-ea"/>
              <a:cs typeface="+mn-cs"/>
            </a:rPr>
            <a:t>類似団体平均を上回</a:t>
          </a:r>
          <a:r>
            <a:rPr lang="ja-JP" altLang="en-US" sz="1100" b="0" i="0" baseline="0">
              <a:solidFill>
                <a:schemeClr val="dk1"/>
              </a:solidFill>
              <a:effectLst/>
              <a:latin typeface="+mn-lt"/>
              <a:ea typeface="+mn-ea"/>
              <a:cs typeface="+mn-cs"/>
            </a:rPr>
            <a:t>っている。</a:t>
          </a:r>
          <a:r>
            <a:rPr lang="ja-JP" altLang="ja-JP" sz="1100" b="0" i="0" baseline="0">
              <a:solidFill>
                <a:schemeClr val="dk1"/>
              </a:solidFill>
              <a:effectLst/>
              <a:latin typeface="+mn-lt"/>
              <a:ea typeface="+mn-ea"/>
              <a:cs typeface="+mn-cs"/>
            </a:rPr>
            <a:t>普通建設事業の抑制により公債費は減少しているが、市税の減収に伴う標準税収入額等の減が主な要因である。</a:t>
          </a:r>
          <a:endParaRPr lang="ja-JP" altLang="ja-JP" sz="1400">
            <a:effectLst/>
          </a:endParaRPr>
        </a:p>
        <a:p>
          <a:pPr rtl="0"/>
          <a:r>
            <a:rPr lang="ja-JP" altLang="ja-JP" sz="1100" b="0" i="0" baseline="0">
              <a:solidFill>
                <a:schemeClr val="dk1"/>
              </a:solidFill>
              <a:effectLst/>
              <a:latin typeface="+mn-lt"/>
              <a:ea typeface="+mn-ea"/>
              <a:cs typeface="+mn-cs"/>
            </a:rPr>
            <a:t>　引き続き、普通建設事業の抑制に努めるとともに、収納体制の強化を図り税収確保の努める。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111881</xdr:rowOff>
    </xdr:from>
    <xdr:to>
      <xdr:col>24</xdr:col>
      <xdr:colOff>558800</xdr:colOff>
      <xdr:row>46</xdr:row>
      <xdr:rowOff>40519</xdr:rowOff>
    </xdr:to>
    <xdr:cxnSp macro="">
      <xdr:nvCxnSpPr>
        <xdr:cNvPr id="374" name="直線コネクタ 373"/>
        <xdr:cNvCxnSpPr/>
      </xdr:nvCxnSpPr>
      <xdr:spPr>
        <a:xfrm flipV="1">
          <a:off x="17018000" y="6284081"/>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12596</xdr:rowOff>
    </xdr:from>
    <xdr:ext cx="762000" cy="259045"/>
    <xdr:sp macro="" textlink="">
      <xdr:nvSpPr>
        <xdr:cNvPr id="375"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46</xdr:row>
      <xdr:rowOff>40519</xdr:rowOff>
    </xdr:from>
    <xdr:to>
      <xdr:col>24</xdr:col>
      <xdr:colOff>647700</xdr:colOff>
      <xdr:row>46</xdr:row>
      <xdr:rowOff>40519</xdr:rowOff>
    </xdr:to>
    <xdr:cxnSp macro="">
      <xdr:nvCxnSpPr>
        <xdr:cNvPr id="376" name="直線コネクタ 375"/>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26808</xdr:rowOff>
    </xdr:from>
    <xdr:ext cx="762000" cy="259045"/>
    <xdr:sp macro="" textlink="">
      <xdr:nvSpPr>
        <xdr:cNvPr id="377" name="公債費負担の状況最大値テキスト"/>
        <xdr:cNvSpPr txBox="1"/>
      </xdr:nvSpPr>
      <xdr:spPr>
        <a:xfrm>
          <a:off x="17106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111881</xdr:rowOff>
    </xdr:from>
    <xdr:to>
      <xdr:col>24</xdr:col>
      <xdr:colOff>647700</xdr:colOff>
      <xdr:row>36</xdr:row>
      <xdr:rowOff>111881</xdr:rowOff>
    </xdr:to>
    <xdr:cxnSp macro="">
      <xdr:nvCxnSpPr>
        <xdr:cNvPr id="378" name="直線コネクタ 377"/>
        <xdr:cNvCxnSpPr/>
      </xdr:nvCxnSpPr>
      <xdr:spPr>
        <a:xfrm>
          <a:off x="16929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50195</xdr:rowOff>
    </xdr:from>
    <xdr:to>
      <xdr:col>24</xdr:col>
      <xdr:colOff>558800</xdr:colOff>
      <xdr:row>44</xdr:row>
      <xdr:rowOff>61685</xdr:rowOff>
    </xdr:to>
    <xdr:cxnSp macro="">
      <xdr:nvCxnSpPr>
        <xdr:cNvPr id="379" name="直線コネクタ 378"/>
        <xdr:cNvCxnSpPr/>
      </xdr:nvCxnSpPr>
      <xdr:spPr>
        <a:xfrm flipV="1">
          <a:off x="16179800" y="75939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162577</xdr:rowOff>
    </xdr:from>
    <xdr:ext cx="762000" cy="259045"/>
    <xdr:sp macro="" textlink="">
      <xdr:nvSpPr>
        <xdr:cNvPr id="380"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81" name="フローチャート : 判断 380"/>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4233</xdr:rowOff>
    </xdr:from>
    <xdr:to>
      <xdr:col>23</xdr:col>
      <xdr:colOff>406400</xdr:colOff>
      <xdr:row>44</xdr:row>
      <xdr:rowOff>61685</xdr:rowOff>
    </xdr:to>
    <xdr:cxnSp macro="">
      <xdr:nvCxnSpPr>
        <xdr:cNvPr id="382" name="直線コネクタ 381"/>
        <xdr:cNvCxnSpPr/>
      </xdr:nvCxnSpPr>
      <xdr:spPr>
        <a:xfrm>
          <a:off x="15290800" y="754803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3" name="フローチャート : 判断 382"/>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155320</xdr:rowOff>
    </xdr:from>
    <xdr:ext cx="736600" cy="259045"/>
    <xdr:sp macro="" textlink="">
      <xdr:nvSpPr>
        <xdr:cNvPr id="384" name="テキスト ボックス 383"/>
        <xdr:cNvSpPr txBox="1"/>
      </xdr:nvSpPr>
      <xdr:spPr>
        <a:xfrm>
          <a:off x="15798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36891</xdr:rowOff>
    </xdr:from>
    <xdr:to>
      <xdr:col>22</xdr:col>
      <xdr:colOff>203200</xdr:colOff>
      <xdr:row>44</xdr:row>
      <xdr:rowOff>4233</xdr:rowOff>
    </xdr:to>
    <xdr:cxnSp macro="">
      <xdr:nvCxnSpPr>
        <xdr:cNvPr id="385" name="直線コネクタ 384"/>
        <xdr:cNvCxnSpPr/>
      </xdr:nvCxnSpPr>
      <xdr:spPr>
        <a:xfrm>
          <a:off x="14401800" y="7237791"/>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89505</xdr:rowOff>
    </xdr:from>
    <xdr:to>
      <xdr:col>22</xdr:col>
      <xdr:colOff>254000</xdr:colOff>
      <xdr:row>43</xdr:row>
      <xdr:rowOff>19655</xdr:rowOff>
    </xdr:to>
    <xdr:sp macro="" textlink="">
      <xdr:nvSpPr>
        <xdr:cNvPr id="386" name="フローチャート : 判断 385"/>
        <xdr:cNvSpPr/>
      </xdr:nvSpPr>
      <xdr:spPr>
        <a:xfrm>
          <a:off x="15240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29832</xdr:rowOff>
    </xdr:from>
    <xdr:ext cx="762000" cy="259045"/>
    <xdr:sp macro="" textlink="">
      <xdr:nvSpPr>
        <xdr:cNvPr id="387" name="テキスト ボックス 386"/>
        <xdr:cNvSpPr txBox="1"/>
      </xdr:nvSpPr>
      <xdr:spPr>
        <a:xfrm>
          <a:off x="14909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35983</xdr:rowOff>
    </xdr:from>
    <xdr:to>
      <xdr:col>21</xdr:col>
      <xdr:colOff>0</xdr:colOff>
      <xdr:row>42</xdr:row>
      <xdr:rowOff>36891</xdr:rowOff>
    </xdr:to>
    <xdr:cxnSp macro="">
      <xdr:nvCxnSpPr>
        <xdr:cNvPr id="388" name="直線コネクタ 387"/>
        <xdr:cNvCxnSpPr/>
      </xdr:nvCxnSpPr>
      <xdr:spPr>
        <a:xfrm>
          <a:off x="13512800" y="7065433"/>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134559</xdr:rowOff>
    </xdr:from>
    <xdr:to>
      <xdr:col>21</xdr:col>
      <xdr:colOff>50800</xdr:colOff>
      <xdr:row>42</xdr:row>
      <xdr:rowOff>64709</xdr:rowOff>
    </xdr:to>
    <xdr:sp macro="" textlink="">
      <xdr:nvSpPr>
        <xdr:cNvPr id="389" name="フローチャート : 判断 388"/>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74886</xdr:rowOff>
    </xdr:from>
    <xdr:ext cx="762000" cy="259045"/>
    <xdr:sp macro="" textlink="">
      <xdr:nvSpPr>
        <xdr:cNvPr id="390" name="テキスト ボックス 389"/>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9072</xdr:rowOff>
    </xdr:from>
    <xdr:to>
      <xdr:col>19</xdr:col>
      <xdr:colOff>533400</xdr:colOff>
      <xdr:row>42</xdr:row>
      <xdr:rowOff>110672</xdr:rowOff>
    </xdr:to>
    <xdr:sp macro="" textlink="">
      <xdr:nvSpPr>
        <xdr:cNvPr id="391" name="フローチャート : 判断 390"/>
        <xdr:cNvSpPr/>
      </xdr:nvSpPr>
      <xdr:spPr>
        <a:xfrm>
          <a:off x="13462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95449</xdr:rowOff>
    </xdr:from>
    <xdr:ext cx="762000" cy="259045"/>
    <xdr:sp macro="" textlink="">
      <xdr:nvSpPr>
        <xdr:cNvPr id="392" name="テキスト ボックス 391"/>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170845</xdr:rowOff>
    </xdr:from>
    <xdr:to>
      <xdr:col>24</xdr:col>
      <xdr:colOff>609600</xdr:colOff>
      <xdr:row>44</xdr:row>
      <xdr:rowOff>100995</xdr:rowOff>
    </xdr:to>
    <xdr:sp macro="" textlink="">
      <xdr:nvSpPr>
        <xdr:cNvPr id="398" name="円/楕円 397"/>
        <xdr:cNvSpPr/>
      </xdr:nvSpPr>
      <xdr:spPr>
        <a:xfrm>
          <a:off x="16967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142922</xdr:rowOff>
    </xdr:from>
    <xdr:ext cx="762000" cy="259045"/>
    <xdr:sp macro="" textlink="">
      <xdr:nvSpPr>
        <xdr:cNvPr id="399" name="公債費負担の状況該当値テキスト"/>
        <xdr:cNvSpPr txBox="1"/>
      </xdr:nvSpPr>
      <xdr:spPr>
        <a:xfrm>
          <a:off x="17106900" y="75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10885</xdr:rowOff>
    </xdr:from>
    <xdr:to>
      <xdr:col>23</xdr:col>
      <xdr:colOff>457200</xdr:colOff>
      <xdr:row>44</xdr:row>
      <xdr:rowOff>112485</xdr:rowOff>
    </xdr:to>
    <xdr:sp macro="" textlink="">
      <xdr:nvSpPr>
        <xdr:cNvPr id="400" name="円/楕円 399"/>
        <xdr:cNvSpPr/>
      </xdr:nvSpPr>
      <xdr:spPr>
        <a:xfrm>
          <a:off x="16129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97262</xdr:rowOff>
    </xdr:from>
    <xdr:ext cx="736600" cy="259045"/>
    <xdr:sp macro="" textlink="">
      <xdr:nvSpPr>
        <xdr:cNvPr id="401" name="テキスト ボックス 400"/>
        <xdr:cNvSpPr txBox="1"/>
      </xdr:nvSpPr>
      <xdr:spPr>
        <a:xfrm>
          <a:off x="15798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124883</xdr:rowOff>
    </xdr:from>
    <xdr:to>
      <xdr:col>22</xdr:col>
      <xdr:colOff>254000</xdr:colOff>
      <xdr:row>44</xdr:row>
      <xdr:rowOff>55033</xdr:rowOff>
    </xdr:to>
    <xdr:sp macro="" textlink="">
      <xdr:nvSpPr>
        <xdr:cNvPr id="402" name="円/楕円 401"/>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39810</xdr:rowOff>
    </xdr:from>
    <xdr:ext cx="762000" cy="259045"/>
    <xdr:sp macro="" textlink="">
      <xdr:nvSpPr>
        <xdr:cNvPr id="403" name="テキスト ボックス 402"/>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157541</xdr:rowOff>
    </xdr:from>
    <xdr:to>
      <xdr:col>21</xdr:col>
      <xdr:colOff>50800</xdr:colOff>
      <xdr:row>42</xdr:row>
      <xdr:rowOff>87691</xdr:rowOff>
    </xdr:to>
    <xdr:sp macro="" textlink="">
      <xdr:nvSpPr>
        <xdr:cNvPr id="404" name="円/楕円 403"/>
        <xdr:cNvSpPr/>
      </xdr:nvSpPr>
      <xdr:spPr>
        <a:xfrm>
          <a:off x="14351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72468</xdr:rowOff>
    </xdr:from>
    <xdr:ext cx="762000" cy="259045"/>
    <xdr:sp macro="" textlink="">
      <xdr:nvSpPr>
        <xdr:cNvPr id="405" name="テキスト ボックス 404"/>
        <xdr:cNvSpPr txBox="1"/>
      </xdr:nvSpPr>
      <xdr:spPr>
        <a:xfrm>
          <a:off x="14020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156633</xdr:rowOff>
    </xdr:from>
    <xdr:to>
      <xdr:col>19</xdr:col>
      <xdr:colOff>533400</xdr:colOff>
      <xdr:row>41</xdr:row>
      <xdr:rowOff>86783</xdr:rowOff>
    </xdr:to>
    <xdr:sp macro="" textlink="">
      <xdr:nvSpPr>
        <xdr:cNvPr id="406" name="円/楕円 405"/>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96960</xdr:rowOff>
    </xdr:from>
    <xdr:ext cx="762000" cy="259045"/>
    <xdr:sp macro="" textlink="">
      <xdr:nvSpPr>
        <xdr:cNvPr id="407" name="テキスト ボックス 406"/>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地方債残高の減や減債基金等の積立による充当可能基金の増額等の要因により将来負担比率は前年度と比較して</a:t>
          </a:r>
          <a:r>
            <a:rPr lang="en-US" altLang="ja-JP" sz="1100" b="0" i="0" baseline="0">
              <a:solidFill>
                <a:schemeClr val="dk1"/>
              </a:solidFill>
              <a:effectLst/>
              <a:latin typeface="+mn-lt"/>
              <a:ea typeface="+mn-ea"/>
              <a:cs typeface="+mn-cs"/>
            </a:rPr>
            <a:t>15.6</a:t>
          </a:r>
          <a:r>
            <a:rPr lang="ja-JP" altLang="ja-JP" sz="1100" b="0" i="0" baseline="0">
              <a:solidFill>
                <a:schemeClr val="dk1"/>
              </a:solidFill>
              <a:effectLst/>
              <a:latin typeface="+mn-lt"/>
              <a:ea typeface="+mn-ea"/>
              <a:cs typeface="+mn-cs"/>
            </a:rPr>
            <a:t>ポイント減少した。</a:t>
          </a:r>
          <a:endParaRPr lang="ja-JP" altLang="ja-JP" sz="1400">
            <a:effectLst/>
          </a:endParaRPr>
        </a:p>
        <a:p>
          <a:pPr rtl="0"/>
          <a:r>
            <a:rPr lang="ja-JP" altLang="ja-JP" sz="1100" b="0" i="0" baseline="0">
              <a:solidFill>
                <a:schemeClr val="dk1"/>
              </a:solidFill>
              <a:effectLst/>
              <a:latin typeface="+mn-lt"/>
              <a:ea typeface="+mn-ea"/>
              <a:cs typeface="+mn-cs"/>
            </a:rPr>
            <a:t>　今後も公債費等の義務的経費の削減に取り組み、財政の健全化に努める。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9049</xdr:rowOff>
    </xdr:from>
    <xdr:to>
      <xdr:col>24</xdr:col>
      <xdr:colOff>558800</xdr:colOff>
      <xdr:row>22</xdr:row>
      <xdr:rowOff>67278</xdr:rowOff>
    </xdr:to>
    <xdr:cxnSp macro="">
      <xdr:nvCxnSpPr>
        <xdr:cNvPr id="432" name="直線コネクタ 431"/>
        <xdr:cNvCxnSpPr/>
      </xdr:nvCxnSpPr>
      <xdr:spPr>
        <a:xfrm flipV="1">
          <a:off x="17018000" y="2580799"/>
          <a:ext cx="0" cy="1258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39355</xdr:rowOff>
    </xdr:from>
    <xdr:ext cx="762000" cy="259045"/>
    <xdr:sp macro="" textlink="">
      <xdr:nvSpPr>
        <xdr:cNvPr id="433" name="将来負担の状況最小値テキスト"/>
        <xdr:cNvSpPr txBox="1"/>
      </xdr:nvSpPr>
      <xdr:spPr>
        <a:xfrm>
          <a:off x="17106900" y="381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210.1</a:t>
          </a:r>
          <a:endParaRPr kumimoji="1" lang="ja-JP" altLang="en-US" sz="1000" b="1">
            <a:latin typeface="ＭＳ Ｐゴシック"/>
          </a:endParaRPr>
        </a:p>
      </xdr:txBody>
    </xdr:sp>
    <xdr:clientData/>
  </xdr:oneCellAnchor>
  <xdr:twoCellAnchor>
    <xdr:from>
      <xdr:col>24</xdr:col>
      <xdr:colOff>469900</xdr:colOff>
      <xdr:row>22</xdr:row>
      <xdr:rowOff>67278</xdr:rowOff>
    </xdr:from>
    <xdr:to>
      <xdr:col>24</xdr:col>
      <xdr:colOff>647700</xdr:colOff>
      <xdr:row>22</xdr:row>
      <xdr:rowOff>67278</xdr:rowOff>
    </xdr:to>
    <xdr:cxnSp macro="">
      <xdr:nvCxnSpPr>
        <xdr:cNvPr id="434" name="直線コネクタ 433"/>
        <xdr:cNvCxnSpPr/>
      </xdr:nvCxnSpPr>
      <xdr:spPr>
        <a:xfrm>
          <a:off x="16929100" y="38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95426</xdr:rowOff>
    </xdr:from>
    <xdr:ext cx="762000" cy="259045"/>
    <xdr:sp macro="" textlink="">
      <xdr:nvSpPr>
        <xdr:cNvPr id="435" name="将来負担の状況最大値テキスト"/>
        <xdr:cNvSpPr txBox="1"/>
      </xdr:nvSpPr>
      <xdr:spPr>
        <a:xfrm>
          <a:off x="17106900" y="23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15</xdr:row>
      <xdr:rowOff>9049</xdr:rowOff>
    </xdr:from>
    <xdr:to>
      <xdr:col>24</xdr:col>
      <xdr:colOff>647700</xdr:colOff>
      <xdr:row>15</xdr:row>
      <xdr:rowOff>9049</xdr:rowOff>
    </xdr:to>
    <xdr:cxnSp macro="">
      <xdr:nvCxnSpPr>
        <xdr:cNvPr id="436" name="直線コネクタ 435"/>
        <xdr:cNvCxnSpPr/>
      </xdr:nvCxnSpPr>
      <xdr:spPr>
        <a:xfrm>
          <a:off x="16929100" y="25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23400</xdr:rowOff>
    </xdr:from>
    <xdr:to>
      <xdr:col>24</xdr:col>
      <xdr:colOff>558800</xdr:colOff>
      <xdr:row>16</xdr:row>
      <xdr:rowOff>117507</xdr:rowOff>
    </xdr:to>
    <xdr:cxnSp macro="">
      <xdr:nvCxnSpPr>
        <xdr:cNvPr id="437" name="直線コネクタ 436"/>
        <xdr:cNvCxnSpPr/>
      </xdr:nvCxnSpPr>
      <xdr:spPr>
        <a:xfrm flipV="1">
          <a:off x="16179800" y="2766600"/>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91266</xdr:rowOff>
    </xdr:from>
    <xdr:ext cx="762000" cy="259045"/>
    <xdr:sp macro="" textlink="">
      <xdr:nvSpPr>
        <xdr:cNvPr id="438" name="将来負担の状況平均値テキスト"/>
        <xdr:cNvSpPr txBox="1"/>
      </xdr:nvSpPr>
      <xdr:spPr>
        <a:xfrm>
          <a:off x="17106900" y="283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119189</xdr:rowOff>
    </xdr:from>
    <xdr:to>
      <xdr:col>24</xdr:col>
      <xdr:colOff>609600</xdr:colOff>
      <xdr:row>17</xdr:row>
      <xdr:rowOff>49339</xdr:rowOff>
    </xdr:to>
    <xdr:sp macro="" textlink="">
      <xdr:nvSpPr>
        <xdr:cNvPr id="439" name="フローチャート : 判断 438"/>
        <xdr:cNvSpPr/>
      </xdr:nvSpPr>
      <xdr:spPr>
        <a:xfrm>
          <a:off x="16967200" y="286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117507</xdr:rowOff>
    </xdr:from>
    <xdr:to>
      <xdr:col>23</xdr:col>
      <xdr:colOff>406400</xdr:colOff>
      <xdr:row>17</xdr:row>
      <xdr:rowOff>75152</xdr:rowOff>
    </xdr:to>
    <xdr:cxnSp macro="">
      <xdr:nvCxnSpPr>
        <xdr:cNvPr id="440" name="直線コネクタ 439"/>
        <xdr:cNvCxnSpPr/>
      </xdr:nvCxnSpPr>
      <xdr:spPr>
        <a:xfrm flipV="1">
          <a:off x="15290800" y="2860707"/>
          <a:ext cx="889000" cy="12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15907</xdr:rowOff>
    </xdr:from>
    <xdr:to>
      <xdr:col>23</xdr:col>
      <xdr:colOff>457200</xdr:colOff>
      <xdr:row>17</xdr:row>
      <xdr:rowOff>117507</xdr:rowOff>
    </xdr:to>
    <xdr:sp macro="" textlink="">
      <xdr:nvSpPr>
        <xdr:cNvPr id="441" name="フローチャート : 判断 440"/>
        <xdr:cNvSpPr/>
      </xdr:nvSpPr>
      <xdr:spPr>
        <a:xfrm>
          <a:off x="16129000" y="293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102284</xdr:rowOff>
    </xdr:from>
    <xdr:ext cx="736600" cy="259045"/>
    <xdr:sp macro="" textlink="">
      <xdr:nvSpPr>
        <xdr:cNvPr id="442" name="テキスト ボックス 441"/>
        <xdr:cNvSpPr txBox="1"/>
      </xdr:nvSpPr>
      <xdr:spPr>
        <a:xfrm>
          <a:off x="15798800" y="30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75152</xdr:rowOff>
    </xdr:from>
    <xdr:to>
      <xdr:col>22</xdr:col>
      <xdr:colOff>203200</xdr:colOff>
      <xdr:row>18</xdr:row>
      <xdr:rowOff>21939</xdr:rowOff>
    </xdr:to>
    <xdr:cxnSp macro="">
      <xdr:nvCxnSpPr>
        <xdr:cNvPr id="443" name="直線コネクタ 442"/>
        <xdr:cNvCxnSpPr/>
      </xdr:nvCxnSpPr>
      <xdr:spPr>
        <a:xfrm flipV="1">
          <a:off x="14401800" y="2989802"/>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85884</xdr:rowOff>
    </xdr:from>
    <xdr:to>
      <xdr:col>22</xdr:col>
      <xdr:colOff>254000</xdr:colOff>
      <xdr:row>18</xdr:row>
      <xdr:rowOff>16034</xdr:rowOff>
    </xdr:to>
    <xdr:sp macro="" textlink="">
      <xdr:nvSpPr>
        <xdr:cNvPr id="444" name="フローチャート : 判断 443"/>
        <xdr:cNvSpPr/>
      </xdr:nvSpPr>
      <xdr:spPr>
        <a:xfrm>
          <a:off x="15240000" y="300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811</xdr:rowOff>
    </xdr:from>
    <xdr:ext cx="762000" cy="259045"/>
    <xdr:sp macro="" textlink="">
      <xdr:nvSpPr>
        <xdr:cNvPr id="445" name="テキスト ボックス 444"/>
        <xdr:cNvSpPr txBox="1"/>
      </xdr:nvSpPr>
      <xdr:spPr>
        <a:xfrm>
          <a:off x="14909800" y="308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21939</xdr:rowOff>
    </xdr:from>
    <xdr:to>
      <xdr:col>21</xdr:col>
      <xdr:colOff>0</xdr:colOff>
      <xdr:row>18</xdr:row>
      <xdr:rowOff>91313</xdr:rowOff>
    </xdr:to>
    <xdr:cxnSp macro="">
      <xdr:nvCxnSpPr>
        <xdr:cNvPr id="446" name="直線コネクタ 445"/>
        <xdr:cNvCxnSpPr/>
      </xdr:nvCxnSpPr>
      <xdr:spPr>
        <a:xfrm flipV="1">
          <a:off x="13512800" y="3108039"/>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43053</xdr:rowOff>
    </xdr:from>
    <xdr:to>
      <xdr:col>21</xdr:col>
      <xdr:colOff>50800</xdr:colOff>
      <xdr:row>17</xdr:row>
      <xdr:rowOff>144653</xdr:rowOff>
    </xdr:to>
    <xdr:sp macro="" textlink="">
      <xdr:nvSpPr>
        <xdr:cNvPr id="447" name="フローチャート : 判断 446"/>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154830</xdr:rowOff>
    </xdr:from>
    <xdr:ext cx="762000" cy="259045"/>
    <xdr:sp macro="" textlink="">
      <xdr:nvSpPr>
        <xdr:cNvPr id="448" name="テキスト ボックス 447"/>
        <xdr:cNvSpPr txBox="1"/>
      </xdr:nvSpPr>
      <xdr:spPr>
        <a:xfrm>
          <a:off x="14020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49" name="フローチャート : 判断 448"/>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52150</xdr:rowOff>
    </xdr:from>
    <xdr:ext cx="762000" cy="259045"/>
    <xdr:sp macro="" textlink="">
      <xdr:nvSpPr>
        <xdr:cNvPr id="450" name="テキスト ボックス 449"/>
        <xdr:cNvSpPr txBox="1"/>
      </xdr:nvSpPr>
      <xdr:spPr>
        <a:xfrm>
          <a:off x="13131800" y="279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144050</xdr:rowOff>
    </xdr:from>
    <xdr:to>
      <xdr:col>24</xdr:col>
      <xdr:colOff>609600</xdr:colOff>
      <xdr:row>16</xdr:row>
      <xdr:rowOff>74200</xdr:rowOff>
    </xdr:to>
    <xdr:sp macro="" textlink="">
      <xdr:nvSpPr>
        <xdr:cNvPr id="456" name="円/楕円 455"/>
        <xdr:cNvSpPr/>
      </xdr:nvSpPr>
      <xdr:spPr>
        <a:xfrm>
          <a:off x="16967200" y="27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160577</xdr:rowOff>
    </xdr:from>
    <xdr:ext cx="762000" cy="259045"/>
    <xdr:sp macro="" textlink="">
      <xdr:nvSpPr>
        <xdr:cNvPr id="457" name="将来負担の状況該当値テキスト"/>
        <xdr:cNvSpPr txBox="1"/>
      </xdr:nvSpPr>
      <xdr:spPr>
        <a:xfrm>
          <a:off x="17106900" y="25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66707</xdr:rowOff>
    </xdr:from>
    <xdr:to>
      <xdr:col>23</xdr:col>
      <xdr:colOff>457200</xdr:colOff>
      <xdr:row>16</xdr:row>
      <xdr:rowOff>168307</xdr:rowOff>
    </xdr:to>
    <xdr:sp macro="" textlink="">
      <xdr:nvSpPr>
        <xdr:cNvPr id="458" name="円/楕円 457"/>
        <xdr:cNvSpPr/>
      </xdr:nvSpPr>
      <xdr:spPr>
        <a:xfrm>
          <a:off x="16129000" y="280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7034</xdr:rowOff>
    </xdr:from>
    <xdr:ext cx="736600" cy="259045"/>
    <xdr:sp macro="" textlink="">
      <xdr:nvSpPr>
        <xdr:cNvPr id="459" name="テキスト ボックス 458"/>
        <xdr:cNvSpPr txBox="1"/>
      </xdr:nvSpPr>
      <xdr:spPr>
        <a:xfrm>
          <a:off x="15798800" y="2578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24352</xdr:rowOff>
    </xdr:from>
    <xdr:to>
      <xdr:col>22</xdr:col>
      <xdr:colOff>254000</xdr:colOff>
      <xdr:row>17</xdr:row>
      <xdr:rowOff>125952</xdr:rowOff>
    </xdr:to>
    <xdr:sp macro="" textlink="">
      <xdr:nvSpPr>
        <xdr:cNvPr id="460" name="円/楕円 459"/>
        <xdr:cNvSpPr/>
      </xdr:nvSpPr>
      <xdr:spPr>
        <a:xfrm>
          <a:off x="15240000" y="29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136129</xdr:rowOff>
    </xdr:from>
    <xdr:ext cx="762000" cy="259045"/>
    <xdr:sp macro="" textlink="">
      <xdr:nvSpPr>
        <xdr:cNvPr id="461" name="テキスト ボックス 460"/>
        <xdr:cNvSpPr txBox="1"/>
      </xdr:nvSpPr>
      <xdr:spPr>
        <a:xfrm>
          <a:off x="14909800" y="270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142589</xdr:rowOff>
    </xdr:from>
    <xdr:to>
      <xdr:col>21</xdr:col>
      <xdr:colOff>50800</xdr:colOff>
      <xdr:row>18</xdr:row>
      <xdr:rowOff>72739</xdr:rowOff>
    </xdr:to>
    <xdr:sp macro="" textlink="">
      <xdr:nvSpPr>
        <xdr:cNvPr id="462" name="円/楕円 461"/>
        <xdr:cNvSpPr/>
      </xdr:nvSpPr>
      <xdr:spPr>
        <a:xfrm>
          <a:off x="14351000" y="30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57516</xdr:rowOff>
    </xdr:from>
    <xdr:ext cx="762000" cy="259045"/>
    <xdr:sp macro="" textlink="">
      <xdr:nvSpPr>
        <xdr:cNvPr id="463" name="テキスト ボックス 462"/>
        <xdr:cNvSpPr txBox="1"/>
      </xdr:nvSpPr>
      <xdr:spPr>
        <a:xfrm>
          <a:off x="14020800" y="314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64" name="円/楕円 463"/>
        <xdr:cNvSpPr/>
      </xdr:nvSpPr>
      <xdr:spPr>
        <a:xfrm>
          <a:off x="13462000" y="31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126890</xdr:rowOff>
    </xdr:from>
    <xdr:ext cx="762000" cy="259045"/>
    <xdr:sp macro="" textlink="">
      <xdr:nvSpPr>
        <xdr:cNvPr id="465" name="テキスト ボックス 464"/>
        <xdr:cNvSpPr txBox="1"/>
      </xdr:nvSpPr>
      <xdr:spPr>
        <a:xfrm>
          <a:off x="13131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宮城県塩竈市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56,256
55,920
17.86
49,764,429
40,501,051
1,408,958
12,278,877
21,818,394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32.3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「定員適正化計画」に基づく職員数削減の推進により、人件費については、全国類団平均を下回る結果となっている。</a:t>
          </a:r>
          <a:r>
            <a:rPr lang="ja-JP" altLang="en-US" sz="1100" b="0" i="0" baseline="0">
              <a:solidFill>
                <a:schemeClr val="dk1"/>
              </a:solidFill>
              <a:effectLst/>
              <a:latin typeface="+mn-lt"/>
              <a:ea typeface="+mn-ea"/>
              <a:cs typeface="+mn-cs"/>
            </a:rPr>
            <a:t>しかし、全国平均、県平均を上回っているため、</a:t>
          </a:r>
          <a:r>
            <a:rPr lang="ja-JP" altLang="ja-JP" sz="1100" b="0" i="0" baseline="0">
              <a:solidFill>
                <a:schemeClr val="dk1"/>
              </a:solidFill>
              <a:effectLst/>
              <a:latin typeface="+mn-lt"/>
              <a:ea typeface="+mn-ea"/>
              <a:cs typeface="+mn-cs"/>
            </a:rPr>
            <a:t>引き続き行財政改革への取り組みを通じて人件費の削減に努める。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157480</xdr:rowOff>
    </xdr:to>
    <xdr:cxnSp macro="">
      <xdr:nvCxnSpPr>
        <xdr:cNvPr id="60" name="直線コネクタ 59"/>
        <xdr:cNvCxnSpPr/>
      </xdr:nvCxnSpPr>
      <xdr:spPr>
        <a:xfrm flipV="1">
          <a:off x="4826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1"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2" name="直線コネクタ 61"/>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3"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4" name="直線コネクタ 63"/>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77470</xdr:rowOff>
    </xdr:from>
    <xdr:to>
      <xdr:col>7</xdr:col>
      <xdr:colOff>15875</xdr:colOff>
      <xdr:row>35</xdr:row>
      <xdr:rowOff>146050</xdr:rowOff>
    </xdr:to>
    <xdr:cxnSp macro="">
      <xdr:nvCxnSpPr>
        <xdr:cNvPr id="65" name="直線コネクタ 64"/>
        <xdr:cNvCxnSpPr/>
      </xdr:nvCxnSpPr>
      <xdr:spPr>
        <a:xfrm flipV="1">
          <a:off x="3987800" y="6078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21607</xdr:rowOff>
    </xdr:from>
    <xdr:ext cx="762000" cy="259045"/>
    <xdr:sp macro="" textlink="">
      <xdr:nvSpPr>
        <xdr:cNvPr id="66" name="人件費平均値テキスト"/>
        <xdr:cNvSpPr txBox="1"/>
      </xdr:nvSpPr>
      <xdr:spPr>
        <a:xfrm>
          <a:off x="4914900" y="602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49530</xdr:rowOff>
    </xdr:from>
    <xdr:to>
      <xdr:col>7</xdr:col>
      <xdr:colOff>66675</xdr:colOff>
      <xdr:row>35</xdr:row>
      <xdr:rowOff>151130</xdr:rowOff>
    </xdr:to>
    <xdr:sp macro="" textlink="">
      <xdr:nvSpPr>
        <xdr:cNvPr id="67" name="フローチャート : 判断 66"/>
        <xdr:cNvSpPr/>
      </xdr:nvSpPr>
      <xdr:spPr>
        <a:xfrm>
          <a:off x="4775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36</xdr:row>
      <xdr:rowOff>66040</xdr:rowOff>
    </xdr:to>
    <xdr:cxnSp macro="">
      <xdr:nvCxnSpPr>
        <xdr:cNvPr id="68" name="直線コネクタ 67"/>
        <xdr:cNvCxnSpPr/>
      </xdr:nvCxnSpPr>
      <xdr:spPr>
        <a:xfrm flipV="1">
          <a:off x="3098800" y="6146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69" name="フローチャート : 判断 68"/>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0" name="テキスト ボックス 69"/>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35560</xdr:rowOff>
    </xdr:from>
    <xdr:to>
      <xdr:col>4</xdr:col>
      <xdr:colOff>346075</xdr:colOff>
      <xdr:row>36</xdr:row>
      <xdr:rowOff>66040</xdr:rowOff>
    </xdr:to>
    <xdr:cxnSp macro="">
      <xdr:nvCxnSpPr>
        <xdr:cNvPr id="71" name="直線コネクタ 70"/>
        <xdr:cNvCxnSpPr/>
      </xdr:nvCxnSpPr>
      <xdr:spPr>
        <a:xfrm>
          <a:off x="2209800" y="586486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2" name="フローチャート : 判断 71"/>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73" name="テキスト ボックス 72"/>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35560</xdr:rowOff>
    </xdr:from>
    <xdr:to>
      <xdr:col>3</xdr:col>
      <xdr:colOff>142875</xdr:colOff>
      <xdr:row>34</xdr:row>
      <xdr:rowOff>111760</xdr:rowOff>
    </xdr:to>
    <xdr:cxnSp macro="">
      <xdr:nvCxnSpPr>
        <xdr:cNvPr id="74" name="直線コネクタ 73"/>
        <xdr:cNvCxnSpPr/>
      </xdr:nvCxnSpPr>
      <xdr:spPr>
        <a:xfrm flipV="1">
          <a:off x="1320800" y="5864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49530</xdr:rowOff>
    </xdr:from>
    <xdr:to>
      <xdr:col>3</xdr:col>
      <xdr:colOff>193675</xdr:colOff>
      <xdr:row>35</xdr:row>
      <xdr:rowOff>151130</xdr:rowOff>
    </xdr:to>
    <xdr:sp macro="" textlink="">
      <xdr:nvSpPr>
        <xdr:cNvPr id="75" name="フローチャート : 判断 74"/>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135907</xdr:rowOff>
    </xdr:from>
    <xdr:ext cx="762000" cy="259045"/>
    <xdr:sp macro="" textlink="">
      <xdr:nvSpPr>
        <xdr:cNvPr id="76" name="テキスト ボックス 75"/>
        <xdr:cNvSpPr txBox="1"/>
      </xdr:nvSpPr>
      <xdr:spPr>
        <a:xfrm>
          <a:off x="1828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77" name="フローチャート : 判断 76"/>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86377</xdr:rowOff>
    </xdr:from>
    <xdr:ext cx="762000" cy="259045"/>
    <xdr:sp macro="" textlink="">
      <xdr:nvSpPr>
        <xdr:cNvPr id="78" name="テキスト ボックス 77"/>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26670</xdr:rowOff>
    </xdr:from>
    <xdr:to>
      <xdr:col>7</xdr:col>
      <xdr:colOff>66675</xdr:colOff>
      <xdr:row>35</xdr:row>
      <xdr:rowOff>128270</xdr:rowOff>
    </xdr:to>
    <xdr:sp macro="" textlink="">
      <xdr:nvSpPr>
        <xdr:cNvPr id="84" name="円/楕円 83"/>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43197</xdr:rowOff>
    </xdr:from>
    <xdr:ext cx="762000" cy="259045"/>
    <xdr:sp macro="" textlink="">
      <xdr:nvSpPr>
        <xdr:cNvPr id="85"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95250</xdr:rowOff>
    </xdr:from>
    <xdr:to>
      <xdr:col>5</xdr:col>
      <xdr:colOff>600075</xdr:colOff>
      <xdr:row>36</xdr:row>
      <xdr:rowOff>25400</xdr:rowOff>
    </xdr:to>
    <xdr:sp macro="" textlink="">
      <xdr:nvSpPr>
        <xdr:cNvPr id="86" name="円/楕円 85"/>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87" name="テキスト ボックス 86"/>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8" name="円/楕円 87"/>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89" name="テキスト ボックス 88"/>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156210</xdr:rowOff>
    </xdr:from>
    <xdr:to>
      <xdr:col>3</xdr:col>
      <xdr:colOff>193675</xdr:colOff>
      <xdr:row>34</xdr:row>
      <xdr:rowOff>86360</xdr:rowOff>
    </xdr:to>
    <xdr:sp macro="" textlink="">
      <xdr:nvSpPr>
        <xdr:cNvPr id="90" name="円/楕円 89"/>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96537</xdr:rowOff>
    </xdr:from>
    <xdr:ext cx="762000" cy="259045"/>
    <xdr:sp macro="" textlink="">
      <xdr:nvSpPr>
        <xdr:cNvPr id="91" name="テキスト ボックス 90"/>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60960</xdr:rowOff>
    </xdr:from>
    <xdr:to>
      <xdr:col>1</xdr:col>
      <xdr:colOff>676275</xdr:colOff>
      <xdr:row>34</xdr:row>
      <xdr:rowOff>162560</xdr:rowOff>
    </xdr:to>
    <xdr:sp macro="" textlink="">
      <xdr:nvSpPr>
        <xdr:cNvPr id="92" name="円/楕円 91"/>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1287</xdr:rowOff>
    </xdr:from>
    <xdr:ext cx="762000" cy="259045"/>
    <xdr:sp macro="" textlink="">
      <xdr:nvSpPr>
        <xdr:cNvPr id="93" name="テキスト ボックス 92"/>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物件費に係る経常収支比率は、類似団体平均より低い傾向が続いている。平成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年度も類似団体平均と比べて</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ポイント低い</a:t>
          </a:r>
          <a:r>
            <a:rPr lang="en-US" altLang="ja-JP" sz="1100" b="0" i="0" baseline="0">
              <a:solidFill>
                <a:schemeClr val="dk1"/>
              </a:solidFill>
              <a:effectLst/>
              <a:latin typeface="+mn-lt"/>
              <a:ea typeface="+mn-ea"/>
              <a:cs typeface="+mn-cs"/>
            </a:rPr>
            <a:t>9.8%</a:t>
          </a:r>
          <a:r>
            <a:rPr lang="ja-JP" altLang="ja-JP" sz="1100" b="0" i="0" baseline="0">
              <a:solidFill>
                <a:schemeClr val="dk1"/>
              </a:solidFill>
              <a:effectLst/>
              <a:latin typeface="+mn-lt"/>
              <a:ea typeface="+mn-ea"/>
              <a:cs typeface="+mn-cs"/>
            </a:rPr>
            <a:t>となった。枠配分方式による予算編成により、物件費の抑制に努めている成果が表れている。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61686</xdr:rowOff>
    </xdr:from>
    <xdr:to>
      <xdr:col>24</xdr:col>
      <xdr:colOff>31750</xdr:colOff>
      <xdr:row>22</xdr:row>
      <xdr:rowOff>29028</xdr:rowOff>
    </xdr:to>
    <xdr:cxnSp macro="">
      <xdr:nvCxnSpPr>
        <xdr:cNvPr id="123" name="直線コネクタ 122"/>
        <xdr:cNvCxnSpPr/>
      </xdr:nvCxnSpPr>
      <xdr:spPr>
        <a:xfrm flipV="1">
          <a:off x="16510000" y="24619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1105</xdr:rowOff>
    </xdr:from>
    <xdr:ext cx="762000" cy="259045"/>
    <xdr:sp macro="" textlink="">
      <xdr:nvSpPr>
        <xdr:cNvPr id="124"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22</xdr:row>
      <xdr:rowOff>29028</xdr:rowOff>
    </xdr:from>
    <xdr:to>
      <xdr:col>24</xdr:col>
      <xdr:colOff>120650</xdr:colOff>
      <xdr:row>22</xdr:row>
      <xdr:rowOff>29028</xdr:rowOff>
    </xdr:to>
    <xdr:cxnSp macro="">
      <xdr:nvCxnSpPr>
        <xdr:cNvPr id="125" name="直線コネクタ 124"/>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148063</xdr:rowOff>
    </xdr:from>
    <xdr:ext cx="762000" cy="259045"/>
    <xdr:sp macro="" textlink="">
      <xdr:nvSpPr>
        <xdr:cNvPr id="126" name="物件費最大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23</xdr:col>
      <xdr:colOff>628650</xdr:colOff>
      <xdr:row>14</xdr:row>
      <xdr:rowOff>61686</xdr:rowOff>
    </xdr:from>
    <xdr:to>
      <xdr:col>24</xdr:col>
      <xdr:colOff>120650</xdr:colOff>
      <xdr:row>14</xdr:row>
      <xdr:rowOff>61686</xdr:rowOff>
    </xdr:to>
    <xdr:cxnSp macro="">
      <xdr:nvCxnSpPr>
        <xdr:cNvPr id="127" name="直線コネクタ 126"/>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167821</xdr:rowOff>
    </xdr:from>
    <xdr:to>
      <xdr:col>24</xdr:col>
      <xdr:colOff>31750</xdr:colOff>
      <xdr:row>14</xdr:row>
      <xdr:rowOff>61686</xdr:rowOff>
    </xdr:to>
    <xdr:cxnSp macro="">
      <xdr:nvCxnSpPr>
        <xdr:cNvPr id="128" name="直線コネクタ 127"/>
        <xdr:cNvCxnSpPr/>
      </xdr:nvCxnSpPr>
      <xdr:spPr>
        <a:xfrm>
          <a:off x="15671800" y="23966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29"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0" name="フローチャート : 判断 129"/>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151493</xdr:rowOff>
    </xdr:from>
    <xdr:to>
      <xdr:col>22</xdr:col>
      <xdr:colOff>565150</xdr:colOff>
      <xdr:row>13</xdr:row>
      <xdr:rowOff>167821</xdr:rowOff>
    </xdr:to>
    <xdr:cxnSp macro="">
      <xdr:nvCxnSpPr>
        <xdr:cNvPr id="131" name="直線コネクタ 130"/>
        <xdr:cNvCxnSpPr/>
      </xdr:nvCxnSpPr>
      <xdr:spPr>
        <a:xfrm>
          <a:off x="14782800" y="23803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68036</xdr:rowOff>
    </xdr:from>
    <xdr:to>
      <xdr:col>22</xdr:col>
      <xdr:colOff>615950</xdr:colOff>
      <xdr:row>17</xdr:row>
      <xdr:rowOff>169636</xdr:rowOff>
    </xdr:to>
    <xdr:sp macro="" textlink="">
      <xdr:nvSpPr>
        <xdr:cNvPr id="132" name="フローチャート : 判断 131"/>
        <xdr:cNvSpPr/>
      </xdr:nvSpPr>
      <xdr:spPr>
        <a:xfrm>
          <a:off x="15621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154413</xdr:rowOff>
    </xdr:from>
    <xdr:ext cx="736600" cy="259045"/>
    <xdr:sp macro="" textlink="">
      <xdr:nvSpPr>
        <xdr:cNvPr id="133" name="テキスト ボックス 132"/>
        <xdr:cNvSpPr txBox="1"/>
      </xdr:nvSpPr>
      <xdr:spPr>
        <a:xfrm>
          <a:off x="15290800" y="306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151493</xdr:rowOff>
    </xdr:from>
    <xdr:to>
      <xdr:col>21</xdr:col>
      <xdr:colOff>361950</xdr:colOff>
      <xdr:row>14</xdr:row>
      <xdr:rowOff>12700</xdr:rowOff>
    </xdr:to>
    <xdr:cxnSp macro="">
      <xdr:nvCxnSpPr>
        <xdr:cNvPr id="134" name="直線コネクタ 133"/>
        <xdr:cNvCxnSpPr/>
      </xdr:nvCxnSpPr>
      <xdr:spPr>
        <a:xfrm flipV="1">
          <a:off x="13893800" y="2380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141514</xdr:rowOff>
    </xdr:from>
    <xdr:to>
      <xdr:col>21</xdr:col>
      <xdr:colOff>412750</xdr:colOff>
      <xdr:row>17</xdr:row>
      <xdr:rowOff>71664</xdr:rowOff>
    </xdr:to>
    <xdr:sp macro="" textlink="">
      <xdr:nvSpPr>
        <xdr:cNvPr id="135" name="フローチャート : 判断 134"/>
        <xdr:cNvSpPr/>
      </xdr:nvSpPr>
      <xdr:spPr>
        <a:xfrm>
          <a:off x="14732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56441</xdr:rowOff>
    </xdr:from>
    <xdr:ext cx="762000" cy="259045"/>
    <xdr:sp macro="" textlink="">
      <xdr:nvSpPr>
        <xdr:cNvPr id="136" name="テキスト ボックス 135"/>
        <xdr:cNvSpPr txBox="1"/>
      </xdr:nvSpPr>
      <xdr:spPr>
        <a:xfrm>
          <a:off x="14401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14</xdr:row>
      <xdr:rowOff>45357</xdr:rowOff>
    </xdr:to>
    <xdr:cxnSp macro="">
      <xdr:nvCxnSpPr>
        <xdr:cNvPr id="137" name="直線コネクタ 136"/>
        <xdr:cNvCxnSpPr/>
      </xdr:nvCxnSpPr>
      <xdr:spPr>
        <a:xfrm flipV="1">
          <a:off x="13004800" y="2413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27214</xdr:rowOff>
    </xdr:from>
    <xdr:to>
      <xdr:col>20</xdr:col>
      <xdr:colOff>209550</xdr:colOff>
      <xdr:row>18</xdr:row>
      <xdr:rowOff>128814</xdr:rowOff>
    </xdr:to>
    <xdr:sp macro="" textlink="">
      <xdr:nvSpPr>
        <xdr:cNvPr id="138" name="フローチャート : 判断 137"/>
        <xdr:cNvSpPr/>
      </xdr:nvSpPr>
      <xdr:spPr>
        <a:xfrm>
          <a:off x="13843000" y="311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113591</xdr:rowOff>
    </xdr:from>
    <xdr:ext cx="762000" cy="259045"/>
    <xdr:sp macro="" textlink="">
      <xdr:nvSpPr>
        <xdr:cNvPr id="139" name="テキスト ボックス 138"/>
        <xdr:cNvSpPr txBox="1"/>
      </xdr:nvSpPr>
      <xdr:spPr>
        <a:xfrm>
          <a:off x="13512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18</xdr:row>
      <xdr:rowOff>27214</xdr:rowOff>
    </xdr:from>
    <xdr:to>
      <xdr:col>19</xdr:col>
      <xdr:colOff>6350</xdr:colOff>
      <xdr:row>18</xdr:row>
      <xdr:rowOff>128814</xdr:rowOff>
    </xdr:to>
    <xdr:sp macro="" textlink="">
      <xdr:nvSpPr>
        <xdr:cNvPr id="140" name="フローチャート : 判断 139"/>
        <xdr:cNvSpPr/>
      </xdr:nvSpPr>
      <xdr:spPr>
        <a:xfrm>
          <a:off x="12954000" y="311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113591</xdr:rowOff>
    </xdr:from>
    <xdr:ext cx="762000" cy="259045"/>
    <xdr:sp macro="" textlink="">
      <xdr:nvSpPr>
        <xdr:cNvPr id="141" name="テキスト ボックス 140"/>
        <xdr:cNvSpPr txBox="1"/>
      </xdr:nvSpPr>
      <xdr:spPr>
        <a:xfrm>
          <a:off x="12623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10886</xdr:rowOff>
    </xdr:from>
    <xdr:to>
      <xdr:col>24</xdr:col>
      <xdr:colOff>82550</xdr:colOff>
      <xdr:row>14</xdr:row>
      <xdr:rowOff>112486</xdr:rowOff>
    </xdr:to>
    <xdr:sp macro="" textlink="">
      <xdr:nvSpPr>
        <xdr:cNvPr id="147" name="円/楕円 146"/>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90913</xdr:rowOff>
    </xdr:from>
    <xdr:ext cx="762000" cy="259045"/>
    <xdr:sp macro="" textlink="">
      <xdr:nvSpPr>
        <xdr:cNvPr id="148" name="物件費該当値テキスト"/>
        <xdr:cNvSpPr txBox="1"/>
      </xdr:nvSpPr>
      <xdr:spPr>
        <a:xfrm>
          <a:off x="16598900" y="23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117021</xdr:rowOff>
    </xdr:from>
    <xdr:to>
      <xdr:col>22</xdr:col>
      <xdr:colOff>615950</xdr:colOff>
      <xdr:row>14</xdr:row>
      <xdr:rowOff>47171</xdr:rowOff>
    </xdr:to>
    <xdr:sp macro="" textlink="">
      <xdr:nvSpPr>
        <xdr:cNvPr id="149" name="円/楕円 148"/>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57348</xdr:rowOff>
    </xdr:from>
    <xdr:ext cx="736600" cy="259045"/>
    <xdr:sp macro="" textlink="">
      <xdr:nvSpPr>
        <xdr:cNvPr id="150" name="テキスト ボックス 149"/>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100693</xdr:rowOff>
    </xdr:from>
    <xdr:to>
      <xdr:col>21</xdr:col>
      <xdr:colOff>412750</xdr:colOff>
      <xdr:row>14</xdr:row>
      <xdr:rowOff>30843</xdr:rowOff>
    </xdr:to>
    <xdr:sp macro="" textlink="">
      <xdr:nvSpPr>
        <xdr:cNvPr id="151" name="円/楕円 150"/>
        <xdr:cNvSpPr/>
      </xdr:nvSpPr>
      <xdr:spPr>
        <a:xfrm>
          <a:off x="14732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41020</xdr:rowOff>
    </xdr:from>
    <xdr:ext cx="762000" cy="259045"/>
    <xdr:sp macro="" textlink="">
      <xdr:nvSpPr>
        <xdr:cNvPr id="152" name="テキスト ボックス 151"/>
        <xdr:cNvSpPr txBox="1"/>
      </xdr:nvSpPr>
      <xdr:spPr>
        <a:xfrm>
          <a:off x="14401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3" name="円/楕円 152"/>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54" name="テキスト ボックス 153"/>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166007</xdr:rowOff>
    </xdr:from>
    <xdr:to>
      <xdr:col>19</xdr:col>
      <xdr:colOff>6350</xdr:colOff>
      <xdr:row>14</xdr:row>
      <xdr:rowOff>96157</xdr:rowOff>
    </xdr:to>
    <xdr:sp macro="" textlink="">
      <xdr:nvSpPr>
        <xdr:cNvPr id="155" name="円/楕円 154"/>
        <xdr:cNvSpPr/>
      </xdr:nvSpPr>
      <xdr:spPr>
        <a:xfrm>
          <a:off x="12954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106334</xdr:rowOff>
    </xdr:from>
    <xdr:ext cx="762000" cy="259045"/>
    <xdr:sp macro="" textlink="">
      <xdr:nvSpPr>
        <xdr:cNvPr id="156" name="テキスト ボックス 155"/>
        <xdr:cNvSpPr txBox="1"/>
      </xdr:nvSpPr>
      <xdr:spPr>
        <a:xfrm>
          <a:off x="12623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扶助費にかかる経常収支比率は前年度比較で</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ポイント改善した。これは生活保護費の減が主な要因であるが、義援金受給による一時的な</a:t>
          </a:r>
          <a:r>
            <a:rPr lang="ja-JP" altLang="en-US" sz="1100" b="0" i="0" baseline="0">
              <a:solidFill>
                <a:schemeClr val="dk1"/>
              </a:solidFill>
              <a:effectLst/>
              <a:latin typeface="+mn-lt"/>
              <a:ea typeface="+mn-ea"/>
              <a:cs typeface="+mn-cs"/>
            </a:rPr>
            <a:t>要素も</a:t>
          </a:r>
          <a:r>
            <a:rPr lang="ja-JP" altLang="ja-JP" sz="1100" b="0" i="0" baseline="0">
              <a:solidFill>
                <a:schemeClr val="dk1"/>
              </a:solidFill>
              <a:effectLst/>
              <a:latin typeface="+mn-lt"/>
              <a:ea typeface="+mn-ea"/>
              <a:cs typeface="+mn-cs"/>
            </a:rPr>
            <a:t>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今後も、高齢化の進展等により、社会保障関係費のさらなる上昇が見込まれる。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4" name="直線コネクタ 183"/>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5"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6" name="直線コネクタ 185"/>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31750</xdr:rowOff>
    </xdr:to>
    <xdr:cxnSp macro="">
      <xdr:nvCxnSpPr>
        <xdr:cNvPr id="189" name="直線コネクタ 188"/>
        <xdr:cNvCxnSpPr/>
      </xdr:nvCxnSpPr>
      <xdr:spPr>
        <a:xfrm flipV="1">
          <a:off x="3987800" y="9232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0"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1" name="フローチャート : 判断 190"/>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146050</xdr:rowOff>
    </xdr:to>
    <xdr:cxnSp macro="">
      <xdr:nvCxnSpPr>
        <xdr:cNvPr id="192" name="直線コネクタ 191"/>
        <xdr:cNvCxnSpPr/>
      </xdr:nvCxnSpPr>
      <xdr:spPr>
        <a:xfrm flipV="1">
          <a:off x="3098800" y="9290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3" name="フローチャート : 判断 192"/>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4" name="テキスト ボックス 193"/>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54</xdr:row>
      <xdr:rowOff>146050</xdr:rowOff>
    </xdr:to>
    <xdr:cxnSp macro="">
      <xdr:nvCxnSpPr>
        <xdr:cNvPr id="195" name="直線コネクタ 194"/>
        <xdr:cNvCxnSpPr/>
      </xdr:nvCxnSpPr>
      <xdr:spPr>
        <a:xfrm>
          <a:off x="2209800" y="91948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6" name="フローチャート : 判断 195"/>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7" name="テキスト ボックス 196"/>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107950</xdr:rowOff>
    </xdr:to>
    <xdr:cxnSp macro="">
      <xdr:nvCxnSpPr>
        <xdr:cNvPr id="198" name="直線コネクタ 197"/>
        <xdr:cNvCxnSpPr/>
      </xdr:nvCxnSpPr>
      <xdr:spPr>
        <a:xfrm>
          <a:off x="1320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9" name="フローチャート : 判断 198"/>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00" name="テキスト ボックス 199"/>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1" name="フローチャート : 判断 200"/>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2" name="テキスト ボックス 201"/>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8" name="円/楕円 207"/>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111777</xdr:rowOff>
    </xdr:from>
    <xdr:ext cx="762000" cy="259045"/>
    <xdr:sp macro="" textlink="">
      <xdr:nvSpPr>
        <xdr:cNvPr id="209"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10" name="円/楕円 209"/>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11" name="テキスト ボックス 210"/>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12" name="円/楕円 211"/>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13" name="テキスト ボックス 212"/>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14" name="円/楕円 213"/>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5" name="テキスト ボックス 214"/>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6" name="円/楕円 215"/>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7" name="テキスト ボックス 216"/>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その他に係る経常収支比率は、類似団体平均より大幅な増加で推移しており、平成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年度も類似団体平均と比べて</a:t>
          </a:r>
          <a:r>
            <a:rPr lang="en-US" altLang="ja-JP" sz="1100" b="0" i="0" baseline="0">
              <a:solidFill>
                <a:schemeClr val="dk1"/>
              </a:solidFill>
              <a:effectLst/>
              <a:latin typeface="+mn-lt"/>
              <a:ea typeface="+mn-ea"/>
              <a:cs typeface="+mn-cs"/>
            </a:rPr>
            <a:t>9.2</a:t>
          </a:r>
          <a:r>
            <a:rPr lang="ja-JP" altLang="ja-JP" sz="1100" b="0" i="0" baseline="0">
              <a:solidFill>
                <a:schemeClr val="dk1"/>
              </a:solidFill>
              <a:effectLst/>
              <a:latin typeface="+mn-lt"/>
              <a:ea typeface="+mn-ea"/>
              <a:cs typeface="+mn-cs"/>
            </a:rPr>
            <a:t>ポイント高い</a:t>
          </a:r>
          <a:r>
            <a:rPr lang="en-US" altLang="ja-JP" sz="1100" b="0" i="0" baseline="0">
              <a:solidFill>
                <a:schemeClr val="dk1"/>
              </a:solidFill>
              <a:effectLst/>
              <a:latin typeface="+mn-lt"/>
              <a:ea typeface="+mn-ea"/>
              <a:cs typeface="+mn-cs"/>
            </a:rPr>
            <a:t>24.2%</a:t>
          </a:r>
          <a:r>
            <a:rPr lang="ja-JP" altLang="ja-JP" sz="1100" b="0" i="0" baseline="0">
              <a:solidFill>
                <a:schemeClr val="dk1"/>
              </a:solidFill>
              <a:effectLst/>
              <a:latin typeface="+mn-lt"/>
              <a:ea typeface="+mn-ea"/>
              <a:cs typeface="+mn-cs"/>
            </a:rPr>
            <a:t>となった。その他に含まれる経費は、維持補修費と繰出金である。本市の場合は、社会保障関係の特別会計のほか、交通会計や市場会計など独自の会計が多いこと、さらに、各会計への繰出金が年々増加していることが増要因として上げら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48078</xdr:rowOff>
    </xdr:from>
    <xdr:to>
      <xdr:col>24</xdr:col>
      <xdr:colOff>31750</xdr:colOff>
      <xdr:row>62</xdr:row>
      <xdr:rowOff>50800</xdr:rowOff>
    </xdr:to>
    <xdr:cxnSp macro="">
      <xdr:nvCxnSpPr>
        <xdr:cNvPr id="247" name="直線コネクタ 246"/>
        <xdr:cNvCxnSpPr/>
      </xdr:nvCxnSpPr>
      <xdr:spPr>
        <a:xfrm flipV="1">
          <a:off x="16510000" y="91349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8"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9" name="直線コネクタ 248"/>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134455</xdr:rowOff>
    </xdr:from>
    <xdr:ext cx="762000" cy="259045"/>
    <xdr:sp macro="" textlink="">
      <xdr:nvSpPr>
        <xdr:cNvPr id="250" name="その他最大値テキスト"/>
        <xdr:cNvSpPr txBox="1"/>
      </xdr:nvSpPr>
      <xdr:spPr>
        <a:xfrm>
          <a:off x="16598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53</xdr:row>
      <xdr:rowOff>48078</xdr:rowOff>
    </xdr:from>
    <xdr:to>
      <xdr:col>24</xdr:col>
      <xdr:colOff>120650</xdr:colOff>
      <xdr:row>53</xdr:row>
      <xdr:rowOff>48078</xdr:rowOff>
    </xdr:to>
    <xdr:cxnSp macro="">
      <xdr:nvCxnSpPr>
        <xdr:cNvPr id="251" name="直線コネクタ 250"/>
        <xdr:cNvCxnSpPr/>
      </xdr:nvCxnSpPr>
      <xdr:spPr>
        <a:xfrm>
          <a:off x="16421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62</xdr:row>
      <xdr:rowOff>39915</xdr:rowOff>
    </xdr:from>
    <xdr:to>
      <xdr:col>24</xdr:col>
      <xdr:colOff>31750</xdr:colOff>
      <xdr:row>62</xdr:row>
      <xdr:rowOff>50800</xdr:rowOff>
    </xdr:to>
    <xdr:cxnSp macro="">
      <xdr:nvCxnSpPr>
        <xdr:cNvPr id="252" name="直線コネクタ 251"/>
        <xdr:cNvCxnSpPr/>
      </xdr:nvCxnSpPr>
      <xdr:spPr>
        <a:xfrm>
          <a:off x="15671800" y="10669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43742</xdr:rowOff>
    </xdr:from>
    <xdr:ext cx="762000" cy="259045"/>
    <xdr:sp macro="" textlink="">
      <xdr:nvSpPr>
        <xdr:cNvPr id="253" name="その他平均値テキスト"/>
        <xdr:cNvSpPr txBox="1"/>
      </xdr:nvSpPr>
      <xdr:spPr>
        <a:xfrm>
          <a:off x="16598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27215</xdr:rowOff>
    </xdr:from>
    <xdr:to>
      <xdr:col>24</xdr:col>
      <xdr:colOff>82550</xdr:colOff>
      <xdr:row>56</xdr:row>
      <xdr:rowOff>128815</xdr:rowOff>
    </xdr:to>
    <xdr:sp macro="" textlink="">
      <xdr:nvSpPr>
        <xdr:cNvPr id="254" name="フローチャート : 判断 253"/>
        <xdr:cNvSpPr/>
      </xdr:nvSpPr>
      <xdr:spPr>
        <a:xfrm>
          <a:off x="16459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62</xdr:row>
      <xdr:rowOff>39915</xdr:rowOff>
    </xdr:from>
    <xdr:to>
      <xdr:col>22</xdr:col>
      <xdr:colOff>565150</xdr:colOff>
      <xdr:row>62</xdr:row>
      <xdr:rowOff>39915</xdr:rowOff>
    </xdr:to>
    <xdr:cxnSp macro="">
      <xdr:nvCxnSpPr>
        <xdr:cNvPr id="255" name="直線コネクタ 254"/>
        <xdr:cNvCxnSpPr/>
      </xdr:nvCxnSpPr>
      <xdr:spPr>
        <a:xfrm>
          <a:off x="14782800" y="10669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27215</xdr:rowOff>
    </xdr:from>
    <xdr:to>
      <xdr:col>22</xdr:col>
      <xdr:colOff>615950</xdr:colOff>
      <xdr:row>56</xdr:row>
      <xdr:rowOff>128815</xdr:rowOff>
    </xdr:to>
    <xdr:sp macro="" textlink="">
      <xdr:nvSpPr>
        <xdr:cNvPr id="256" name="フローチャート : 判断 255"/>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138992</xdr:rowOff>
    </xdr:from>
    <xdr:ext cx="736600" cy="259045"/>
    <xdr:sp macro="" textlink="">
      <xdr:nvSpPr>
        <xdr:cNvPr id="257" name="テキスト ボックス 256"/>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78015</xdr:rowOff>
    </xdr:from>
    <xdr:to>
      <xdr:col>21</xdr:col>
      <xdr:colOff>361950</xdr:colOff>
      <xdr:row>62</xdr:row>
      <xdr:rowOff>39915</xdr:rowOff>
    </xdr:to>
    <xdr:cxnSp macro="">
      <xdr:nvCxnSpPr>
        <xdr:cNvPr id="258" name="直線コネクタ 257"/>
        <xdr:cNvCxnSpPr/>
      </xdr:nvCxnSpPr>
      <xdr:spPr>
        <a:xfrm>
          <a:off x="13893800" y="1036501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59" name="フローチャート : 判断 258"/>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0" name="テキスト ボックス 259"/>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45357</xdr:rowOff>
    </xdr:from>
    <xdr:to>
      <xdr:col>20</xdr:col>
      <xdr:colOff>158750</xdr:colOff>
      <xdr:row>60</xdr:row>
      <xdr:rowOff>78015</xdr:rowOff>
    </xdr:to>
    <xdr:cxnSp macro="">
      <xdr:nvCxnSpPr>
        <xdr:cNvPr id="261" name="直線コネクタ 260"/>
        <xdr:cNvCxnSpPr/>
      </xdr:nvCxnSpPr>
      <xdr:spPr>
        <a:xfrm>
          <a:off x="13004800" y="10332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141515</xdr:rowOff>
    </xdr:from>
    <xdr:to>
      <xdr:col>20</xdr:col>
      <xdr:colOff>209550</xdr:colOff>
      <xdr:row>55</xdr:row>
      <xdr:rowOff>71665</xdr:rowOff>
    </xdr:to>
    <xdr:sp macro="" textlink="">
      <xdr:nvSpPr>
        <xdr:cNvPr id="262" name="フローチャート : 判断 261"/>
        <xdr:cNvSpPr/>
      </xdr:nvSpPr>
      <xdr:spPr>
        <a:xfrm>
          <a:off x="13843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81842</xdr:rowOff>
    </xdr:from>
    <xdr:ext cx="762000" cy="259045"/>
    <xdr:sp macro="" textlink="">
      <xdr:nvSpPr>
        <xdr:cNvPr id="263" name="テキスト ボックス 262"/>
        <xdr:cNvSpPr txBox="1"/>
      </xdr:nvSpPr>
      <xdr:spPr>
        <a:xfrm>
          <a:off x="13512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163285</xdr:rowOff>
    </xdr:from>
    <xdr:to>
      <xdr:col>19</xdr:col>
      <xdr:colOff>6350</xdr:colOff>
      <xdr:row>55</xdr:row>
      <xdr:rowOff>93435</xdr:rowOff>
    </xdr:to>
    <xdr:sp macro="" textlink="">
      <xdr:nvSpPr>
        <xdr:cNvPr id="264" name="フローチャート : 判断 263"/>
        <xdr:cNvSpPr/>
      </xdr:nvSpPr>
      <xdr:spPr>
        <a:xfrm>
          <a:off x="12954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103612</xdr:rowOff>
    </xdr:from>
    <xdr:ext cx="762000" cy="259045"/>
    <xdr:sp macro="" textlink="">
      <xdr:nvSpPr>
        <xdr:cNvPr id="265" name="テキスト ボックス 264"/>
        <xdr:cNvSpPr txBox="1"/>
      </xdr:nvSpPr>
      <xdr:spPr>
        <a:xfrm>
          <a:off x="12623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62</xdr:row>
      <xdr:rowOff>0</xdr:rowOff>
    </xdr:from>
    <xdr:to>
      <xdr:col>24</xdr:col>
      <xdr:colOff>82550</xdr:colOff>
      <xdr:row>62</xdr:row>
      <xdr:rowOff>101600</xdr:rowOff>
    </xdr:to>
    <xdr:sp macro="" textlink="">
      <xdr:nvSpPr>
        <xdr:cNvPr id="271" name="円/楕円 270"/>
        <xdr:cNvSpPr/>
      </xdr:nvSpPr>
      <xdr:spPr>
        <a:xfrm>
          <a:off x="164592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80027</xdr:rowOff>
    </xdr:from>
    <xdr:ext cx="762000" cy="259045"/>
    <xdr:sp macro="" textlink="">
      <xdr:nvSpPr>
        <xdr:cNvPr id="272" name="その他該当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160565</xdr:rowOff>
    </xdr:from>
    <xdr:to>
      <xdr:col>22</xdr:col>
      <xdr:colOff>615950</xdr:colOff>
      <xdr:row>62</xdr:row>
      <xdr:rowOff>90715</xdr:rowOff>
    </xdr:to>
    <xdr:sp macro="" textlink="">
      <xdr:nvSpPr>
        <xdr:cNvPr id="273" name="円/楕円 272"/>
        <xdr:cNvSpPr/>
      </xdr:nvSpPr>
      <xdr:spPr>
        <a:xfrm>
          <a:off x="15621000" y="106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75492</xdr:rowOff>
    </xdr:from>
    <xdr:ext cx="736600" cy="259045"/>
    <xdr:sp macro="" textlink="">
      <xdr:nvSpPr>
        <xdr:cNvPr id="274" name="テキスト ボックス 273"/>
        <xdr:cNvSpPr txBox="1"/>
      </xdr:nvSpPr>
      <xdr:spPr>
        <a:xfrm>
          <a:off x="15290800" y="1070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160565</xdr:rowOff>
    </xdr:from>
    <xdr:to>
      <xdr:col>21</xdr:col>
      <xdr:colOff>412750</xdr:colOff>
      <xdr:row>62</xdr:row>
      <xdr:rowOff>90715</xdr:rowOff>
    </xdr:to>
    <xdr:sp macro="" textlink="">
      <xdr:nvSpPr>
        <xdr:cNvPr id="275" name="円/楕円 274"/>
        <xdr:cNvSpPr/>
      </xdr:nvSpPr>
      <xdr:spPr>
        <a:xfrm>
          <a:off x="14732000" y="106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75492</xdr:rowOff>
    </xdr:from>
    <xdr:ext cx="762000" cy="259045"/>
    <xdr:sp macro="" textlink="">
      <xdr:nvSpPr>
        <xdr:cNvPr id="276" name="テキスト ボックス 275"/>
        <xdr:cNvSpPr txBox="1"/>
      </xdr:nvSpPr>
      <xdr:spPr>
        <a:xfrm>
          <a:off x="14401800" y="1070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27215</xdr:rowOff>
    </xdr:from>
    <xdr:to>
      <xdr:col>20</xdr:col>
      <xdr:colOff>209550</xdr:colOff>
      <xdr:row>60</xdr:row>
      <xdr:rowOff>128815</xdr:rowOff>
    </xdr:to>
    <xdr:sp macro="" textlink="">
      <xdr:nvSpPr>
        <xdr:cNvPr id="277" name="円/楕円 276"/>
        <xdr:cNvSpPr/>
      </xdr:nvSpPr>
      <xdr:spPr>
        <a:xfrm>
          <a:off x="13843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113592</xdr:rowOff>
    </xdr:from>
    <xdr:ext cx="762000" cy="259045"/>
    <xdr:sp macro="" textlink="">
      <xdr:nvSpPr>
        <xdr:cNvPr id="278" name="テキスト ボックス 277"/>
        <xdr:cNvSpPr txBox="1"/>
      </xdr:nvSpPr>
      <xdr:spPr>
        <a:xfrm>
          <a:off x="13512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166007</xdr:rowOff>
    </xdr:from>
    <xdr:to>
      <xdr:col>19</xdr:col>
      <xdr:colOff>6350</xdr:colOff>
      <xdr:row>60</xdr:row>
      <xdr:rowOff>96157</xdr:rowOff>
    </xdr:to>
    <xdr:sp macro="" textlink="">
      <xdr:nvSpPr>
        <xdr:cNvPr id="279" name="円/楕円 278"/>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80934</xdr:rowOff>
    </xdr:from>
    <xdr:ext cx="762000" cy="259045"/>
    <xdr:sp macro="" textlink="">
      <xdr:nvSpPr>
        <xdr:cNvPr id="280" name="テキスト ボックス 279"/>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補助費等に係る経常収支比率は、類似団体平均より低い傾向が続いており、平成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年度も類似団体平均と比べて</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ポイント低い</a:t>
          </a:r>
          <a:r>
            <a:rPr lang="en-US" altLang="ja-JP" sz="1100" b="0" i="0" baseline="0">
              <a:solidFill>
                <a:schemeClr val="dk1"/>
              </a:solidFill>
              <a:effectLst/>
              <a:latin typeface="+mn-lt"/>
              <a:ea typeface="+mn-ea"/>
              <a:cs typeface="+mn-cs"/>
            </a:rPr>
            <a:t>8.8%</a:t>
          </a:r>
          <a:r>
            <a:rPr lang="ja-JP" altLang="ja-JP" sz="1100" b="0" i="0" baseline="0">
              <a:solidFill>
                <a:schemeClr val="dk1"/>
              </a:solidFill>
              <a:effectLst/>
              <a:latin typeface="+mn-lt"/>
              <a:ea typeface="+mn-ea"/>
              <a:cs typeface="+mn-cs"/>
            </a:rPr>
            <a:t>となった。枠配分方式による予算編成により、補助費等の抑制に努めている成果が表れている。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34472</xdr:rowOff>
    </xdr:from>
    <xdr:to>
      <xdr:col>24</xdr:col>
      <xdr:colOff>31750</xdr:colOff>
      <xdr:row>41</xdr:row>
      <xdr:rowOff>4535</xdr:rowOff>
    </xdr:to>
    <xdr:cxnSp macro="">
      <xdr:nvCxnSpPr>
        <xdr:cNvPr id="310" name="直線コネクタ 309"/>
        <xdr:cNvCxnSpPr/>
      </xdr:nvCxnSpPr>
      <xdr:spPr>
        <a:xfrm flipV="1">
          <a:off x="16510000" y="5520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311"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312" name="直線コネクタ 311"/>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120849</xdr:rowOff>
    </xdr:from>
    <xdr:ext cx="762000" cy="259045"/>
    <xdr:sp macro="" textlink="">
      <xdr:nvSpPr>
        <xdr:cNvPr id="313" name="補助費等最大値テキスト"/>
        <xdr:cNvSpPr txBox="1"/>
      </xdr:nvSpPr>
      <xdr:spPr>
        <a:xfrm>
          <a:off x="16598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34472</xdr:rowOff>
    </xdr:from>
    <xdr:to>
      <xdr:col>24</xdr:col>
      <xdr:colOff>120650</xdr:colOff>
      <xdr:row>32</xdr:row>
      <xdr:rowOff>34472</xdr:rowOff>
    </xdr:to>
    <xdr:cxnSp macro="">
      <xdr:nvCxnSpPr>
        <xdr:cNvPr id="314" name="直線コネクタ 313"/>
        <xdr:cNvCxnSpPr/>
      </xdr:nvCxnSpPr>
      <xdr:spPr>
        <a:xfrm>
          <a:off x="16421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56243</xdr:rowOff>
    </xdr:from>
    <xdr:to>
      <xdr:col>24</xdr:col>
      <xdr:colOff>31750</xdr:colOff>
      <xdr:row>36</xdr:row>
      <xdr:rowOff>110672</xdr:rowOff>
    </xdr:to>
    <xdr:cxnSp macro="">
      <xdr:nvCxnSpPr>
        <xdr:cNvPr id="315" name="直線コネクタ 314"/>
        <xdr:cNvCxnSpPr/>
      </xdr:nvCxnSpPr>
      <xdr:spPr>
        <a:xfrm flipV="1">
          <a:off x="15671800" y="62284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162577</xdr:rowOff>
    </xdr:from>
    <xdr:ext cx="762000" cy="259045"/>
    <xdr:sp macro="" textlink="">
      <xdr:nvSpPr>
        <xdr:cNvPr id="316"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7" name="フローチャート : 判断 316"/>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110672</xdr:rowOff>
    </xdr:from>
    <xdr:to>
      <xdr:col>22</xdr:col>
      <xdr:colOff>565150</xdr:colOff>
      <xdr:row>36</xdr:row>
      <xdr:rowOff>132443</xdr:rowOff>
    </xdr:to>
    <xdr:cxnSp macro="">
      <xdr:nvCxnSpPr>
        <xdr:cNvPr id="318" name="直線コネクタ 317"/>
        <xdr:cNvCxnSpPr/>
      </xdr:nvCxnSpPr>
      <xdr:spPr>
        <a:xfrm flipV="1">
          <a:off x="14782800" y="6282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40822</xdr:rowOff>
    </xdr:from>
    <xdr:to>
      <xdr:col>22</xdr:col>
      <xdr:colOff>615950</xdr:colOff>
      <xdr:row>37</xdr:row>
      <xdr:rowOff>142422</xdr:rowOff>
    </xdr:to>
    <xdr:sp macro="" textlink="">
      <xdr:nvSpPr>
        <xdr:cNvPr id="319" name="フローチャート : 判断 318"/>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127199</xdr:rowOff>
    </xdr:from>
    <xdr:ext cx="736600" cy="259045"/>
    <xdr:sp macro="" textlink="">
      <xdr:nvSpPr>
        <xdr:cNvPr id="320" name="テキスト ボックス 319"/>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99786</xdr:rowOff>
    </xdr:from>
    <xdr:to>
      <xdr:col>21</xdr:col>
      <xdr:colOff>361950</xdr:colOff>
      <xdr:row>36</xdr:row>
      <xdr:rowOff>132443</xdr:rowOff>
    </xdr:to>
    <xdr:cxnSp macro="">
      <xdr:nvCxnSpPr>
        <xdr:cNvPr id="321" name="直線コネクタ 320"/>
        <xdr:cNvCxnSpPr/>
      </xdr:nvCxnSpPr>
      <xdr:spPr>
        <a:xfrm>
          <a:off x="13893800" y="627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29936</xdr:rowOff>
    </xdr:from>
    <xdr:to>
      <xdr:col>21</xdr:col>
      <xdr:colOff>412750</xdr:colOff>
      <xdr:row>37</xdr:row>
      <xdr:rowOff>131536</xdr:rowOff>
    </xdr:to>
    <xdr:sp macro="" textlink="">
      <xdr:nvSpPr>
        <xdr:cNvPr id="322" name="フローチャート : 判断 321"/>
        <xdr:cNvSpPr/>
      </xdr:nvSpPr>
      <xdr:spPr>
        <a:xfrm>
          <a:off x="14732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116312</xdr:rowOff>
    </xdr:from>
    <xdr:ext cx="762000" cy="259045"/>
    <xdr:sp macro="" textlink="">
      <xdr:nvSpPr>
        <xdr:cNvPr id="323" name="テキスト ボックス 322"/>
        <xdr:cNvSpPr txBox="1"/>
      </xdr:nvSpPr>
      <xdr:spPr>
        <a:xfrm>
          <a:off x="14401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99786</xdr:rowOff>
    </xdr:from>
    <xdr:to>
      <xdr:col>20</xdr:col>
      <xdr:colOff>158750</xdr:colOff>
      <xdr:row>36</xdr:row>
      <xdr:rowOff>121557</xdr:rowOff>
    </xdr:to>
    <xdr:cxnSp macro="">
      <xdr:nvCxnSpPr>
        <xdr:cNvPr id="324" name="直線コネクタ 323"/>
        <xdr:cNvCxnSpPr/>
      </xdr:nvCxnSpPr>
      <xdr:spPr>
        <a:xfrm flipV="1">
          <a:off x="13004800" y="6271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73478</xdr:rowOff>
    </xdr:from>
    <xdr:to>
      <xdr:col>20</xdr:col>
      <xdr:colOff>209550</xdr:colOff>
      <xdr:row>38</xdr:row>
      <xdr:rowOff>3628</xdr:rowOff>
    </xdr:to>
    <xdr:sp macro="" textlink="">
      <xdr:nvSpPr>
        <xdr:cNvPr id="325" name="フローチャート : 判断 324"/>
        <xdr:cNvSpPr/>
      </xdr:nvSpPr>
      <xdr:spPr>
        <a:xfrm>
          <a:off x="13843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159855</xdr:rowOff>
    </xdr:from>
    <xdr:ext cx="762000" cy="259045"/>
    <xdr:sp macro="" textlink="">
      <xdr:nvSpPr>
        <xdr:cNvPr id="326" name="テキスト ボックス 325"/>
        <xdr:cNvSpPr txBox="1"/>
      </xdr:nvSpPr>
      <xdr:spPr>
        <a:xfrm>
          <a:off x="13512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138793</xdr:rowOff>
    </xdr:from>
    <xdr:to>
      <xdr:col>19</xdr:col>
      <xdr:colOff>6350</xdr:colOff>
      <xdr:row>38</xdr:row>
      <xdr:rowOff>68943</xdr:rowOff>
    </xdr:to>
    <xdr:sp macro="" textlink="">
      <xdr:nvSpPr>
        <xdr:cNvPr id="327" name="フローチャート : 判断 326"/>
        <xdr:cNvSpPr/>
      </xdr:nvSpPr>
      <xdr:spPr>
        <a:xfrm>
          <a:off x="12954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53720</xdr:rowOff>
    </xdr:from>
    <xdr:ext cx="762000" cy="259045"/>
    <xdr:sp macro="" textlink="">
      <xdr:nvSpPr>
        <xdr:cNvPr id="328" name="テキスト ボックス 327"/>
        <xdr:cNvSpPr txBox="1"/>
      </xdr:nvSpPr>
      <xdr:spPr>
        <a:xfrm>
          <a:off x="12623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5443</xdr:rowOff>
    </xdr:from>
    <xdr:to>
      <xdr:col>24</xdr:col>
      <xdr:colOff>82550</xdr:colOff>
      <xdr:row>36</xdr:row>
      <xdr:rowOff>107043</xdr:rowOff>
    </xdr:to>
    <xdr:sp macro="" textlink="">
      <xdr:nvSpPr>
        <xdr:cNvPr id="334" name="円/楕円 333"/>
        <xdr:cNvSpPr/>
      </xdr:nvSpPr>
      <xdr:spPr>
        <a:xfrm>
          <a:off x="164592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21970</xdr:rowOff>
    </xdr:from>
    <xdr:ext cx="762000" cy="259045"/>
    <xdr:sp macro="" textlink="">
      <xdr:nvSpPr>
        <xdr:cNvPr id="335" name="補助費等該当値テキスト"/>
        <xdr:cNvSpPr txBox="1"/>
      </xdr:nvSpPr>
      <xdr:spPr>
        <a:xfrm>
          <a:off x="165989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59872</xdr:rowOff>
    </xdr:from>
    <xdr:to>
      <xdr:col>22</xdr:col>
      <xdr:colOff>615950</xdr:colOff>
      <xdr:row>36</xdr:row>
      <xdr:rowOff>161472</xdr:rowOff>
    </xdr:to>
    <xdr:sp macro="" textlink="">
      <xdr:nvSpPr>
        <xdr:cNvPr id="336" name="円/楕円 335"/>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199</xdr:rowOff>
    </xdr:from>
    <xdr:ext cx="736600" cy="259045"/>
    <xdr:sp macro="" textlink="">
      <xdr:nvSpPr>
        <xdr:cNvPr id="337" name="テキスト ボックス 336"/>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81643</xdr:rowOff>
    </xdr:from>
    <xdr:to>
      <xdr:col>21</xdr:col>
      <xdr:colOff>412750</xdr:colOff>
      <xdr:row>37</xdr:row>
      <xdr:rowOff>11793</xdr:rowOff>
    </xdr:to>
    <xdr:sp macro="" textlink="">
      <xdr:nvSpPr>
        <xdr:cNvPr id="338" name="円/楕円 337"/>
        <xdr:cNvSpPr/>
      </xdr:nvSpPr>
      <xdr:spPr>
        <a:xfrm>
          <a:off x="14732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21970</xdr:rowOff>
    </xdr:from>
    <xdr:ext cx="762000" cy="259045"/>
    <xdr:sp macro="" textlink="">
      <xdr:nvSpPr>
        <xdr:cNvPr id="339" name="テキスト ボックス 338"/>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48986</xdr:rowOff>
    </xdr:from>
    <xdr:to>
      <xdr:col>20</xdr:col>
      <xdr:colOff>209550</xdr:colOff>
      <xdr:row>36</xdr:row>
      <xdr:rowOff>150586</xdr:rowOff>
    </xdr:to>
    <xdr:sp macro="" textlink="">
      <xdr:nvSpPr>
        <xdr:cNvPr id="340" name="円/楕円 339"/>
        <xdr:cNvSpPr/>
      </xdr:nvSpPr>
      <xdr:spPr>
        <a:xfrm>
          <a:off x="13843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160763</xdr:rowOff>
    </xdr:from>
    <xdr:ext cx="762000" cy="259045"/>
    <xdr:sp macro="" textlink="">
      <xdr:nvSpPr>
        <xdr:cNvPr id="341" name="テキスト ボックス 340"/>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70757</xdr:rowOff>
    </xdr:from>
    <xdr:to>
      <xdr:col>19</xdr:col>
      <xdr:colOff>6350</xdr:colOff>
      <xdr:row>37</xdr:row>
      <xdr:rowOff>907</xdr:rowOff>
    </xdr:to>
    <xdr:sp macro="" textlink="">
      <xdr:nvSpPr>
        <xdr:cNvPr id="342" name="円/楕円 341"/>
        <xdr:cNvSpPr/>
      </xdr:nvSpPr>
      <xdr:spPr>
        <a:xfrm>
          <a:off x="12954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11084</xdr:rowOff>
    </xdr:from>
    <xdr:ext cx="762000" cy="259045"/>
    <xdr:sp macro="" textlink="">
      <xdr:nvSpPr>
        <xdr:cNvPr id="343" name="テキスト ボックス 342"/>
        <xdr:cNvSpPr txBox="1"/>
      </xdr:nvSpPr>
      <xdr:spPr>
        <a:xfrm>
          <a:off x="12623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公債費に係る経常収支比率は類似団体平均を</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ポイント上回っている。公債費の増大は財政構造の弾力性を失わせることから、今後も、普通建設事業費等の抑制に努めながら、公債費を縮減の図っていく。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95250</xdr:rowOff>
    </xdr:from>
    <xdr:to>
      <xdr:col>7</xdr:col>
      <xdr:colOff>15875</xdr:colOff>
      <xdr:row>81</xdr:row>
      <xdr:rowOff>95250</xdr:rowOff>
    </xdr:to>
    <xdr:cxnSp macro="">
      <xdr:nvCxnSpPr>
        <xdr:cNvPr id="371" name="直線コネクタ 370"/>
        <xdr:cNvCxnSpPr/>
      </xdr:nvCxnSpPr>
      <xdr:spPr>
        <a:xfrm flipV="1">
          <a:off x="4826000" y="1261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67327</xdr:rowOff>
    </xdr:from>
    <xdr:ext cx="762000" cy="259045"/>
    <xdr:sp macro="" textlink="">
      <xdr:nvSpPr>
        <xdr:cNvPr id="372" name="公債費最小値テキスト"/>
        <xdr:cNvSpPr txBox="1"/>
      </xdr:nvSpPr>
      <xdr:spPr>
        <a:xfrm>
          <a:off x="49149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612775</xdr:colOff>
      <xdr:row>81</xdr:row>
      <xdr:rowOff>95250</xdr:rowOff>
    </xdr:from>
    <xdr:to>
      <xdr:col>7</xdr:col>
      <xdr:colOff>104775</xdr:colOff>
      <xdr:row>81</xdr:row>
      <xdr:rowOff>95250</xdr:rowOff>
    </xdr:to>
    <xdr:cxnSp macro="">
      <xdr:nvCxnSpPr>
        <xdr:cNvPr id="373" name="直線コネクタ 372"/>
        <xdr:cNvCxnSpPr/>
      </xdr:nvCxnSpPr>
      <xdr:spPr>
        <a:xfrm>
          <a:off x="4737100" y="1398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10177</xdr:rowOff>
    </xdr:from>
    <xdr:ext cx="762000" cy="259045"/>
    <xdr:sp macro="" textlink="">
      <xdr:nvSpPr>
        <xdr:cNvPr id="374"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73</xdr:row>
      <xdr:rowOff>95250</xdr:rowOff>
    </xdr:from>
    <xdr:to>
      <xdr:col>7</xdr:col>
      <xdr:colOff>104775</xdr:colOff>
      <xdr:row>73</xdr:row>
      <xdr:rowOff>95250</xdr:rowOff>
    </xdr:to>
    <xdr:cxnSp macro="">
      <xdr:nvCxnSpPr>
        <xdr:cNvPr id="375" name="直線コネクタ 374"/>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38100</xdr:rowOff>
    </xdr:from>
    <xdr:to>
      <xdr:col>7</xdr:col>
      <xdr:colOff>15875</xdr:colOff>
      <xdr:row>78</xdr:row>
      <xdr:rowOff>139700</xdr:rowOff>
    </xdr:to>
    <xdr:cxnSp macro="">
      <xdr:nvCxnSpPr>
        <xdr:cNvPr id="376" name="直線コネクタ 375"/>
        <xdr:cNvCxnSpPr/>
      </xdr:nvCxnSpPr>
      <xdr:spPr>
        <a:xfrm flipV="1">
          <a:off x="3987800" y="13411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10177</xdr:rowOff>
    </xdr:from>
    <xdr:ext cx="762000" cy="259045"/>
    <xdr:sp macro="" textlink="">
      <xdr:nvSpPr>
        <xdr:cNvPr id="377" name="公債費平均値テキスト"/>
        <xdr:cNvSpPr txBox="1"/>
      </xdr:nvSpPr>
      <xdr:spPr>
        <a:xfrm>
          <a:off x="4914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165100</xdr:rowOff>
    </xdr:from>
    <xdr:to>
      <xdr:col>7</xdr:col>
      <xdr:colOff>66675</xdr:colOff>
      <xdr:row>77</xdr:row>
      <xdr:rowOff>95250</xdr:rowOff>
    </xdr:to>
    <xdr:sp macro="" textlink="">
      <xdr:nvSpPr>
        <xdr:cNvPr id="378" name="フローチャート : 判断 377"/>
        <xdr:cNvSpPr/>
      </xdr:nvSpPr>
      <xdr:spPr>
        <a:xfrm>
          <a:off x="47752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139700</xdr:rowOff>
    </xdr:from>
    <xdr:to>
      <xdr:col>5</xdr:col>
      <xdr:colOff>549275</xdr:colOff>
      <xdr:row>80</xdr:row>
      <xdr:rowOff>25400</xdr:rowOff>
    </xdr:to>
    <xdr:cxnSp macro="">
      <xdr:nvCxnSpPr>
        <xdr:cNvPr id="379" name="直線コネクタ 378"/>
        <xdr:cNvCxnSpPr/>
      </xdr:nvCxnSpPr>
      <xdr:spPr>
        <a:xfrm flipV="1">
          <a:off x="3098800" y="13512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57150</xdr:rowOff>
    </xdr:from>
    <xdr:to>
      <xdr:col>5</xdr:col>
      <xdr:colOff>600075</xdr:colOff>
      <xdr:row>77</xdr:row>
      <xdr:rowOff>158750</xdr:rowOff>
    </xdr:to>
    <xdr:sp macro="" textlink="">
      <xdr:nvSpPr>
        <xdr:cNvPr id="380" name="フローチャート : 判断 379"/>
        <xdr:cNvSpPr/>
      </xdr:nvSpPr>
      <xdr:spPr>
        <a:xfrm>
          <a:off x="3937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168927</xdr:rowOff>
    </xdr:from>
    <xdr:ext cx="736600" cy="259045"/>
    <xdr:sp macro="" textlink="">
      <xdr:nvSpPr>
        <xdr:cNvPr id="381" name="テキスト ボックス 380"/>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57150</xdr:rowOff>
    </xdr:from>
    <xdr:to>
      <xdr:col>4</xdr:col>
      <xdr:colOff>346075</xdr:colOff>
      <xdr:row>80</xdr:row>
      <xdr:rowOff>25400</xdr:rowOff>
    </xdr:to>
    <xdr:cxnSp macro="">
      <xdr:nvCxnSpPr>
        <xdr:cNvPr id="382" name="直線コネクタ 381"/>
        <xdr:cNvCxnSpPr/>
      </xdr:nvCxnSpPr>
      <xdr:spPr>
        <a:xfrm>
          <a:off x="2209800" y="13601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120650</xdr:rowOff>
    </xdr:from>
    <xdr:to>
      <xdr:col>4</xdr:col>
      <xdr:colOff>396875</xdr:colOff>
      <xdr:row>78</xdr:row>
      <xdr:rowOff>50800</xdr:rowOff>
    </xdr:to>
    <xdr:sp macro="" textlink="">
      <xdr:nvSpPr>
        <xdr:cNvPr id="383" name="フローチャート : 判断 382"/>
        <xdr:cNvSpPr/>
      </xdr:nvSpPr>
      <xdr:spPr>
        <a:xfrm>
          <a:off x="3048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60977</xdr:rowOff>
    </xdr:from>
    <xdr:ext cx="762000" cy="259045"/>
    <xdr:sp macro="" textlink="">
      <xdr:nvSpPr>
        <xdr:cNvPr id="384" name="テキスト ボックス 383"/>
        <xdr:cNvSpPr txBox="1"/>
      </xdr:nvSpPr>
      <xdr:spPr>
        <a:xfrm>
          <a:off x="2717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44450</xdr:rowOff>
    </xdr:from>
    <xdr:to>
      <xdr:col>3</xdr:col>
      <xdr:colOff>142875</xdr:colOff>
      <xdr:row>79</xdr:row>
      <xdr:rowOff>57150</xdr:rowOff>
    </xdr:to>
    <xdr:cxnSp macro="">
      <xdr:nvCxnSpPr>
        <xdr:cNvPr id="385" name="直線コネクタ 384"/>
        <xdr:cNvCxnSpPr/>
      </xdr:nvCxnSpPr>
      <xdr:spPr>
        <a:xfrm>
          <a:off x="1320800" y="1358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101600</xdr:rowOff>
    </xdr:from>
    <xdr:to>
      <xdr:col>3</xdr:col>
      <xdr:colOff>193675</xdr:colOff>
      <xdr:row>77</xdr:row>
      <xdr:rowOff>31750</xdr:rowOff>
    </xdr:to>
    <xdr:sp macro="" textlink="">
      <xdr:nvSpPr>
        <xdr:cNvPr id="386" name="フローチャート : 判断 385"/>
        <xdr:cNvSpPr/>
      </xdr:nvSpPr>
      <xdr:spPr>
        <a:xfrm>
          <a:off x="2159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41927</xdr:rowOff>
    </xdr:from>
    <xdr:ext cx="762000" cy="259045"/>
    <xdr:sp macro="" textlink="">
      <xdr:nvSpPr>
        <xdr:cNvPr id="387" name="テキスト ボックス 386"/>
        <xdr:cNvSpPr txBox="1"/>
      </xdr:nvSpPr>
      <xdr:spPr>
        <a:xfrm>
          <a:off x="18288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127000</xdr:rowOff>
    </xdr:from>
    <xdr:to>
      <xdr:col>1</xdr:col>
      <xdr:colOff>676275</xdr:colOff>
      <xdr:row>77</xdr:row>
      <xdr:rowOff>57150</xdr:rowOff>
    </xdr:to>
    <xdr:sp macro="" textlink="">
      <xdr:nvSpPr>
        <xdr:cNvPr id="388" name="フローチャート : 判断 387"/>
        <xdr:cNvSpPr/>
      </xdr:nvSpPr>
      <xdr:spPr>
        <a:xfrm>
          <a:off x="1270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67327</xdr:rowOff>
    </xdr:from>
    <xdr:ext cx="762000" cy="259045"/>
    <xdr:sp macro="" textlink="">
      <xdr:nvSpPr>
        <xdr:cNvPr id="389" name="テキスト ボックス 388"/>
        <xdr:cNvSpPr txBox="1"/>
      </xdr:nvSpPr>
      <xdr:spPr>
        <a:xfrm>
          <a:off x="939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158750</xdr:rowOff>
    </xdr:from>
    <xdr:to>
      <xdr:col>7</xdr:col>
      <xdr:colOff>66675</xdr:colOff>
      <xdr:row>78</xdr:row>
      <xdr:rowOff>88900</xdr:rowOff>
    </xdr:to>
    <xdr:sp macro="" textlink="">
      <xdr:nvSpPr>
        <xdr:cNvPr id="395" name="円/楕円 394"/>
        <xdr:cNvSpPr/>
      </xdr:nvSpPr>
      <xdr:spPr>
        <a:xfrm>
          <a:off x="47752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130827</xdr:rowOff>
    </xdr:from>
    <xdr:ext cx="762000" cy="259045"/>
    <xdr:sp macro="" textlink="">
      <xdr:nvSpPr>
        <xdr:cNvPr id="396" name="公債費該当値テキスト"/>
        <xdr:cNvSpPr txBox="1"/>
      </xdr:nvSpPr>
      <xdr:spPr>
        <a:xfrm>
          <a:off x="49149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88900</xdr:rowOff>
    </xdr:from>
    <xdr:to>
      <xdr:col>5</xdr:col>
      <xdr:colOff>600075</xdr:colOff>
      <xdr:row>79</xdr:row>
      <xdr:rowOff>19050</xdr:rowOff>
    </xdr:to>
    <xdr:sp macro="" textlink="">
      <xdr:nvSpPr>
        <xdr:cNvPr id="397" name="円/楕円 396"/>
        <xdr:cNvSpPr/>
      </xdr:nvSpPr>
      <xdr:spPr>
        <a:xfrm>
          <a:off x="3937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3827</xdr:rowOff>
    </xdr:from>
    <xdr:ext cx="736600" cy="259045"/>
    <xdr:sp macro="" textlink="">
      <xdr:nvSpPr>
        <xdr:cNvPr id="398" name="テキスト ボックス 397"/>
        <xdr:cNvSpPr txBox="1"/>
      </xdr:nvSpPr>
      <xdr:spPr>
        <a:xfrm>
          <a:off x="3606800" y="1354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146050</xdr:rowOff>
    </xdr:from>
    <xdr:to>
      <xdr:col>4</xdr:col>
      <xdr:colOff>396875</xdr:colOff>
      <xdr:row>80</xdr:row>
      <xdr:rowOff>76200</xdr:rowOff>
    </xdr:to>
    <xdr:sp macro="" textlink="">
      <xdr:nvSpPr>
        <xdr:cNvPr id="399" name="円/楕円 398"/>
        <xdr:cNvSpPr/>
      </xdr:nvSpPr>
      <xdr:spPr>
        <a:xfrm>
          <a:off x="30480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60977</xdr:rowOff>
    </xdr:from>
    <xdr:ext cx="762000" cy="259045"/>
    <xdr:sp macro="" textlink="">
      <xdr:nvSpPr>
        <xdr:cNvPr id="400" name="テキスト ボックス 399"/>
        <xdr:cNvSpPr txBox="1"/>
      </xdr:nvSpPr>
      <xdr:spPr>
        <a:xfrm>
          <a:off x="27178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6350</xdr:rowOff>
    </xdr:from>
    <xdr:to>
      <xdr:col>3</xdr:col>
      <xdr:colOff>193675</xdr:colOff>
      <xdr:row>79</xdr:row>
      <xdr:rowOff>107950</xdr:rowOff>
    </xdr:to>
    <xdr:sp macro="" textlink="">
      <xdr:nvSpPr>
        <xdr:cNvPr id="401" name="円/楕円 400"/>
        <xdr:cNvSpPr/>
      </xdr:nvSpPr>
      <xdr:spPr>
        <a:xfrm>
          <a:off x="2159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92727</xdr:rowOff>
    </xdr:from>
    <xdr:ext cx="762000" cy="259045"/>
    <xdr:sp macro="" textlink="">
      <xdr:nvSpPr>
        <xdr:cNvPr id="402" name="テキスト ボックス 401"/>
        <xdr:cNvSpPr txBox="1"/>
      </xdr:nvSpPr>
      <xdr:spPr>
        <a:xfrm>
          <a:off x="1828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165100</xdr:rowOff>
    </xdr:from>
    <xdr:to>
      <xdr:col>1</xdr:col>
      <xdr:colOff>676275</xdr:colOff>
      <xdr:row>79</xdr:row>
      <xdr:rowOff>95250</xdr:rowOff>
    </xdr:to>
    <xdr:sp macro="" textlink="">
      <xdr:nvSpPr>
        <xdr:cNvPr id="403" name="円/楕円 402"/>
        <xdr:cNvSpPr/>
      </xdr:nvSpPr>
      <xdr:spPr>
        <a:xfrm>
          <a:off x="1270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80027</xdr:rowOff>
    </xdr:from>
    <xdr:ext cx="762000" cy="259045"/>
    <xdr:sp macro="" textlink="">
      <xdr:nvSpPr>
        <xdr:cNvPr id="404" name="テキスト ボックス 403"/>
        <xdr:cNvSpPr txBox="1"/>
      </xdr:nvSpPr>
      <xdr:spPr>
        <a:xfrm>
          <a:off x="9398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年度においては、前年度比較して</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ポイント減少したが、それでも、類似団体平均と比べても</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ポイント高くなっている。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前年度比較では、物件費以外は減となっている。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9" name="直線コネクタ 41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20" name="テキスト ボックス 41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21" name="直線コネクタ 42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22" name="テキスト ボックス 42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23" name="直線コネクタ 42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24" name="テキスト ボックス 42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5" name="直線コネクタ 42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6" name="テキスト ボックス 42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7" name="直線コネクタ 42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8" name="テキスト ボックス 42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9" name="直線コネクタ 42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30" name="テキスト ボックス 42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26307</xdr:rowOff>
    </xdr:from>
    <xdr:to>
      <xdr:col>24</xdr:col>
      <xdr:colOff>31750</xdr:colOff>
      <xdr:row>81</xdr:row>
      <xdr:rowOff>80736</xdr:rowOff>
    </xdr:to>
    <xdr:cxnSp macro="">
      <xdr:nvCxnSpPr>
        <xdr:cNvPr id="434" name="直線コネクタ 433"/>
        <xdr:cNvCxnSpPr/>
      </xdr:nvCxnSpPr>
      <xdr:spPr>
        <a:xfrm flipV="1">
          <a:off x="16510000" y="12542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52813</xdr:rowOff>
    </xdr:from>
    <xdr:ext cx="762000" cy="259045"/>
    <xdr:sp macro="" textlink="">
      <xdr:nvSpPr>
        <xdr:cNvPr id="435" name="公債費以外最小値テキスト"/>
        <xdr:cNvSpPr txBox="1"/>
      </xdr:nvSpPr>
      <xdr:spPr>
        <a:xfrm>
          <a:off x="16598900" y="1394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81</xdr:row>
      <xdr:rowOff>80736</xdr:rowOff>
    </xdr:from>
    <xdr:to>
      <xdr:col>24</xdr:col>
      <xdr:colOff>120650</xdr:colOff>
      <xdr:row>81</xdr:row>
      <xdr:rowOff>80736</xdr:rowOff>
    </xdr:to>
    <xdr:cxnSp macro="">
      <xdr:nvCxnSpPr>
        <xdr:cNvPr id="436" name="直線コネクタ 435"/>
        <xdr:cNvCxnSpPr/>
      </xdr:nvCxnSpPr>
      <xdr:spPr>
        <a:xfrm>
          <a:off x="16421100" y="1396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112684</xdr:rowOff>
    </xdr:from>
    <xdr:ext cx="762000" cy="259045"/>
    <xdr:sp macro="" textlink="">
      <xdr:nvSpPr>
        <xdr:cNvPr id="437" name="公債費以外最大値テキスト"/>
        <xdr:cNvSpPr txBox="1"/>
      </xdr:nvSpPr>
      <xdr:spPr>
        <a:xfrm>
          <a:off x="16598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628650</xdr:colOff>
      <xdr:row>73</xdr:row>
      <xdr:rowOff>26307</xdr:rowOff>
    </xdr:from>
    <xdr:to>
      <xdr:col>24</xdr:col>
      <xdr:colOff>120650</xdr:colOff>
      <xdr:row>73</xdr:row>
      <xdr:rowOff>26307</xdr:rowOff>
    </xdr:to>
    <xdr:cxnSp macro="">
      <xdr:nvCxnSpPr>
        <xdr:cNvPr id="438" name="直線コネクタ 437"/>
        <xdr:cNvCxnSpPr/>
      </xdr:nvCxnSpPr>
      <xdr:spPr>
        <a:xfrm>
          <a:off x="16421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78</xdr:row>
      <xdr:rowOff>105229</xdr:rowOff>
    </xdr:to>
    <xdr:cxnSp macro="">
      <xdr:nvCxnSpPr>
        <xdr:cNvPr id="439" name="直線コネクタ 438"/>
        <xdr:cNvCxnSpPr/>
      </xdr:nvCxnSpPr>
      <xdr:spPr>
        <a:xfrm flipV="1">
          <a:off x="15671800" y="133477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141713</xdr:rowOff>
    </xdr:from>
    <xdr:ext cx="762000" cy="259045"/>
    <xdr:sp macro="" textlink="">
      <xdr:nvSpPr>
        <xdr:cNvPr id="440" name="公債費以外平均値テキスト"/>
        <xdr:cNvSpPr txBox="1"/>
      </xdr:nvSpPr>
      <xdr:spPr>
        <a:xfrm>
          <a:off x="16598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125186</xdr:rowOff>
    </xdr:from>
    <xdr:to>
      <xdr:col>24</xdr:col>
      <xdr:colOff>82550</xdr:colOff>
      <xdr:row>77</xdr:row>
      <xdr:rowOff>55336</xdr:rowOff>
    </xdr:to>
    <xdr:sp macro="" textlink="">
      <xdr:nvSpPr>
        <xdr:cNvPr id="441" name="フローチャート : 判断 440"/>
        <xdr:cNvSpPr/>
      </xdr:nvSpPr>
      <xdr:spPr>
        <a:xfrm>
          <a:off x="16459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105229</xdr:rowOff>
    </xdr:from>
    <xdr:to>
      <xdr:col>22</xdr:col>
      <xdr:colOff>565150</xdr:colOff>
      <xdr:row>79</xdr:row>
      <xdr:rowOff>140607</xdr:rowOff>
    </xdr:to>
    <xdr:cxnSp macro="">
      <xdr:nvCxnSpPr>
        <xdr:cNvPr id="442" name="直線コネクタ 441"/>
        <xdr:cNvCxnSpPr/>
      </xdr:nvCxnSpPr>
      <xdr:spPr>
        <a:xfrm flipV="1">
          <a:off x="14782800" y="134783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40821</xdr:rowOff>
    </xdr:from>
    <xdr:to>
      <xdr:col>22</xdr:col>
      <xdr:colOff>615950</xdr:colOff>
      <xdr:row>77</xdr:row>
      <xdr:rowOff>142421</xdr:rowOff>
    </xdr:to>
    <xdr:sp macro="" textlink="">
      <xdr:nvSpPr>
        <xdr:cNvPr id="443" name="フローチャート : 判断 442"/>
        <xdr:cNvSpPr/>
      </xdr:nvSpPr>
      <xdr:spPr>
        <a:xfrm>
          <a:off x="15621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152598</xdr:rowOff>
    </xdr:from>
    <xdr:ext cx="736600" cy="259045"/>
    <xdr:sp macro="" textlink="">
      <xdr:nvSpPr>
        <xdr:cNvPr id="444" name="テキスト ボックス 443"/>
        <xdr:cNvSpPr txBox="1"/>
      </xdr:nvSpPr>
      <xdr:spPr>
        <a:xfrm>
          <a:off x="15290800" y="1301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29028</xdr:rowOff>
    </xdr:from>
    <xdr:to>
      <xdr:col>21</xdr:col>
      <xdr:colOff>361950</xdr:colOff>
      <xdr:row>79</xdr:row>
      <xdr:rowOff>140607</xdr:rowOff>
    </xdr:to>
    <xdr:cxnSp macro="">
      <xdr:nvCxnSpPr>
        <xdr:cNvPr id="445" name="直線コネクタ 444"/>
        <xdr:cNvCxnSpPr/>
      </xdr:nvCxnSpPr>
      <xdr:spPr>
        <a:xfrm>
          <a:off x="13893800" y="12716328"/>
          <a:ext cx="889000" cy="96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29936</xdr:rowOff>
    </xdr:from>
    <xdr:to>
      <xdr:col>21</xdr:col>
      <xdr:colOff>412750</xdr:colOff>
      <xdr:row>77</xdr:row>
      <xdr:rowOff>131536</xdr:rowOff>
    </xdr:to>
    <xdr:sp macro="" textlink="">
      <xdr:nvSpPr>
        <xdr:cNvPr id="446" name="フローチャート : 判断 445"/>
        <xdr:cNvSpPr/>
      </xdr:nvSpPr>
      <xdr:spPr>
        <a:xfrm>
          <a:off x="14732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141713</xdr:rowOff>
    </xdr:from>
    <xdr:ext cx="762000" cy="259045"/>
    <xdr:sp macro="" textlink="">
      <xdr:nvSpPr>
        <xdr:cNvPr id="447" name="テキスト ボックス 446"/>
        <xdr:cNvSpPr txBox="1"/>
      </xdr:nvSpPr>
      <xdr:spPr>
        <a:xfrm>
          <a:off x="14401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29028</xdr:rowOff>
    </xdr:from>
    <xdr:to>
      <xdr:col>20</xdr:col>
      <xdr:colOff>158750</xdr:colOff>
      <xdr:row>74</xdr:row>
      <xdr:rowOff>127000</xdr:rowOff>
    </xdr:to>
    <xdr:cxnSp macro="">
      <xdr:nvCxnSpPr>
        <xdr:cNvPr id="448" name="直線コネクタ 447"/>
        <xdr:cNvCxnSpPr/>
      </xdr:nvCxnSpPr>
      <xdr:spPr>
        <a:xfrm flipV="1">
          <a:off x="13004800" y="127163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155121</xdr:rowOff>
    </xdr:from>
    <xdr:to>
      <xdr:col>20</xdr:col>
      <xdr:colOff>209550</xdr:colOff>
      <xdr:row>76</xdr:row>
      <xdr:rowOff>85271</xdr:rowOff>
    </xdr:to>
    <xdr:sp macro="" textlink="">
      <xdr:nvSpPr>
        <xdr:cNvPr id="449" name="フローチャート : 判断 448"/>
        <xdr:cNvSpPr/>
      </xdr:nvSpPr>
      <xdr:spPr>
        <a:xfrm>
          <a:off x="13843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70048</xdr:rowOff>
    </xdr:from>
    <xdr:ext cx="762000" cy="259045"/>
    <xdr:sp macro="" textlink="">
      <xdr:nvSpPr>
        <xdr:cNvPr id="450" name="テキスト ボックス 449"/>
        <xdr:cNvSpPr txBox="1"/>
      </xdr:nvSpPr>
      <xdr:spPr>
        <a:xfrm>
          <a:off x="13512800" y="1310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146957</xdr:rowOff>
    </xdr:from>
    <xdr:to>
      <xdr:col>19</xdr:col>
      <xdr:colOff>6350</xdr:colOff>
      <xdr:row>77</xdr:row>
      <xdr:rowOff>77107</xdr:rowOff>
    </xdr:to>
    <xdr:sp macro="" textlink="">
      <xdr:nvSpPr>
        <xdr:cNvPr id="451" name="フローチャート : 判断 450"/>
        <xdr:cNvSpPr/>
      </xdr:nvSpPr>
      <xdr:spPr>
        <a:xfrm>
          <a:off x="12954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61884</xdr:rowOff>
    </xdr:from>
    <xdr:ext cx="762000" cy="259045"/>
    <xdr:sp macro="" textlink="">
      <xdr:nvSpPr>
        <xdr:cNvPr id="452" name="テキスト ボックス 451"/>
        <xdr:cNvSpPr txBox="1"/>
      </xdr:nvSpPr>
      <xdr:spPr>
        <a:xfrm>
          <a:off x="12623800" y="1326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58" name="円/楕円 457"/>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67327</xdr:rowOff>
    </xdr:from>
    <xdr:ext cx="762000" cy="259045"/>
    <xdr:sp macro="" textlink="">
      <xdr:nvSpPr>
        <xdr:cNvPr id="459" name="公債費以外該当値テキスト"/>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54429</xdr:rowOff>
    </xdr:from>
    <xdr:to>
      <xdr:col>22</xdr:col>
      <xdr:colOff>615950</xdr:colOff>
      <xdr:row>78</xdr:row>
      <xdr:rowOff>156029</xdr:rowOff>
    </xdr:to>
    <xdr:sp macro="" textlink="">
      <xdr:nvSpPr>
        <xdr:cNvPr id="460" name="円/楕円 459"/>
        <xdr:cNvSpPr/>
      </xdr:nvSpPr>
      <xdr:spPr>
        <a:xfrm>
          <a:off x="15621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140806</xdr:rowOff>
    </xdr:from>
    <xdr:ext cx="736600" cy="259045"/>
    <xdr:sp macro="" textlink="">
      <xdr:nvSpPr>
        <xdr:cNvPr id="461" name="テキスト ボックス 460"/>
        <xdr:cNvSpPr txBox="1"/>
      </xdr:nvSpPr>
      <xdr:spPr>
        <a:xfrm>
          <a:off x="15290800" y="1351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89807</xdr:rowOff>
    </xdr:from>
    <xdr:to>
      <xdr:col>21</xdr:col>
      <xdr:colOff>412750</xdr:colOff>
      <xdr:row>80</xdr:row>
      <xdr:rowOff>19957</xdr:rowOff>
    </xdr:to>
    <xdr:sp macro="" textlink="">
      <xdr:nvSpPr>
        <xdr:cNvPr id="462" name="円/楕円 461"/>
        <xdr:cNvSpPr/>
      </xdr:nvSpPr>
      <xdr:spPr>
        <a:xfrm>
          <a:off x="14732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4734</xdr:rowOff>
    </xdr:from>
    <xdr:ext cx="762000" cy="259045"/>
    <xdr:sp macro="" textlink="">
      <xdr:nvSpPr>
        <xdr:cNvPr id="463" name="テキスト ボックス 462"/>
        <xdr:cNvSpPr txBox="1"/>
      </xdr:nvSpPr>
      <xdr:spPr>
        <a:xfrm>
          <a:off x="14401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149678</xdr:rowOff>
    </xdr:from>
    <xdr:to>
      <xdr:col>20</xdr:col>
      <xdr:colOff>209550</xdr:colOff>
      <xdr:row>74</xdr:row>
      <xdr:rowOff>79828</xdr:rowOff>
    </xdr:to>
    <xdr:sp macro="" textlink="">
      <xdr:nvSpPr>
        <xdr:cNvPr id="464" name="円/楕円 463"/>
        <xdr:cNvSpPr/>
      </xdr:nvSpPr>
      <xdr:spPr>
        <a:xfrm>
          <a:off x="13843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90005</xdr:rowOff>
    </xdr:from>
    <xdr:ext cx="762000" cy="259045"/>
    <xdr:sp macro="" textlink="">
      <xdr:nvSpPr>
        <xdr:cNvPr id="465" name="テキスト ボックス 464"/>
        <xdr:cNvSpPr txBox="1"/>
      </xdr:nvSpPr>
      <xdr:spPr>
        <a:xfrm>
          <a:off x="13512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66" name="円/楕円 465"/>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67" name="テキスト ボックス 466"/>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宮城県塩竈市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16342</xdr:rowOff>
    </xdr:from>
    <xdr:to>
      <xdr:col>4</xdr:col>
      <xdr:colOff>1117600</xdr:colOff>
      <xdr:row>20</xdr:row>
      <xdr:rowOff>5324</xdr:rowOff>
    </xdr:to>
    <xdr:cxnSp macro="">
      <xdr:nvCxnSpPr>
        <xdr:cNvPr id="43" name="直線コネクタ 42"/>
        <xdr:cNvCxnSpPr/>
      </xdr:nvCxnSpPr>
      <xdr:spPr bwMode="auto">
        <a:xfrm flipV="1">
          <a:off x="5651500" y="2292817"/>
          <a:ext cx="0" cy="1189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148851</xdr:rowOff>
    </xdr:from>
    <xdr:ext cx="762000" cy="259045"/>
    <xdr:sp macro="" textlink="">
      <xdr:nvSpPr>
        <xdr:cNvPr id="44" name="人口1人当たり決算額の推移最小値テキスト130"/>
        <xdr:cNvSpPr txBox="1"/>
      </xdr:nvSpPr>
      <xdr:spPr>
        <a:xfrm>
          <a:off x="5740400" y="345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59,953</a:t>
          </a:r>
          <a:endParaRPr kumimoji="1" lang="ja-JP" altLang="en-US" sz="1000" b="1">
            <a:latin typeface="ＭＳ Ｐゴシック"/>
          </a:endParaRPr>
        </a:p>
      </xdr:txBody>
    </xdr:sp>
    <xdr:clientData/>
  </xdr:oneCellAnchor>
  <xdr:twoCellAnchor>
    <xdr:from>
      <xdr:col>4</xdr:col>
      <xdr:colOff>1028700</xdr:colOff>
      <xdr:row>20</xdr:row>
      <xdr:rowOff>5324</xdr:rowOff>
    </xdr:from>
    <xdr:to>
      <xdr:col>5</xdr:col>
      <xdr:colOff>73025</xdr:colOff>
      <xdr:row>20</xdr:row>
      <xdr:rowOff>5324</xdr:rowOff>
    </xdr:to>
    <xdr:cxnSp macro="">
      <xdr:nvCxnSpPr>
        <xdr:cNvPr id="45" name="直線コネクタ 44"/>
        <xdr:cNvCxnSpPr/>
      </xdr:nvCxnSpPr>
      <xdr:spPr bwMode="auto">
        <a:xfrm>
          <a:off x="5562600" y="34819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102719</xdr:rowOff>
    </xdr:from>
    <xdr:ext cx="762000" cy="259045"/>
    <xdr:sp macro="" textlink="">
      <xdr:nvSpPr>
        <xdr:cNvPr id="46" name="人口1人当たり決算額の推移最大値テキスト130"/>
        <xdr:cNvSpPr txBox="1"/>
      </xdr:nvSpPr>
      <xdr:spPr>
        <a:xfrm>
          <a:off x="5740400" y="203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85,962</a:t>
          </a:r>
          <a:endParaRPr kumimoji="1" lang="ja-JP" altLang="en-US" sz="1000" b="1">
            <a:latin typeface="ＭＳ Ｐゴシック"/>
          </a:endParaRPr>
        </a:p>
      </xdr:txBody>
    </xdr:sp>
    <xdr:clientData/>
  </xdr:oneCellAnchor>
  <xdr:twoCellAnchor>
    <xdr:from>
      <xdr:col>4</xdr:col>
      <xdr:colOff>1028700</xdr:colOff>
      <xdr:row>13</xdr:row>
      <xdr:rowOff>16342</xdr:rowOff>
    </xdr:from>
    <xdr:to>
      <xdr:col>5</xdr:col>
      <xdr:colOff>73025</xdr:colOff>
      <xdr:row>13</xdr:row>
      <xdr:rowOff>16342</xdr:rowOff>
    </xdr:to>
    <xdr:cxnSp macro="">
      <xdr:nvCxnSpPr>
        <xdr:cNvPr id="47" name="直線コネクタ 46"/>
        <xdr:cNvCxnSpPr/>
      </xdr:nvCxnSpPr>
      <xdr:spPr bwMode="auto">
        <a:xfrm>
          <a:off x="5562600" y="2292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97861</xdr:rowOff>
    </xdr:from>
    <xdr:to>
      <xdr:col>4</xdr:col>
      <xdr:colOff>1117600</xdr:colOff>
      <xdr:row>16</xdr:row>
      <xdr:rowOff>15519</xdr:rowOff>
    </xdr:to>
    <xdr:cxnSp macro="">
      <xdr:nvCxnSpPr>
        <xdr:cNvPr id="48" name="直線コネクタ 47"/>
        <xdr:cNvCxnSpPr/>
      </xdr:nvCxnSpPr>
      <xdr:spPr bwMode="auto">
        <a:xfrm>
          <a:off x="5003800" y="2717236"/>
          <a:ext cx="647700" cy="89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60515</xdr:rowOff>
    </xdr:from>
    <xdr:ext cx="762000" cy="259045"/>
    <xdr:sp macro="" textlink="">
      <xdr:nvSpPr>
        <xdr:cNvPr id="49" name="人口1人当たり決算額の推移平均値テキスト130"/>
        <xdr:cNvSpPr txBox="1"/>
      </xdr:nvSpPr>
      <xdr:spPr>
        <a:xfrm>
          <a:off x="5740400" y="2851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88438</xdr:rowOff>
    </xdr:from>
    <xdr:to>
      <xdr:col>5</xdr:col>
      <xdr:colOff>34925</xdr:colOff>
      <xdr:row>17</xdr:row>
      <xdr:rowOff>18588</xdr:rowOff>
    </xdr:to>
    <xdr:sp macro="" textlink="">
      <xdr:nvSpPr>
        <xdr:cNvPr id="50" name="フローチャート : 判断 49"/>
        <xdr:cNvSpPr/>
      </xdr:nvSpPr>
      <xdr:spPr bwMode="auto">
        <a:xfrm>
          <a:off x="5600700" y="2879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121864</xdr:rowOff>
    </xdr:from>
    <xdr:to>
      <xdr:col>4</xdr:col>
      <xdr:colOff>469900</xdr:colOff>
      <xdr:row>15</xdr:row>
      <xdr:rowOff>97861</xdr:rowOff>
    </xdr:to>
    <xdr:cxnSp macro="">
      <xdr:nvCxnSpPr>
        <xdr:cNvPr id="51" name="直線コネクタ 50"/>
        <xdr:cNvCxnSpPr/>
      </xdr:nvCxnSpPr>
      <xdr:spPr bwMode="auto">
        <a:xfrm>
          <a:off x="4305300" y="2569789"/>
          <a:ext cx="698500" cy="147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10531</xdr:rowOff>
    </xdr:from>
    <xdr:to>
      <xdr:col>4</xdr:col>
      <xdr:colOff>520700</xdr:colOff>
      <xdr:row>16</xdr:row>
      <xdr:rowOff>112131</xdr:rowOff>
    </xdr:to>
    <xdr:sp macro="" textlink="">
      <xdr:nvSpPr>
        <xdr:cNvPr id="52" name="フローチャート : 判断 51"/>
        <xdr:cNvSpPr/>
      </xdr:nvSpPr>
      <xdr:spPr bwMode="auto">
        <a:xfrm>
          <a:off x="4953000" y="2801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96908</xdr:rowOff>
    </xdr:from>
    <xdr:ext cx="736600" cy="259045"/>
    <xdr:sp macro="" textlink="">
      <xdr:nvSpPr>
        <xdr:cNvPr id="53" name="テキスト ボックス 52"/>
        <xdr:cNvSpPr txBox="1"/>
      </xdr:nvSpPr>
      <xdr:spPr>
        <a:xfrm>
          <a:off x="4622800" y="2887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121864</xdr:rowOff>
    </xdr:from>
    <xdr:to>
      <xdr:col>3</xdr:col>
      <xdr:colOff>904875</xdr:colOff>
      <xdr:row>16</xdr:row>
      <xdr:rowOff>133431</xdr:rowOff>
    </xdr:to>
    <xdr:cxnSp macro="">
      <xdr:nvCxnSpPr>
        <xdr:cNvPr id="54" name="直線コネクタ 53"/>
        <xdr:cNvCxnSpPr/>
      </xdr:nvCxnSpPr>
      <xdr:spPr bwMode="auto">
        <a:xfrm flipV="1">
          <a:off x="3606800" y="2569789"/>
          <a:ext cx="698500" cy="354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94839</xdr:rowOff>
    </xdr:from>
    <xdr:to>
      <xdr:col>3</xdr:col>
      <xdr:colOff>955675</xdr:colOff>
      <xdr:row>16</xdr:row>
      <xdr:rowOff>24989</xdr:rowOff>
    </xdr:to>
    <xdr:sp macro="" textlink="">
      <xdr:nvSpPr>
        <xdr:cNvPr id="55" name="フローチャート : 判断 54"/>
        <xdr:cNvSpPr/>
      </xdr:nvSpPr>
      <xdr:spPr bwMode="auto">
        <a:xfrm>
          <a:off x="4254500" y="27142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9766</xdr:rowOff>
    </xdr:from>
    <xdr:ext cx="762000" cy="259045"/>
    <xdr:sp macro="" textlink="">
      <xdr:nvSpPr>
        <xdr:cNvPr id="56" name="テキスト ボックス 55"/>
        <xdr:cNvSpPr txBox="1"/>
      </xdr:nvSpPr>
      <xdr:spPr>
        <a:xfrm>
          <a:off x="3924300" y="280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58451</xdr:rowOff>
    </xdr:from>
    <xdr:to>
      <xdr:col>3</xdr:col>
      <xdr:colOff>206375</xdr:colOff>
      <xdr:row>16</xdr:row>
      <xdr:rowOff>133431</xdr:rowOff>
    </xdr:to>
    <xdr:cxnSp macro="">
      <xdr:nvCxnSpPr>
        <xdr:cNvPr id="57" name="直線コネクタ 56"/>
        <xdr:cNvCxnSpPr/>
      </xdr:nvCxnSpPr>
      <xdr:spPr bwMode="auto">
        <a:xfrm>
          <a:off x="2908300" y="2677826"/>
          <a:ext cx="698500" cy="246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23287</xdr:rowOff>
    </xdr:from>
    <xdr:to>
      <xdr:col>3</xdr:col>
      <xdr:colOff>257175</xdr:colOff>
      <xdr:row>18</xdr:row>
      <xdr:rowOff>124887</xdr:rowOff>
    </xdr:to>
    <xdr:sp macro="" textlink="">
      <xdr:nvSpPr>
        <xdr:cNvPr id="58" name="フローチャート : 判断 57"/>
        <xdr:cNvSpPr/>
      </xdr:nvSpPr>
      <xdr:spPr bwMode="auto">
        <a:xfrm>
          <a:off x="3556000" y="3157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109664</xdr:rowOff>
    </xdr:from>
    <xdr:ext cx="762000" cy="259045"/>
    <xdr:sp macro="" textlink="">
      <xdr:nvSpPr>
        <xdr:cNvPr id="59" name="テキスト ボックス 58"/>
        <xdr:cNvSpPr txBox="1"/>
      </xdr:nvSpPr>
      <xdr:spPr>
        <a:xfrm>
          <a:off x="3225800" y="324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129266</xdr:rowOff>
    </xdr:from>
    <xdr:to>
      <xdr:col>2</xdr:col>
      <xdr:colOff>692150</xdr:colOff>
      <xdr:row>18</xdr:row>
      <xdr:rowOff>59416</xdr:rowOff>
    </xdr:to>
    <xdr:sp macro="" textlink="">
      <xdr:nvSpPr>
        <xdr:cNvPr id="60" name="フローチャート : 判断 59"/>
        <xdr:cNvSpPr/>
      </xdr:nvSpPr>
      <xdr:spPr bwMode="auto">
        <a:xfrm>
          <a:off x="2857500" y="30915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44193</xdr:rowOff>
    </xdr:from>
    <xdr:ext cx="762000" cy="259045"/>
    <xdr:sp macro="" textlink="">
      <xdr:nvSpPr>
        <xdr:cNvPr id="61" name="テキスト ボックス 60"/>
        <xdr:cNvSpPr txBox="1"/>
      </xdr:nvSpPr>
      <xdr:spPr>
        <a:xfrm>
          <a:off x="2527300" y="317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136169</xdr:rowOff>
    </xdr:from>
    <xdr:to>
      <xdr:col>5</xdr:col>
      <xdr:colOff>34925</xdr:colOff>
      <xdr:row>16</xdr:row>
      <xdr:rowOff>66319</xdr:rowOff>
    </xdr:to>
    <xdr:sp macro="" textlink="">
      <xdr:nvSpPr>
        <xdr:cNvPr id="67" name="円/楕円 66"/>
        <xdr:cNvSpPr/>
      </xdr:nvSpPr>
      <xdr:spPr bwMode="auto">
        <a:xfrm>
          <a:off x="5600700" y="275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152696</xdr:rowOff>
    </xdr:from>
    <xdr:ext cx="762000" cy="259045"/>
    <xdr:sp macro="" textlink="">
      <xdr:nvSpPr>
        <xdr:cNvPr id="68" name="人口1人当たり決算額の推移該当値テキスト130"/>
        <xdr:cNvSpPr txBox="1"/>
      </xdr:nvSpPr>
      <xdr:spPr>
        <a:xfrm>
          <a:off x="5740400" y="26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74,730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47061</xdr:rowOff>
    </xdr:from>
    <xdr:to>
      <xdr:col>4</xdr:col>
      <xdr:colOff>520700</xdr:colOff>
      <xdr:row>15</xdr:row>
      <xdr:rowOff>148661</xdr:rowOff>
    </xdr:to>
    <xdr:sp macro="" textlink="">
      <xdr:nvSpPr>
        <xdr:cNvPr id="69" name="円/楕円 68"/>
        <xdr:cNvSpPr/>
      </xdr:nvSpPr>
      <xdr:spPr bwMode="auto">
        <a:xfrm>
          <a:off x="4953000" y="2666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158838</xdr:rowOff>
    </xdr:from>
    <xdr:ext cx="736600" cy="259045"/>
    <xdr:sp macro="" textlink="">
      <xdr:nvSpPr>
        <xdr:cNvPr id="70" name="テキスト ボックス 69"/>
        <xdr:cNvSpPr txBox="1"/>
      </xdr:nvSpPr>
      <xdr:spPr>
        <a:xfrm>
          <a:off x="4622800" y="2435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76,679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71064</xdr:rowOff>
    </xdr:from>
    <xdr:to>
      <xdr:col>3</xdr:col>
      <xdr:colOff>955675</xdr:colOff>
      <xdr:row>15</xdr:row>
      <xdr:rowOff>1214</xdr:rowOff>
    </xdr:to>
    <xdr:sp macro="" textlink="">
      <xdr:nvSpPr>
        <xdr:cNvPr id="71" name="円/楕円 70"/>
        <xdr:cNvSpPr/>
      </xdr:nvSpPr>
      <xdr:spPr bwMode="auto">
        <a:xfrm>
          <a:off x="4254500" y="2518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11391</xdr:rowOff>
    </xdr:from>
    <xdr:ext cx="762000" cy="259045"/>
    <xdr:sp macro="" textlink="">
      <xdr:nvSpPr>
        <xdr:cNvPr id="72" name="テキスト ボックス 71"/>
        <xdr:cNvSpPr txBox="1"/>
      </xdr:nvSpPr>
      <xdr:spPr>
        <a:xfrm>
          <a:off x="3924300" y="228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79,904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82631</xdr:rowOff>
    </xdr:from>
    <xdr:to>
      <xdr:col>3</xdr:col>
      <xdr:colOff>257175</xdr:colOff>
      <xdr:row>17</xdr:row>
      <xdr:rowOff>12781</xdr:rowOff>
    </xdr:to>
    <xdr:sp macro="" textlink="">
      <xdr:nvSpPr>
        <xdr:cNvPr id="73" name="円/楕円 72"/>
        <xdr:cNvSpPr/>
      </xdr:nvSpPr>
      <xdr:spPr bwMode="auto">
        <a:xfrm>
          <a:off x="3556000" y="2873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22958</xdr:rowOff>
    </xdr:from>
    <xdr:ext cx="762000" cy="259045"/>
    <xdr:sp macro="" textlink="">
      <xdr:nvSpPr>
        <xdr:cNvPr id="74" name="テキスト ボックス 73"/>
        <xdr:cNvSpPr txBox="1"/>
      </xdr:nvSpPr>
      <xdr:spPr>
        <a:xfrm>
          <a:off x="3225800" y="26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72,151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7651</xdr:rowOff>
    </xdr:from>
    <xdr:to>
      <xdr:col>2</xdr:col>
      <xdr:colOff>692150</xdr:colOff>
      <xdr:row>15</xdr:row>
      <xdr:rowOff>109251</xdr:rowOff>
    </xdr:to>
    <xdr:sp macro="" textlink="">
      <xdr:nvSpPr>
        <xdr:cNvPr id="75" name="円/楕円 74"/>
        <xdr:cNvSpPr/>
      </xdr:nvSpPr>
      <xdr:spPr bwMode="auto">
        <a:xfrm>
          <a:off x="2857500" y="262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119428</xdr:rowOff>
    </xdr:from>
    <xdr:ext cx="762000" cy="259045"/>
    <xdr:sp macro="" textlink="">
      <xdr:nvSpPr>
        <xdr:cNvPr id="76" name="テキスト ボックス 75"/>
        <xdr:cNvSpPr txBox="1"/>
      </xdr:nvSpPr>
      <xdr:spPr>
        <a:xfrm>
          <a:off x="2527300" y="23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236682</xdr:rowOff>
    </xdr:from>
    <xdr:to>
      <xdr:col>4</xdr:col>
      <xdr:colOff>1117600</xdr:colOff>
      <xdr:row>37</xdr:row>
      <xdr:rowOff>261965</xdr:rowOff>
    </xdr:to>
    <xdr:cxnSp macro="">
      <xdr:nvCxnSpPr>
        <xdr:cNvPr id="103" name="直線コネクタ 102"/>
        <xdr:cNvCxnSpPr/>
      </xdr:nvCxnSpPr>
      <xdr:spPr bwMode="auto">
        <a:xfrm flipV="1">
          <a:off x="5651500" y="6161232"/>
          <a:ext cx="0" cy="12254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234042</xdr:rowOff>
    </xdr:from>
    <xdr:ext cx="762000" cy="259045"/>
    <xdr:sp macro="" textlink="">
      <xdr:nvSpPr>
        <xdr:cNvPr id="104" name="人口1人当たり決算額の推移最小値テキスト445"/>
        <xdr:cNvSpPr txBox="1"/>
      </xdr:nvSpPr>
      <xdr:spPr>
        <a:xfrm>
          <a:off x="5740400" y="735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2,048</a:t>
          </a:r>
          <a:endParaRPr kumimoji="1" lang="ja-JP" altLang="en-US" sz="1000" b="1">
            <a:latin typeface="ＭＳ Ｐゴシック"/>
          </a:endParaRPr>
        </a:p>
      </xdr:txBody>
    </xdr:sp>
    <xdr:clientData/>
  </xdr:oneCellAnchor>
  <xdr:twoCellAnchor>
    <xdr:from>
      <xdr:col>4</xdr:col>
      <xdr:colOff>1028700</xdr:colOff>
      <xdr:row>37</xdr:row>
      <xdr:rowOff>261965</xdr:rowOff>
    </xdr:from>
    <xdr:to>
      <xdr:col>5</xdr:col>
      <xdr:colOff>73025</xdr:colOff>
      <xdr:row>37</xdr:row>
      <xdr:rowOff>261965</xdr:rowOff>
    </xdr:to>
    <xdr:cxnSp macro="">
      <xdr:nvCxnSpPr>
        <xdr:cNvPr id="105" name="直線コネクタ 104"/>
        <xdr:cNvCxnSpPr/>
      </xdr:nvCxnSpPr>
      <xdr:spPr bwMode="auto">
        <a:xfrm>
          <a:off x="5562600" y="7386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151609</xdr:rowOff>
    </xdr:from>
    <xdr:ext cx="762000" cy="259045"/>
    <xdr:sp macro="" textlink="">
      <xdr:nvSpPr>
        <xdr:cNvPr id="106" name="人口1人当たり決算額の推移最大値テキスト445"/>
        <xdr:cNvSpPr txBox="1"/>
      </xdr:nvSpPr>
      <xdr:spPr>
        <a:xfrm>
          <a:off x="5740400" y="590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28,851</a:t>
          </a:r>
          <a:endParaRPr kumimoji="1" lang="ja-JP" altLang="en-US" sz="1000" b="1">
            <a:latin typeface="ＭＳ Ｐゴシック"/>
          </a:endParaRPr>
        </a:p>
      </xdr:txBody>
    </xdr:sp>
    <xdr:clientData/>
  </xdr:oneCellAnchor>
  <xdr:twoCellAnchor>
    <xdr:from>
      <xdr:col>4</xdr:col>
      <xdr:colOff>1028700</xdr:colOff>
      <xdr:row>33</xdr:row>
      <xdr:rowOff>236682</xdr:rowOff>
    </xdr:from>
    <xdr:to>
      <xdr:col>5</xdr:col>
      <xdr:colOff>73025</xdr:colOff>
      <xdr:row>33</xdr:row>
      <xdr:rowOff>236682</xdr:rowOff>
    </xdr:to>
    <xdr:cxnSp macro="">
      <xdr:nvCxnSpPr>
        <xdr:cNvPr id="107" name="直線コネクタ 106"/>
        <xdr:cNvCxnSpPr/>
      </xdr:nvCxnSpPr>
      <xdr:spPr bwMode="auto">
        <a:xfrm>
          <a:off x="5562600" y="6161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204404</xdr:rowOff>
    </xdr:from>
    <xdr:to>
      <xdr:col>4</xdr:col>
      <xdr:colOff>1117600</xdr:colOff>
      <xdr:row>34</xdr:row>
      <xdr:rowOff>208244</xdr:rowOff>
    </xdr:to>
    <xdr:cxnSp macro="">
      <xdr:nvCxnSpPr>
        <xdr:cNvPr id="108" name="直線コネクタ 107"/>
        <xdr:cNvCxnSpPr/>
      </xdr:nvCxnSpPr>
      <xdr:spPr bwMode="auto">
        <a:xfrm flipV="1">
          <a:off x="5003800" y="6471854"/>
          <a:ext cx="647700" cy="3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36527</xdr:rowOff>
    </xdr:from>
    <xdr:ext cx="762000" cy="259045"/>
    <xdr:sp macro="" textlink="">
      <xdr:nvSpPr>
        <xdr:cNvPr id="109" name="人口1人当たり決算額の推移平均値テキスト445"/>
        <xdr:cNvSpPr txBox="1"/>
      </xdr:nvSpPr>
      <xdr:spPr>
        <a:xfrm>
          <a:off x="5740400" y="664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64450</xdr:rowOff>
    </xdr:from>
    <xdr:to>
      <xdr:col>5</xdr:col>
      <xdr:colOff>34925</xdr:colOff>
      <xdr:row>35</xdr:row>
      <xdr:rowOff>166050</xdr:rowOff>
    </xdr:to>
    <xdr:sp macro="" textlink="">
      <xdr:nvSpPr>
        <xdr:cNvPr id="110" name="フローチャート : 判断 109"/>
        <xdr:cNvSpPr/>
      </xdr:nvSpPr>
      <xdr:spPr bwMode="auto">
        <a:xfrm>
          <a:off x="5600700" y="667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137241</xdr:rowOff>
    </xdr:from>
    <xdr:to>
      <xdr:col>4</xdr:col>
      <xdr:colOff>469900</xdr:colOff>
      <xdr:row>34</xdr:row>
      <xdr:rowOff>208244</xdr:rowOff>
    </xdr:to>
    <xdr:cxnSp macro="">
      <xdr:nvCxnSpPr>
        <xdr:cNvPr id="111" name="直線コネクタ 110"/>
        <xdr:cNvCxnSpPr/>
      </xdr:nvCxnSpPr>
      <xdr:spPr bwMode="auto">
        <a:xfrm>
          <a:off x="4305300" y="6404691"/>
          <a:ext cx="698500" cy="71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13060</xdr:rowOff>
    </xdr:from>
    <xdr:to>
      <xdr:col>4</xdr:col>
      <xdr:colOff>520700</xdr:colOff>
      <xdr:row>35</xdr:row>
      <xdr:rowOff>114660</xdr:rowOff>
    </xdr:to>
    <xdr:sp macro="" textlink="">
      <xdr:nvSpPr>
        <xdr:cNvPr id="112" name="フローチャート : 判断 111"/>
        <xdr:cNvSpPr/>
      </xdr:nvSpPr>
      <xdr:spPr bwMode="auto">
        <a:xfrm>
          <a:off x="4953000" y="6623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99437</xdr:rowOff>
    </xdr:from>
    <xdr:ext cx="736600" cy="259045"/>
    <xdr:sp macro="" textlink="">
      <xdr:nvSpPr>
        <xdr:cNvPr id="113" name="テキスト ボックス 112"/>
        <xdr:cNvSpPr txBox="1"/>
      </xdr:nvSpPr>
      <xdr:spPr>
        <a:xfrm>
          <a:off x="4622800" y="6709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137241</xdr:rowOff>
    </xdr:from>
    <xdr:to>
      <xdr:col>3</xdr:col>
      <xdr:colOff>904875</xdr:colOff>
      <xdr:row>34</xdr:row>
      <xdr:rowOff>190459</xdr:rowOff>
    </xdr:to>
    <xdr:cxnSp macro="">
      <xdr:nvCxnSpPr>
        <xdr:cNvPr id="114" name="直線コネクタ 113"/>
        <xdr:cNvCxnSpPr/>
      </xdr:nvCxnSpPr>
      <xdr:spPr bwMode="auto">
        <a:xfrm flipV="1">
          <a:off x="3606800" y="6404691"/>
          <a:ext cx="698500" cy="53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312435</xdr:rowOff>
    </xdr:from>
    <xdr:to>
      <xdr:col>3</xdr:col>
      <xdr:colOff>955675</xdr:colOff>
      <xdr:row>35</xdr:row>
      <xdr:rowOff>71135</xdr:rowOff>
    </xdr:to>
    <xdr:sp macro="" textlink="">
      <xdr:nvSpPr>
        <xdr:cNvPr id="115" name="フローチャート : 判断 114"/>
        <xdr:cNvSpPr/>
      </xdr:nvSpPr>
      <xdr:spPr bwMode="auto">
        <a:xfrm>
          <a:off x="4254500" y="6579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55912</xdr:rowOff>
    </xdr:from>
    <xdr:ext cx="762000" cy="259045"/>
    <xdr:sp macro="" textlink="">
      <xdr:nvSpPr>
        <xdr:cNvPr id="116" name="テキスト ボックス 115"/>
        <xdr:cNvSpPr txBox="1"/>
      </xdr:nvSpPr>
      <xdr:spPr>
        <a:xfrm>
          <a:off x="3924300" y="666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190459</xdr:rowOff>
    </xdr:from>
    <xdr:to>
      <xdr:col>3</xdr:col>
      <xdr:colOff>206375</xdr:colOff>
      <xdr:row>35</xdr:row>
      <xdr:rowOff>14666</xdr:rowOff>
    </xdr:to>
    <xdr:cxnSp macro="">
      <xdr:nvCxnSpPr>
        <xdr:cNvPr id="117" name="直線コネクタ 116"/>
        <xdr:cNvCxnSpPr/>
      </xdr:nvCxnSpPr>
      <xdr:spPr bwMode="auto">
        <a:xfrm flipV="1">
          <a:off x="2908300" y="6457909"/>
          <a:ext cx="698500" cy="16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88224</xdr:rowOff>
    </xdr:from>
    <xdr:to>
      <xdr:col>3</xdr:col>
      <xdr:colOff>257175</xdr:colOff>
      <xdr:row>35</xdr:row>
      <xdr:rowOff>189824</xdr:rowOff>
    </xdr:to>
    <xdr:sp macro="" textlink="">
      <xdr:nvSpPr>
        <xdr:cNvPr id="118" name="フローチャート : 判断 117"/>
        <xdr:cNvSpPr/>
      </xdr:nvSpPr>
      <xdr:spPr bwMode="auto">
        <a:xfrm>
          <a:off x="3556000" y="6698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174601</xdr:rowOff>
    </xdr:from>
    <xdr:ext cx="762000" cy="259045"/>
    <xdr:sp macro="" textlink="">
      <xdr:nvSpPr>
        <xdr:cNvPr id="119" name="テキスト ボックス 118"/>
        <xdr:cNvSpPr txBox="1"/>
      </xdr:nvSpPr>
      <xdr:spPr>
        <a:xfrm>
          <a:off x="3225800" y="678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81961</xdr:rowOff>
    </xdr:from>
    <xdr:to>
      <xdr:col>2</xdr:col>
      <xdr:colOff>692150</xdr:colOff>
      <xdr:row>35</xdr:row>
      <xdr:rowOff>183561</xdr:rowOff>
    </xdr:to>
    <xdr:sp macro="" textlink="">
      <xdr:nvSpPr>
        <xdr:cNvPr id="120" name="フローチャート : 判断 119"/>
        <xdr:cNvSpPr/>
      </xdr:nvSpPr>
      <xdr:spPr bwMode="auto">
        <a:xfrm>
          <a:off x="2857500" y="66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168338</xdr:rowOff>
    </xdr:from>
    <xdr:ext cx="762000" cy="259045"/>
    <xdr:sp macro="" textlink="">
      <xdr:nvSpPr>
        <xdr:cNvPr id="121" name="テキスト ボックス 120"/>
        <xdr:cNvSpPr txBox="1"/>
      </xdr:nvSpPr>
      <xdr:spPr>
        <a:xfrm>
          <a:off x="2527300" y="67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153604</xdr:rowOff>
    </xdr:from>
    <xdr:to>
      <xdr:col>5</xdr:col>
      <xdr:colOff>34925</xdr:colOff>
      <xdr:row>34</xdr:row>
      <xdr:rowOff>255204</xdr:rowOff>
    </xdr:to>
    <xdr:sp macro="" textlink="">
      <xdr:nvSpPr>
        <xdr:cNvPr id="127" name="円/楕円 126"/>
        <xdr:cNvSpPr/>
      </xdr:nvSpPr>
      <xdr:spPr bwMode="auto">
        <a:xfrm>
          <a:off x="5600700" y="6421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341581</xdr:rowOff>
    </xdr:from>
    <xdr:ext cx="762000" cy="259045"/>
    <xdr:sp macro="" textlink="">
      <xdr:nvSpPr>
        <xdr:cNvPr id="128" name="人口1人当たり決算額の推移該当値テキスト445"/>
        <xdr:cNvSpPr txBox="1"/>
      </xdr:nvSpPr>
      <xdr:spPr>
        <a:xfrm>
          <a:off x="5740400" y="62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22,057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157444</xdr:rowOff>
    </xdr:from>
    <xdr:to>
      <xdr:col>4</xdr:col>
      <xdr:colOff>520700</xdr:colOff>
      <xdr:row>34</xdr:row>
      <xdr:rowOff>259045</xdr:rowOff>
    </xdr:to>
    <xdr:sp macro="" textlink="">
      <xdr:nvSpPr>
        <xdr:cNvPr id="129" name="円/楕円 128"/>
        <xdr:cNvSpPr/>
      </xdr:nvSpPr>
      <xdr:spPr bwMode="auto">
        <a:xfrm>
          <a:off x="4953000" y="642489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269221</xdr:rowOff>
    </xdr:from>
    <xdr:ext cx="736600" cy="259045"/>
    <xdr:sp macro="" textlink="">
      <xdr:nvSpPr>
        <xdr:cNvPr id="130" name="テキスト ボックス 129"/>
        <xdr:cNvSpPr txBox="1"/>
      </xdr:nvSpPr>
      <xdr:spPr>
        <a:xfrm>
          <a:off x="4622800" y="619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21,973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86441</xdr:rowOff>
    </xdr:from>
    <xdr:to>
      <xdr:col>3</xdr:col>
      <xdr:colOff>955675</xdr:colOff>
      <xdr:row>34</xdr:row>
      <xdr:rowOff>188041</xdr:rowOff>
    </xdr:to>
    <xdr:sp macro="" textlink="">
      <xdr:nvSpPr>
        <xdr:cNvPr id="131" name="円/楕円 130"/>
        <xdr:cNvSpPr/>
      </xdr:nvSpPr>
      <xdr:spPr bwMode="auto">
        <a:xfrm>
          <a:off x="4254500" y="6353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198218</xdr:rowOff>
    </xdr:from>
    <xdr:ext cx="762000" cy="259045"/>
    <xdr:sp macro="" textlink="">
      <xdr:nvSpPr>
        <xdr:cNvPr id="132" name="テキスト ボックス 131"/>
        <xdr:cNvSpPr txBox="1"/>
      </xdr:nvSpPr>
      <xdr:spPr>
        <a:xfrm>
          <a:off x="3924300" y="612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23,526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139659</xdr:rowOff>
    </xdr:from>
    <xdr:to>
      <xdr:col>3</xdr:col>
      <xdr:colOff>257175</xdr:colOff>
      <xdr:row>34</xdr:row>
      <xdr:rowOff>241260</xdr:rowOff>
    </xdr:to>
    <xdr:sp macro="" textlink="">
      <xdr:nvSpPr>
        <xdr:cNvPr id="133" name="円/楕円 132"/>
        <xdr:cNvSpPr/>
      </xdr:nvSpPr>
      <xdr:spPr bwMode="auto">
        <a:xfrm>
          <a:off x="3556000" y="640710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251436</xdr:rowOff>
    </xdr:from>
    <xdr:ext cx="762000" cy="259045"/>
    <xdr:sp macro="" textlink="">
      <xdr:nvSpPr>
        <xdr:cNvPr id="134" name="テキスト ボックス 133"/>
        <xdr:cNvSpPr txBox="1"/>
      </xdr:nvSpPr>
      <xdr:spPr>
        <a:xfrm>
          <a:off x="3225800" y="617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22,362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306766</xdr:rowOff>
    </xdr:from>
    <xdr:to>
      <xdr:col>2</xdr:col>
      <xdr:colOff>692150</xdr:colOff>
      <xdr:row>35</xdr:row>
      <xdr:rowOff>65466</xdr:rowOff>
    </xdr:to>
    <xdr:sp macro="" textlink="">
      <xdr:nvSpPr>
        <xdr:cNvPr id="135" name="円/楕円 134"/>
        <xdr:cNvSpPr/>
      </xdr:nvSpPr>
      <xdr:spPr bwMode="auto">
        <a:xfrm>
          <a:off x="2857500" y="6574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75643</xdr:rowOff>
    </xdr:from>
    <xdr:ext cx="762000" cy="259045"/>
    <xdr:sp macro="" textlink="">
      <xdr:nvSpPr>
        <xdr:cNvPr id="136" name="テキスト ボックス 135"/>
        <xdr:cNvSpPr txBox="1"/>
      </xdr:nvSpPr>
      <xdr:spPr>
        <a:xfrm>
          <a:off x="2527300" y="634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年度の実質収支額の標準財政規模比は、前年度比</a:t>
          </a:r>
          <a:r>
            <a:rPr lang="en-US" altLang="ja-JP" sz="1100" b="0" i="0" baseline="0">
              <a:solidFill>
                <a:schemeClr val="dk1"/>
              </a:solidFill>
              <a:effectLst/>
              <a:latin typeface="+mn-lt"/>
              <a:ea typeface="+mn-ea"/>
              <a:cs typeface="+mn-cs"/>
            </a:rPr>
            <a:t>2.02</a:t>
          </a:r>
          <a:r>
            <a:rPr lang="ja-JP" altLang="ja-JP" sz="1100" b="0" i="0" baseline="0">
              <a:solidFill>
                <a:schemeClr val="dk1"/>
              </a:solidFill>
              <a:effectLst/>
              <a:latin typeface="+mn-lt"/>
              <a:ea typeface="+mn-ea"/>
              <a:cs typeface="+mn-cs"/>
            </a:rPr>
            <a:t>ポイントの増加となった。これは、現年、明許繰越事業の決算にて不用額が発生したことに伴い、震災復興特別交付税など翌年度清算が必要な財源が黒字額として生じたことが主な要因である。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財政調整基金残高は</a:t>
          </a:r>
          <a:r>
            <a:rPr lang="ja-JP" altLang="en-US"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2.74</a:t>
          </a:r>
          <a:r>
            <a:rPr lang="ja-JP" altLang="en-US" sz="1100" b="0" i="0" baseline="0">
              <a:solidFill>
                <a:schemeClr val="dk1"/>
              </a:solidFill>
              <a:effectLst/>
              <a:latin typeface="+mn-lt"/>
              <a:ea typeface="+mn-ea"/>
              <a:cs typeface="+mn-cs"/>
            </a:rPr>
            <a:t>ポイント増加している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では</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長年にわたり抱えてきた不良債務が解消され、</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塩竈市立病院事業会計</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も黒</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字会計</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となり</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全会計で</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黒字となっている。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しかしながら、まだ安定した経営状況にあるとは言えず、今後も</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「改革プラン」に基づき</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経営健全化に努める。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年度においては、元利償還金は減少しているが、公営企業債の元利償還に対する繰入金の増や算入公債費等の減により質公債費率の分子部分は、前年度より微増となった。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宮城県塩竈市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地方債現在高の減や公営企業債等繰入見込額の減により、将来負担額は減少傾向にある。充当可能財源では、寄附金、義援金を財源としたふるさとしおがま復興基金を平成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年度創設したため、充当可能基金が大幅に増えている。このことにより将来負担比率の分子部分は減少傾向にある。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CT14" sqref="CT14:DA14"/>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49764429</v>
      </c>
      <c r="BO4" s="379"/>
      <c r="BP4" s="379"/>
      <c r="BQ4" s="379"/>
      <c r="BR4" s="379"/>
      <c r="BS4" s="379"/>
      <c r="BT4" s="379"/>
      <c r="BU4" s="380"/>
      <c r="BV4" s="378">
        <v>56920973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11.5</v>
      </c>
      <c r="CU4" s="554"/>
      <c r="CV4" s="554"/>
      <c r="CW4" s="554"/>
      <c r="CX4" s="554"/>
      <c r="CY4" s="554"/>
      <c r="CZ4" s="554"/>
      <c r="DA4" s="555"/>
      <c r="DB4" s="553">
        <v>9.5</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40501051</v>
      </c>
      <c r="BO5" s="384"/>
      <c r="BP5" s="384"/>
      <c r="BQ5" s="384"/>
      <c r="BR5" s="384"/>
      <c r="BS5" s="384"/>
      <c r="BT5" s="384"/>
      <c r="BU5" s="385"/>
      <c r="BV5" s="383">
        <v>49696889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96.3</v>
      </c>
      <c r="CU5" s="354"/>
      <c r="CV5" s="354"/>
      <c r="CW5" s="354"/>
      <c r="CX5" s="354"/>
      <c r="CY5" s="354"/>
      <c r="CZ5" s="354"/>
      <c r="DA5" s="355"/>
      <c r="DB5" s="353">
        <v>98.3</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9263378</v>
      </c>
      <c r="BO6" s="384"/>
      <c r="BP6" s="384"/>
      <c r="BQ6" s="384"/>
      <c r="BR6" s="384"/>
      <c r="BS6" s="384"/>
      <c r="BT6" s="384"/>
      <c r="BU6" s="385"/>
      <c r="BV6" s="383">
        <v>7224084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104.5</v>
      </c>
      <c r="CU6" s="528"/>
      <c r="CV6" s="528"/>
      <c r="CW6" s="528"/>
      <c r="CX6" s="528"/>
      <c r="CY6" s="528"/>
      <c r="CZ6" s="528"/>
      <c r="DA6" s="529"/>
      <c r="DB6" s="527">
        <v>107.1</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7854420</v>
      </c>
      <c r="BO7" s="384"/>
      <c r="BP7" s="384"/>
      <c r="BQ7" s="384"/>
      <c r="BR7" s="384"/>
      <c r="BS7" s="384"/>
      <c r="BT7" s="384"/>
      <c r="BU7" s="385"/>
      <c r="BV7" s="383">
        <v>6080486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12278877</v>
      </c>
      <c r="CU7" s="384"/>
      <c r="CV7" s="384"/>
      <c r="CW7" s="384"/>
      <c r="CX7" s="384"/>
      <c r="CY7" s="384"/>
      <c r="CZ7" s="384"/>
      <c r="DA7" s="385"/>
      <c r="DB7" s="383">
        <v>12096845</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1408958</v>
      </c>
      <c r="BO8" s="384"/>
      <c r="BP8" s="384"/>
      <c r="BQ8" s="384"/>
      <c r="BR8" s="384"/>
      <c r="BS8" s="384"/>
      <c r="BT8" s="384"/>
      <c r="BU8" s="385"/>
      <c r="BV8" s="383">
        <v>1143598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0.47</v>
      </c>
      <c r="CU8" s="491"/>
      <c r="CV8" s="491"/>
      <c r="CW8" s="491"/>
      <c r="CX8" s="491"/>
      <c r="CY8" s="491"/>
      <c r="CZ8" s="491"/>
      <c r="DA8" s="492"/>
      <c r="DB8" s="490">
        <v>0.47</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56490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265360</v>
      </c>
      <c r="BO9" s="384"/>
      <c r="BP9" s="384"/>
      <c r="BQ9" s="384"/>
      <c r="BR9" s="384"/>
      <c r="BS9" s="384"/>
      <c r="BT9" s="384"/>
      <c r="BU9" s="385"/>
      <c r="BV9" s="383">
        <v>639771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10.3</v>
      </c>
      <c r="CU9" s="354"/>
      <c r="CV9" s="354"/>
      <c r="CW9" s="354"/>
      <c r="CX9" s="354"/>
      <c r="CY9" s="354"/>
      <c r="CZ9" s="354"/>
      <c r="DA9" s="355"/>
      <c r="DB9" s="353">
        <v>10.199999999999999</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59357</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550</v>
      </c>
      <c r="BO10" s="384"/>
      <c r="BP10" s="384"/>
      <c r="BQ10" s="384"/>
      <c r="BR10" s="384"/>
      <c r="BS10" s="384"/>
      <c r="BT10" s="384"/>
      <c r="BU10" s="385"/>
      <c r="BV10" s="383">
        <v>660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209561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x14ac:dyDescent="0.15">
      <c r="A12" s="138"/>
      <c r="B12" s="493" t="s">
        <v>113</v>
      </c>
      <c r="C12" s="494"/>
      <c r="D12" s="494"/>
      <c r="E12" s="494"/>
      <c r="F12" s="494"/>
      <c r="G12" s="494"/>
      <c r="H12" s="494"/>
      <c r="I12" s="494"/>
      <c r="J12" s="494"/>
      <c r="K12" s="495"/>
      <c r="L12" s="502" t="s">
        <v>114</v>
      </c>
      <c r="M12" s="503"/>
      <c r="N12" s="503"/>
      <c r="O12" s="503"/>
      <c r="P12" s="503"/>
      <c r="Q12" s="504"/>
      <c r="R12" s="505">
        <v>56256</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226267</v>
      </c>
      <c r="BO12" s="384"/>
      <c r="BP12" s="384"/>
      <c r="BQ12" s="384"/>
      <c r="BR12" s="384"/>
      <c r="BS12" s="384"/>
      <c r="BT12" s="384"/>
      <c r="BU12" s="385"/>
      <c r="BV12" s="383">
        <v>246611</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122</v>
      </c>
      <c r="N13" s="480"/>
      <c r="O13" s="480"/>
      <c r="P13" s="480"/>
      <c r="Q13" s="481"/>
      <c r="R13" s="482">
        <v>55920</v>
      </c>
      <c r="S13" s="483"/>
      <c r="T13" s="483"/>
      <c r="U13" s="483"/>
      <c r="V13" s="484"/>
      <c r="W13" s="470" t="s">
        <v>123</v>
      </c>
      <c r="X13" s="396"/>
      <c r="Y13" s="396"/>
      <c r="Z13" s="396"/>
      <c r="AA13" s="396"/>
      <c r="AB13" s="397"/>
      <c r="AC13" s="359">
        <v>251</v>
      </c>
      <c r="AD13" s="360"/>
      <c r="AE13" s="360"/>
      <c r="AF13" s="360"/>
      <c r="AG13" s="361"/>
      <c r="AH13" s="359">
        <v>376</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249204</v>
      </c>
      <c r="BO13" s="384"/>
      <c r="BP13" s="384"/>
      <c r="BQ13" s="384"/>
      <c r="BR13" s="384"/>
      <c r="BS13" s="384"/>
      <c r="BT13" s="384"/>
      <c r="BU13" s="385"/>
      <c r="BV13" s="383">
        <v>393820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12.8</v>
      </c>
      <c r="CU13" s="354"/>
      <c r="CV13" s="354"/>
      <c r="CW13" s="354"/>
      <c r="CX13" s="354"/>
      <c r="CY13" s="354"/>
      <c r="CZ13" s="354"/>
      <c r="DA13" s="355"/>
      <c r="DB13" s="353">
        <v>12.9</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56407</v>
      </c>
      <c r="S14" s="483"/>
      <c r="T14" s="483"/>
      <c r="U14" s="483"/>
      <c r="V14" s="484"/>
      <c r="W14" s="485"/>
      <c r="X14" s="399"/>
      <c r="Y14" s="399"/>
      <c r="Z14" s="399"/>
      <c r="AA14" s="399"/>
      <c r="AB14" s="400"/>
      <c r="AC14" s="475">
        <v>1</v>
      </c>
      <c r="AD14" s="476"/>
      <c r="AE14" s="476"/>
      <c r="AF14" s="476"/>
      <c r="AG14" s="477"/>
      <c r="AH14" s="475">
        <v>1.4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32.299999999999997</v>
      </c>
      <c r="CU14" s="454"/>
      <c r="CV14" s="454"/>
      <c r="CW14" s="454"/>
      <c r="CX14" s="454"/>
      <c r="CY14" s="454"/>
      <c r="CZ14" s="454"/>
      <c r="DA14" s="455"/>
      <c r="DB14" s="486">
        <v>47.9</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122</v>
      </c>
      <c r="N15" s="480"/>
      <c r="O15" s="480"/>
      <c r="P15" s="480"/>
      <c r="Q15" s="481"/>
      <c r="R15" s="482">
        <v>56103</v>
      </c>
      <c r="S15" s="483"/>
      <c r="T15" s="483"/>
      <c r="U15" s="483"/>
      <c r="V15" s="484"/>
      <c r="W15" s="470" t="s">
        <v>130</v>
      </c>
      <c r="X15" s="396"/>
      <c r="Y15" s="396"/>
      <c r="Z15" s="396"/>
      <c r="AA15" s="396"/>
      <c r="AB15" s="397"/>
      <c r="AC15" s="359">
        <v>5887</v>
      </c>
      <c r="AD15" s="360"/>
      <c r="AE15" s="360"/>
      <c r="AF15" s="360"/>
      <c r="AG15" s="361"/>
      <c r="AH15" s="359">
        <v>7140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4656890</v>
      </c>
      <c r="BO15" s="379"/>
      <c r="BP15" s="379"/>
      <c r="BQ15" s="379"/>
      <c r="BR15" s="379"/>
      <c r="BS15" s="379"/>
      <c r="BT15" s="379"/>
      <c r="BU15" s="380"/>
      <c r="BV15" s="378">
        <v>4406879</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23.8</v>
      </c>
      <c r="AD16" s="476"/>
      <c r="AE16" s="476"/>
      <c r="AF16" s="476"/>
      <c r="AG16" s="477"/>
      <c r="AH16" s="475">
        <v>25.9</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9883920</v>
      </c>
      <c r="BO16" s="384"/>
      <c r="BP16" s="384"/>
      <c r="BQ16" s="384"/>
      <c r="BR16" s="384"/>
      <c r="BS16" s="384"/>
      <c r="BT16" s="384"/>
      <c r="BU16" s="385"/>
      <c r="BV16" s="383">
        <v>9887882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18576</v>
      </c>
      <c r="AD17" s="360"/>
      <c r="AE17" s="360"/>
      <c r="AF17" s="360"/>
      <c r="AG17" s="361"/>
      <c r="AH17" s="359">
        <v>19722</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5974136</v>
      </c>
      <c r="BO17" s="384"/>
      <c r="BP17" s="384"/>
      <c r="BQ17" s="384"/>
      <c r="BR17" s="384"/>
      <c r="BS17" s="384"/>
      <c r="BT17" s="384"/>
      <c r="BU17" s="385"/>
      <c r="BV17" s="383">
        <v>5644869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139</v>
      </c>
      <c r="C18" s="444"/>
      <c r="D18" s="444"/>
      <c r="E18" s="445"/>
      <c r="F18" s="445"/>
      <c r="G18" s="445"/>
      <c r="H18" s="445"/>
      <c r="I18" s="445"/>
      <c r="J18" s="445"/>
      <c r="K18" s="445"/>
      <c r="L18" s="446">
        <v>17.86</v>
      </c>
      <c r="M18" s="446"/>
      <c r="N18" s="446"/>
      <c r="O18" s="446"/>
      <c r="P18" s="446"/>
      <c r="Q18" s="446"/>
      <c r="R18" s="447"/>
      <c r="S18" s="447"/>
      <c r="T18" s="447"/>
      <c r="U18" s="447"/>
      <c r="V18" s="448"/>
      <c r="W18" s="462"/>
      <c r="X18" s="463"/>
      <c r="Y18" s="463"/>
      <c r="Z18" s="463"/>
      <c r="AA18" s="463"/>
      <c r="AB18" s="471"/>
      <c r="AC18" s="347">
        <v>75.2</v>
      </c>
      <c r="AD18" s="348"/>
      <c r="AE18" s="348"/>
      <c r="AF18" s="348"/>
      <c r="AG18" s="449"/>
      <c r="AH18" s="347">
        <v>71.7</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11598916</v>
      </c>
      <c r="BO18" s="384"/>
      <c r="BP18" s="384"/>
      <c r="BQ18" s="384"/>
      <c r="BR18" s="384"/>
      <c r="BS18" s="384"/>
      <c r="BT18" s="384"/>
      <c r="BU18" s="385"/>
      <c r="BV18" s="383">
        <v>11677639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141</v>
      </c>
      <c r="C19" s="444"/>
      <c r="D19" s="444"/>
      <c r="E19" s="445"/>
      <c r="F19" s="445"/>
      <c r="G19" s="445"/>
      <c r="H19" s="445"/>
      <c r="I19" s="445"/>
      <c r="J19" s="445"/>
      <c r="K19" s="445"/>
      <c r="L19" s="451">
        <v>3163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24391930</v>
      </c>
      <c r="BO19" s="384"/>
      <c r="BP19" s="384"/>
      <c r="BQ19" s="384"/>
      <c r="BR19" s="384"/>
      <c r="BS19" s="384"/>
      <c r="BT19" s="384"/>
      <c r="BU19" s="385"/>
      <c r="BV19" s="383">
        <v>23181903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143</v>
      </c>
      <c r="C20" s="444"/>
      <c r="D20" s="444"/>
      <c r="E20" s="445"/>
      <c r="F20" s="445"/>
      <c r="G20" s="445"/>
      <c r="H20" s="445"/>
      <c r="I20" s="445"/>
      <c r="J20" s="445"/>
      <c r="K20" s="445"/>
      <c r="L20" s="451">
        <v>20396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21818394</v>
      </c>
      <c r="BO23" s="384"/>
      <c r="BP23" s="384"/>
      <c r="BQ23" s="384"/>
      <c r="BR23" s="384"/>
      <c r="BS23" s="384"/>
      <c r="BT23" s="384"/>
      <c r="BU23" s="385"/>
      <c r="BV23" s="383">
        <v>22421440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8901</v>
      </c>
      <c r="R24" s="360"/>
      <c r="S24" s="360"/>
      <c r="T24" s="360"/>
      <c r="U24" s="360"/>
      <c r="V24" s="361"/>
      <c r="W24" s="425"/>
      <c r="X24" s="416"/>
      <c r="Y24" s="417"/>
      <c r="Z24" s="356" t="s">
        <v>153</v>
      </c>
      <c r="AA24" s="357"/>
      <c r="AB24" s="357"/>
      <c r="AC24" s="357"/>
      <c r="AD24" s="357"/>
      <c r="AE24" s="357"/>
      <c r="AF24" s="357"/>
      <c r="AG24" s="358"/>
      <c r="AH24" s="359">
        <v>391</v>
      </c>
      <c r="AI24" s="360"/>
      <c r="AJ24" s="360"/>
      <c r="AK24" s="360"/>
      <c r="AL24" s="361"/>
      <c r="AM24" s="359">
        <v>1176910</v>
      </c>
      <c r="AN24" s="360"/>
      <c r="AO24" s="360"/>
      <c r="AP24" s="360"/>
      <c r="AQ24" s="360"/>
      <c r="AR24" s="361"/>
      <c r="AS24" s="359">
        <v>3010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13294753</v>
      </c>
      <c r="BO24" s="384"/>
      <c r="BP24" s="384"/>
      <c r="BQ24" s="384"/>
      <c r="BR24" s="384"/>
      <c r="BS24" s="384"/>
      <c r="BT24" s="384"/>
      <c r="BU24" s="385"/>
      <c r="BV24" s="383">
        <v>13249564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7648</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6104524</v>
      </c>
      <c r="BO25" s="379"/>
      <c r="BP25" s="379"/>
      <c r="BQ25" s="379"/>
      <c r="BR25" s="379"/>
      <c r="BS25" s="379"/>
      <c r="BT25" s="379"/>
      <c r="BU25" s="380"/>
      <c r="BV25" s="378">
        <v>12159962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6479</v>
      </c>
      <c r="R26" s="360"/>
      <c r="S26" s="360"/>
      <c r="T26" s="360"/>
      <c r="U26" s="360"/>
      <c r="V26" s="361"/>
      <c r="W26" s="425"/>
      <c r="X26" s="416"/>
      <c r="Y26" s="417"/>
      <c r="Z26" s="356" t="s">
        <v>159</v>
      </c>
      <c r="AA26" s="436"/>
      <c r="AB26" s="436"/>
      <c r="AC26" s="436"/>
      <c r="AD26" s="436"/>
      <c r="AE26" s="436"/>
      <c r="AF26" s="436"/>
      <c r="AG26" s="437"/>
      <c r="AH26" s="359">
        <v>58</v>
      </c>
      <c r="AI26" s="360"/>
      <c r="AJ26" s="360"/>
      <c r="AK26" s="360"/>
      <c r="AL26" s="361"/>
      <c r="AM26" s="359">
        <v>174406</v>
      </c>
      <c r="AN26" s="360"/>
      <c r="AO26" s="360"/>
      <c r="AP26" s="360"/>
      <c r="AQ26" s="360"/>
      <c r="AR26" s="361"/>
      <c r="AS26" s="359">
        <v>3007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4980</v>
      </c>
      <c r="R27" s="360"/>
      <c r="S27" s="360"/>
      <c r="T27" s="360"/>
      <c r="U27" s="360"/>
      <c r="V27" s="361"/>
      <c r="W27" s="425"/>
      <c r="X27" s="416"/>
      <c r="Y27" s="417"/>
      <c r="Z27" s="356" t="s">
        <v>162</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4370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1033149</v>
      </c>
      <c r="BO28" s="379"/>
      <c r="BP28" s="379"/>
      <c r="BQ28" s="379"/>
      <c r="BR28" s="379"/>
      <c r="BS28" s="379"/>
      <c r="BT28" s="379"/>
      <c r="BU28" s="380"/>
      <c r="BV28" s="378">
        <v>686268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16</v>
      </c>
      <c r="M29" s="360"/>
      <c r="N29" s="360"/>
      <c r="O29" s="360"/>
      <c r="P29" s="361"/>
      <c r="Q29" s="359">
        <v>4090</v>
      </c>
      <c r="R29" s="360"/>
      <c r="S29" s="360"/>
      <c r="T29" s="360"/>
      <c r="U29" s="360"/>
      <c r="V29" s="361"/>
      <c r="W29" s="425"/>
      <c r="X29" s="416"/>
      <c r="Y29" s="417"/>
      <c r="Z29" s="356" t="s">
        <v>169</v>
      </c>
      <c r="AA29" s="357"/>
      <c r="AB29" s="357"/>
      <c r="AC29" s="357"/>
      <c r="AD29" s="357"/>
      <c r="AE29" s="357"/>
      <c r="AF29" s="357"/>
      <c r="AG29" s="358"/>
      <c r="AH29" s="359">
        <v>391</v>
      </c>
      <c r="AI29" s="360"/>
      <c r="AJ29" s="360"/>
      <c r="AK29" s="360"/>
      <c r="AL29" s="361"/>
      <c r="AM29" s="359">
        <v>1176910</v>
      </c>
      <c r="AN29" s="360"/>
      <c r="AO29" s="360"/>
      <c r="AP29" s="360"/>
      <c r="AQ29" s="360"/>
      <c r="AR29" s="361"/>
      <c r="AS29" s="359">
        <v>3010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786597</v>
      </c>
      <c r="BO29" s="384"/>
      <c r="BP29" s="384"/>
      <c r="BQ29" s="384"/>
      <c r="BR29" s="384"/>
      <c r="BS29" s="384"/>
      <c r="BT29" s="384"/>
      <c r="BU29" s="385"/>
      <c r="BV29" s="383">
        <v>598353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95.7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23963389</v>
      </c>
      <c r="BO30" s="387"/>
      <c r="BP30" s="387"/>
      <c r="BQ30" s="387"/>
      <c r="BR30" s="387"/>
      <c r="BS30" s="387"/>
      <c r="BT30" s="387"/>
      <c r="BU30" s="388"/>
      <c r="BV30" s="386">
        <v>24455129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塩竈市国民健康保険事業特別会計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塩竈市水道事業会計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IF('各会計、関係団体の財政状況及び健全化判断比率'!B33="","",'各会計、関係団体の財政状況及び健全化判断比率'!B33)</f>
        <v>塩竈市交通事業特別会計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塩釜地区消防事務組合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塩竈市公共用地先行取得事業特別会計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塩竈市介護保険事業特別会計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IF('各会計、関係団体の財政状況及び健全化判断比率'!B32="","",'各会計、関係団体の財政状況及び健全化判断比率'!B32)</f>
        <v>塩竈市立病院事業会計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IF('各会計、関係団体の財政状況及び健全化判断比率'!B34="","",'各会計、関係団体の財政状況及び健全化判断比率'!B34)</f>
        <v>塩竈市魚市場事業特別会計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塩釜地区環境組合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塩竈市北浜地区復興土地区画整理事業特別会計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塩竈市後期高齢者医療事業特別会計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IF('各会計、関係団体の財政状況及び健全化判断比率'!B35="","",'各会計、関係団体の財政状況及び健全化判断比率'!B35)</f>
        <v>塩竈市下水道事業特別会計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宮城県後期高齢者医療広域連合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塩竈市藤倉地区復興土地区画整理事業特別会計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IF('各会計、関係団体の財政状況及び健全化判断比率'!B36="","",'各会計、関係団体の財政状況及び健全化判断比率'!B36)</f>
        <v>塩竈市漁業集落排水事業特別会計</v>
      </c>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election activeCell="S44" sqref="S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80" t="s">
        <v>24</v>
      </c>
      <c r="C41" s="1181"/>
      <c r="D41" s="81"/>
      <c r="E41" s="1182" t="s">
        <v>25</v>
      </c>
      <c r="F41" s="1182"/>
      <c r="G41" s="1182"/>
      <c r="H41" s="1183"/>
      <c r="I41" s="82">
        <v>24469</v>
      </c>
      <c r="J41" s="83">
        <v>23584</v>
      </c>
      <c r="K41" s="83">
        <v>23077</v>
      </c>
      <c r="L41" s="83">
        <v>22421</v>
      </c>
      <c r="M41" s="84">
        <v>21818</v>
      </c>
    </row>
    <row r="42" spans="2:13" ht="27.75" customHeight="1" x14ac:dyDescent="0.15">
      <c r="B42" s="1170"/>
      <c r="C42" s="1171"/>
      <c r="D42" s="85"/>
      <c r="E42" s="1174" t="s">
        <v>26</v>
      </c>
      <c r="F42" s="1174"/>
      <c r="G42" s="1174"/>
      <c r="H42" s="1175"/>
      <c r="I42" s="86">
        <v>118</v>
      </c>
      <c r="J42" s="87">
        <v>97</v>
      </c>
      <c r="K42" s="87">
        <v>108</v>
      </c>
      <c r="L42" s="87">
        <v>68</v>
      </c>
      <c r="M42" s="88">
        <v>54</v>
      </c>
    </row>
    <row r="43" spans="2:13" ht="27.75" customHeight="1" x14ac:dyDescent="0.15">
      <c r="B43" s="1170"/>
      <c r="C43" s="1171"/>
      <c r="D43" s="85"/>
      <c r="E43" s="1174" t="s">
        <v>27</v>
      </c>
      <c r="F43" s="1174"/>
      <c r="G43" s="1174"/>
      <c r="H43" s="1175"/>
      <c r="I43" s="86">
        <v>20882</v>
      </c>
      <c r="J43" s="87">
        <v>19729</v>
      </c>
      <c r="K43" s="87">
        <v>19584</v>
      </c>
      <c r="L43" s="87">
        <v>19379</v>
      </c>
      <c r="M43" s="88">
        <v>18542</v>
      </c>
    </row>
    <row r="44" spans="2:13" ht="27.75" customHeight="1" x14ac:dyDescent="0.15">
      <c r="B44" s="1170"/>
      <c r="C44" s="1171"/>
      <c r="D44" s="85"/>
      <c r="E44" s="1174" t="s">
        <v>28</v>
      </c>
      <c r="F44" s="1174"/>
      <c r="G44" s="1174"/>
      <c r="H44" s="1175"/>
      <c r="I44" s="86">
        <v>485</v>
      </c>
      <c r="J44" s="87">
        <v>409</v>
      </c>
      <c r="K44" s="87">
        <v>291</v>
      </c>
      <c r="L44" s="87">
        <v>165</v>
      </c>
      <c r="M44" s="88">
        <v>68</v>
      </c>
    </row>
    <row r="45" spans="2:13" ht="27.75" customHeight="1" x14ac:dyDescent="0.15">
      <c r="B45" s="1170"/>
      <c r="C45" s="1171"/>
      <c r="D45" s="85"/>
      <c r="E45" s="1174" t="s">
        <v>29</v>
      </c>
      <c r="F45" s="1174"/>
      <c r="G45" s="1174"/>
      <c r="H45" s="1175"/>
      <c r="I45" s="86">
        <v>4064</v>
      </c>
      <c r="J45" s="87">
        <v>4824</v>
      </c>
      <c r="K45" s="87">
        <v>4035</v>
      </c>
      <c r="L45" s="87">
        <v>3929</v>
      </c>
      <c r="M45" s="88">
        <v>3665</v>
      </c>
    </row>
    <row r="46" spans="2:13" ht="27.75" customHeight="1" x14ac:dyDescent="0.15">
      <c r="B46" s="1170"/>
      <c r="C46" s="1171"/>
      <c r="D46" s="85"/>
      <c r="E46" s="1174" t="s">
        <v>30</v>
      </c>
      <c r="F46" s="1174"/>
      <c r="G46" s="1174"/>
      <c r="H46" s="1175"/>
      <c r="I46" s="86">
        <v>1287</v>
      </c>
      <c r="J46" s="87">
        <v>155</v>
      </c>
      <c r="K46" s="87">
        <v>78</v>
      </c>
      <c r="L46" s="87">
        <v>157</v>
      </c>
      <c r="M46" s="88">
        <v>202</v>
      </c>
    </row>
    <row r="47" spans="2:13" ht="27.75" customHeight="1" x14ac:dyDescent="0.15">
      <c r="B47" s="1170"/>
      <c r="C47" s="1171"/>
      <c r="D47" s="85"/>
      <c r="E47" s="1174" t="s">
        <v>31</v>
      </c>
      <c r="F47" s="1174"/>
      <c r="G47" s="1174"/>
      <c r="H47" s="1175"/>
      <c r="I47" s="86" t="s">
        <v>481</v>
      </c>
      <c r="J47" s="87" t="s">
        <v>481</v>
      </c>
      <c r="K47" s="87" t="s">
        <v>481</v>
      </c>
      <c r="L47" s="87" t="s">
        <v>481</v>
      </c>
      <c r="M47" s="88" t="s">
        <v>481</v>
      </c>
    </row>
    <row r="48" spans="2:13" ht="27.75" customHeight="1" x14ac:dyDescent="0.15">
      <c r="B48" s="1172"/>
      <c r="C48" s="1173"/>
      <c r="D48" s="85"/>
      <c r="E48" s="1174" t="s">
        <v>32</v>
      </c>
      <c r="F48" s="1174"/>
      <c r="G48" s="1174"/>
      <c r="H48" s="1175"/>
      <c r="I48" s="86" t="s">
        <v>481</v>
      </c>
      <c r="J48" s="87" t="s">
        <v>481</v>
      </c>
      <c r="K48" s="87" t="s">
        <v>481</v>
      </c>
      <c r="L48" s="87" t="s">
        <v>481</v>
      </c>
      <c r="M48" s="88" t="s">
        <v>481</v>
      </c>
    </row>
    <row r="49" spans="2:13" ht="27.75" customHeight="1" x14ac:dyDescent="0.15">
      <c r="B49" s="1168" t="s">
        <v>33</v>
      </c>
      <c r="C49" s="1169"/>
      <c r="D49" s="89"/>
      <c r="E49" s="1174" t="s">
        <v>34</v>
      </c>
      <c r="F49" s="1174"/>
      <c r="G49" s="1174"/>
      <c r="H49" s="1175"/>
      <c r="I49" s="86">
        <v>1178</v>
      </c>
      <c r="J49" s="87">
        <v>1076</v>
      </c>
      <c r="K49" s="87">
        <v>2784</v>
      </c>
      <c r="L49" s="87">
        <v>4686</v>
      </c>
      <c r="M49" s="88">
        <v>5621</v>
      </c>
    </row>
    <row r="50" spans="2:13" ht="27.75" customHeight="1" x14ac:dyDescent="0.15">
      <c r="B50" s="1170"/>
      <c r="C50" s="1171"/>
      <c r="D50" s="85"/>
      <c r="E50" s="1174" t="s">
        <v>35</v>
      </c>
      <c r="F50" s="1174"/>
      <c r="G50" s="1174"/>
      <c r="H50" s="1175"/>
      <c r="I50" s="86">
        <v>9349</v>
      </c>
      <c r="J50" s="87">
        <v>7850</v>
      </c>
      <c r="K50" s="87">
        <v>7320</v>
      </c>
      <c r="L50" s="87">
        <v>7112</v>
      </c>
      <c r="M50" s="88">
        <v>6200</v>
      </c>
    </row>
    <row r="51" spans="2:13" ht="27.75" customHeight="1" x14ac:dyDescent="0.15">
      <c r="B51" s="1172"/>
      <c r="C51" s="1173"/>
      <c r="D51" s="85"/>
      <c r="E51" s="1174" t="s">
        <v>36</v>
      </c>
      <c r="F51" s="1174"/>
      <c r="G51" s="1174"/>
      <c r="H51" s="1175"/>
      <c r="I51" s="86">
        <v>31072</v>
      </c>
      <c r="J51" s="87">
        <v>30919</v>
      </c>
      <c r="K51" s="87">
        <v>30206</v>
      </c>
      <c r="L51" s="87">
        <v>29641</v>
      </c>
      <c r="M51" s="88">
        <v>29300</v>
      </c>
    </row>
    <row r="52" spans="2:13" ht="27.75" customHeight="1" thickBot="1" x14ac:dyDescent="0.2">
      <c r="B52" s="1176" t="s">
        <v>37</v>
      </c>
      <c r="C52" s="1177"/>
      <c r="D52" s="90"/>
      <c r="E52" s="1178" t="s">
        <v>38</v>
      </c>
      <c r="F52" s="1178"/>
      <c r="G52" s="1178"/>
      <c r="H52" s="1179"/>
      <c r="I52" s="91">
        <v>9704</v>
      </c>
      <c r="J52" s="92">
        <v>8952</v>
      </c>
      <c r="K52" s="92">
        <v>6863</v>
      </c>
      <c r="L52" s="92">
        <v>4680</v>
      </c>
      <c r="M52" s="93">
        <v>3228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48586</v>
      </c>
      <c r="E3" s="116"/>
      <c r="F3" s="117">
        <v>38558</v>
      </c>
      <c r="G3" s="118"/>
      <c r="H3" s="119"/>
    </row>
    <row r="4" spans="1:8" x14ac:dyDescent="0.15">
      <c r="A4" s="120"/>
      <c r="B4" s="121"/>
      <c r="C4" s="122"/>
      <c r="D4" s="123">
        <v>36943</v>
      </c>
      <c r="E4" s="124"/>
      <c r="F4" s="125">
        <v>24217</v>
      </c>
      <c r="G4" s="126"/>
      <c r="H4" s="127"/>
    </row>
    <row r="5" spans="1:8" x14ac:dyDescent="0.15">
      <c r="A5" s="108" t="s">
        <v>514</v>
      </c>
      <c r="B5" s="113"/>
      <c r="C5" s="114"/>
      <c r="D5" s="115">
        <v>37400</v>
      </c>
      <c r="E5" s="116"/>
      <c r="F5" s="117">
        <v>40203</v>
      </c>
      <c r="G5" s="118"/>
      <c r="H5" s="119"/>
    </row>
    <row r="6" spans="1:8" x14ac:dyDescent="0.15">
      <c r="A6" s="120"/>
      <c r="B6" s="121"/>
      <c r="C6" s="122"/>
      <c r="D6" s="123">
        <v>29494</v>
      </c>
      <c r="E6" s="124"/>
      <c r="F6" s="125">
        <v>23352</v>
      </c>
      <c r="G6" s="126"/>
      <c r="H6" s="127"/>
    </row>
    <row r="7" spans="1:8" x14ac:dyDescent="0.15">
      <c r="A7" s="108" t="s">
        <v>515</v>
      </c>
      <c r="B7" s="113"/>
      <c r="C7" s="114"/>
      <c r="D7" s="115">
        <v>9728</v>
      </c>
      <c r="E7" s="116"/>
      <c r="F7" s="117">
        <v>33364</v>
      </c>
      <c r="G7" s="118"/>
      <c r="H7" s="119"/>
    </row>
    <row r="8" spans="1:8" x14ac:dyDescent="0.15">
      <c r="A8" s="120"/>
      <c r="B8" s="121"/>
      <c r="C8" s="122"/>
      <c r="D8" s="123">
        <v>3825</v>
      </c>
      <c r="E8" s="124"/>
      <c r="F8" s="125">
        <v>21557</v>
      </c>
      <c r="G8" s="126"/>
      <c r="H8" s="127"/>
    </row>
    <row r="9" spans="1:8" x14ac:dyDescent="0.15">
      <c r="A9" s="108" t="s">
        <v>516</v>
      </c>
      <c r="B9" s="113"/>
      <c r="C9" s="114"/>
      <c r="D9" s="115">
        <v>17471</v>
      </c>
      <c r="E9" s="116"/>
      <c r="F9" s="117">
        <v>36396</v>
      </c>
      <c r="G9" s="118"/>
      <c r="H9" s="119"/>
    </row>
    <row r="10" spans="1:8" x14ac:dyDescent="0.15">
      <c r="A10" s="120"/>
      <c r="B10" s="121"/>
      <c r="C10" s="122"/>
      <c r="D10" s="123">
        <v>5755</v>
      </c>
      <c r="E10" s="124"/>
      <c r="F10" s="125">
        <v>19057</v>
      </c>
      <c r="G10" s="126"/>
      <c r="H10" s="127"/>
    </row>
    <row r="11" spans="1:8" x14ac:dyDescent="0.15">
      <c r="A11" s="108" t="s">
        <v>517</v>
      </c>
      <c r="B11" s="113"/>
      <c r="C11" s="114"/>
      <c r="D11" s="115">
        <v>128531</v>
      </c>
      <c r="E11" s="116"/>
      <c r="F11" s="117">
        <v>62256</v>
      </c>
      <c r="G11" s="118"/>
      <c r="H11" s="119"/>
    </row>
    <row r="12" spans="1:8" x14ac:dyDescent="0.15">
      <c r="A12" s="120"/>
      <c r="B12" s="121"/>
      <c r="C12" s="128"/>
      <c r="D12" s="123">
        <v>9665</v>
      </c>
      <c r="E12" s="124"/>
      <c r="F12" s="125">
        <v>24482</v>
      </c>
      <c r="G12" s="126"/>
      <c r="H12" s="127"/>
    </row>
    <row r="13" spans="1:8" x14ac:dyDescent="0.15">
      <c r="A13" s="108"/>
      <c r="B13" s="113"/>
      <c r="C13" s="129"/>
      <c r="D13" s="130">
        <v>48343</v>
      </c>
      <c r="E13" s="131"/>
      <c r="F13" s="132">
        <v>42155</v>
      </c>
      <c r="G13" s="133"/>
      <c r="H13" s="119"/>
    </row>
    <row r="14" spans="1:8" x14ac:dyDescent="0.15">
      <c r="A14" s="120"/>
      <c r="B14" s="121"/>
      <c r="C14" s="122"/>
      <c r="D14" s="123">
        <v>17136</v>
      </c>
      <c r="E14" s="124"/>
      <c r="F14" s="125">
        <v>22533</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3.4</v>
      </c>
      <c r="C19" s="134">
        <f>ROUND(VALUE(SUBSTITUTE(実質収支比率等に係る経年分析!G$48,"▲","-")),2)</f>
        <v>3.93</v>
      </c>
      <c r="D19" s="134">
        <f>ROUND(VALUE(SUBSTITUTE(実質収支比率等に係る経年分析!H$48,"▲","-")),2)</f>
        <v>4.12</v>
      </c>
      <c r="E19" s="134">
        <f>ROUND(VALUE(SUBSTITUTE(実質収支比率等に係る経年分析!I$48,"▲","-")),2)</f>
        <v>9.4499999999999993</v>
      </c>
      <c r="F19" s="134">
        <f>ROUND(VALUE(SUBSTITUTE(実質収支比率等に係る経年分析!J$48,"▲","-")),2)</f>
        <v>11.47</v>
      </c>
    </row>
    <row r="20" spans="1:11" x14ac:dyDescent="0.15">
      <c r="A20" s="134" t="s">
        <v>43</v>
      </c>
      <c r="B20" s="134">
        <f>ROUND(VALUE(SUBSTITUTE(実質収支比率等に係る経年分析!F$47,"▲","-")),2)</f>
        <v>4.5999999999999996</v>
      </c>
      <c r="C20" s="134">
        <f>ROUND(VALUE(SUBSTITUTE(実質収支比率等に係る経年分析!G$47,"▲","-")),2)</f>
        <v>4.82</v>
      </c>
      <c r="D20" s="134">
        <f>ROUND(VALUE(SUBSTITUTE(実質収支比率等に係る経年分析!H$47,"▲","-")),2)</f>
        <v>5.55</v>
      </c>
      <c r="E20" s="134">
        <f>ROUND(VALUE(SUBSTITUTE(実質収支比率等に係る経年分析!I$47,"▲","-")),2)</f>
        <v>5.67</v>
      </c>
      <c r="F20" s="134">
        <f>ROUND(VALUE(SUBSTITUTE(実質収支比率等に係る経年分析!J$47,"▲","-")),2)</f>
        <v>8.41</v>
      </c>
    </row>
    <row r="21" spans="1:11" x14ac:dyDescent="0.15">
      <c r="A21" s="134" t="s">
        <v>44</v>
      </c>
      <c r="B21" s="134">
        <f>IF(ISNUMBER(VALUE(SUBSTITUTE(実質収支比率等に係る経年分析!F$49,"▲","-"))),ROUND(VALUE(SUBSTITUTE(実質収支比率等に係る経年分析!F$49,"▲","-")),2),NA())</f>
        <v>-0.84</v>
      </c>
      <c r="C21" s="134">
        <f>IF(ISNUMBER(VALUE(SUBSTITUTE(実質収支比率等に係る経年分析!G$49,"▲","-"))),ROUND(VALUE(SUBSTITUTE(実質収支比率等に係る経年分析!G$49,"▲","-")),2),NA())</f>
        <v>-0.65</v>
      </c>
      <c r="D21" s="134">
        <f>IF(ISNUMBER(VALUE(SUBSTITUTE(実質収支比率等に係る経年分析!H$49,"▲","-"))),ROUND(VALUE(SUBSTITUTE(実質収支比率等に係る経年分析!H$49,"▲","-")),2),NA())</f>
        <v>-1.18</v>
      </c>
      <c r="E21" s="134">
        <f>IF(ISNUMBER(VALUE(SUBSTITUTE(実質収支比率等に係る経年分析!I$49,"▲","-"))),ROUND(VALUE(SUBSTITUTE(実質収支比率等に係る経年分析!I$49,"▲","-")),2),NA())</f>
        <v>3.26</v>
      </c>
      <c r="F21" s="134">
        <f>IF(ISNUMBER(VALUE(SUBSTITUTE(実質収支比率等に係る経年分析!J$49,"▲","-"))),ROUND(VALUE(SUBSTITUTE(実質収支比率等に係る経年分析!J$49,"▲","-")),2),NA())</f>
        <v>2.0299999999999998</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2.27</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1.66</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0.71</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0.72</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塩竈市藤倉地区復興土地区画整理事業特別会計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塩竈市北浜地区復興土地区画整理事業特別会計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塩竈市公共用地先行取得事業特別会計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塩竈市介護保険事業特別会計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塩竈市後期高齢者医療事業特別会計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x14ac:dyDescent="0.15">
      <c r="A34" s="135" t="str">
        <f>IF(連結実質赤字比率に係る赤字・黒字の構成分析!C$36="",NA(),連結実質赤字比率に係る赤字・黒字の構成分析!C$36)</f>
        <v>塩竈市国民健康保険事業特別会計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1.1000000000000001</v>
      </c>
    </row>
    <row r="35" spans="1:16" x14ac:dyDescent="0.15">
      <c r="A35" s="135" t="str">
        <f>IF(連結実質赤字比率に係る赤字・黒字の構成分析!C$35="",NA(),連結実質赤字比率に係る赤字・黒字の構成分析!C$35)</f>
        <v>塩竈市水道事業会計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9.3000000000000007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10.39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4.12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9.4499999999999993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11.47</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3153</v>
      </c>
      <c r="E42" s="136"/>
      <c r="F42" s="136"/>
      <c r="G42" s="136">
        <f>'実質公債費比率（分子）の構造'!L$52</f>
        <v>3977</v>
      </c>
      <c r="H42" s="136"/>
      <c r="I42" s="136"/>
      <c r="J42" s="136">
        <f>'実質公債費比率（分子）の構造'!M$52</f>
        <v>2733</v>
      </c>
      <c r="K42" s="136"/>
      <c r="L42" s="136"/>
      <c r="M42" s="136">
        <f>'実質公債費比率（分子）の構造'!N$52</f>
        <v>2741</v>
      </c>
      <c r="N42" s="136"/>
      <c r="O42" s="136"/>
      <c r="P42" s="136">
        <f>'実質公債費比率（分子）の構造'!O$52</f>
        <v>2691</v>
      </c>
    </row>
    <row r="43" spans="1:16" x14ac:dyDescent="0.15">
      <c r="A43" s="136" t="s">
        <v>52</v>
      </c>
      <c r="B43" s="136">
        <f>'実質公債費比率（分子）の構造'!K$51</f>
        <v>2</v>
      </c>
      <c r="C43" s="136"/>
      <c r="D43" s="136"/>
      <c r="E43" s="136">
        <f>'実質公債費比率（分子）の構造'!L$51</f>
        <v>1</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15</v>
      </c>
      <c r="C44" s="136"/>
      <c r="D44" s="136"/>
      <c r="E44" s="136">
        <f>'実質公債費比率（分子）の構造'!L$50</f>
        <v>15</v>
      </c>
      <c r="F44" s="136"/>
      <c r="G44" s="136"/>
      <c r="H44" s="136">
        <f>'実質公債費比率（分子）の構造'!M$50</f>
        <v>15</v>
      </c>
      <c r="I44" s="136"/>
      <c r="J44" s="136"/>
      <c r="K44" s="136">
        <f>'実質公債費比率（分子）の構造'!N$50</f>
        <v>14</v>
      </c>
      <c r="L44" s="136"/>
      <c r="M44" s="136"/>
      <c r="N44" s="136">
        <f>'実質公債費比率（分子）の構造'!O$50</f>
        <v>15</v>
      </c>
      <c r="O44" s="136"/>
      <c r="P44" s="136"/>
    </row>
    <row r="45" spans="1:16" x14ac:dyDescent="0.15">
      <c r="A45" s="136" t="s">
        <v>54</v>
      </c>
      <c r="B45" s="136">
        <f>'実質公債費比率（分子）の構造'!K$49</f>
        <v>122</v>
      </c>
      <c r="C45" s="136"/>
      <c r="D45" s="136"/>
      <c r="E45" s="136">
        <f>'実質公債費比率（分子）の構造'!L$49</f>
        <v>125</v>
      </c>
      <c r="F45" s="136"/>
      <c r="G45" s="136"/>
      <c r="H45" s="136">
        <f>'実質公債費比率（分子）の構造'!M$49</f>
        <v>125</v>
      </c>
      <c r="I45" s="136"/>
      <c r="J45" s="136"/>
      <c r="K45" s="136">
        <f>'実質公債費比率（分子）の構造'!N$49</f>
        <v>124</v>
      </c>
      <c r="L45" s="136"/>
      <c r="M45" s="136"/>
      <c r="N45" s="136">
        <f>'実質公債費比率（分子）の構造'!O$49</f>
        <v>105</v>
      </c>
      <c r="O45" s="136"/>
      <c r="P45" s="136"/>
    </row>
    <row r="46" spans="1:16" x14ac:dyDescent="0.15">
      <c r="A46" s="136" t="s">
        <v>55</v>
      </c>
      <c r="B46" s="136">
        <f>'実質公債費比率（分子）の構造'!K$48</f>
        <v>1218</v>
      </c>
      <c r="C46" s="136"/>
      <c r="D46" s="136"/>
      <c r="E46" s="136">
        <f>'実質公債費比率（分子）の構造'!L$48</f>
        <v>1332</v>
      </c>
      <c r="F46" s="136"/>
      <c r="G46" s="136"/>
      <c r="H46" s="136">
        <f>'実質公債費比率（分子）の構造'!M$48</f>
        <v>1338</v>
      </c>
      <c r="I46" s="136"/>
      <c r="J46" s="136"/>
      <c r="K46" s="136">
        <f>'実質公債費比率（分子）の構造'!N$48</f>
        <v>1365</v>
      </c>
      <c r="L46" s="136"/>
      <c r="M46" s="136"/>
      <c r="N46" s="136">
        <f>'実質公債費比率（分子）の構造'!O$48</f>
        <v>1407</v>
      </c>
      <c r="O46" s="136"/>
      <c r="P46" s="136"/>
    </row>
    <row r="47" spans="1:16" x14ac:dyDescent="0.15">
      <c r="A47" s="136" t="s">
        <v>56</v>
      </c>
      <c r="B47" s="136">
        <f>'実質公債費比率（分子）の構造'!K$47</f>
        <v>3</v>
      </c>
      <c r="C47" s="136"/>
      <c r="D47" s="136"/>
      <c r="E47" s="136">
        <f>'実質公債費比率（分子）の構造'!L$47</f>
        <v>3</v>
      </c>
      <c r="F47" s="136"/>
      <c r="G47" s="136"/>
      <c r="H47" s="136">
        <f>'実質公債費比率（分子）の構造'!M$47</f>
        <v>3</v>
      </c>
      <c r="I47" s="136"/>
      <c r="J47" s="136"/>
      <c r="K47" s="136">
        <f>'実質公債費比率（分子）の構造'!N$47</f>
        <v>3</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2874</v>
      </c>
      <c r="C49" s="136"/>
      <c r="D49" s="136"/>
      <c r="E49" s="136">
        <f>'実質公債費比率（分子）の構造'!L$45</f>
        <v>3781</v>
      </c>
      <c r="F49" s="136"/>
      <c r="G49" s="136"/>
      <c r="H49" s="136">
        <f>'実質公債費比率（分子）の構造'!M$45</f>
        <v>2585</v>
      </c>
      <c r="I49" s="136"/>
      <c r="J49" s="136"/>
      <c r="K49" s="136">
        <f>'実質公債費比率（分子）の構造'!N$45</f>
        <v>2474</v>
      </c>
      <c r="L49" s="136"/>
      <c r="M49" s="136"/>
      <c r="N49" s="136">
        <f>'実質公債費比率（分子）の構造'!O$45</f>
        <v>2405</v>
      </c>
      <c r="O49" s="136"/>
      <c r="P49" s="136"/>
    </row>
    <row r="50" spans="1:16" x14ac:dyDescent="0.15">
      <c r="A50" s="136" t="s">
        <v>59</v>
      </c>
      <c r="B50" s="136" t="e">
        <f>NA()</f>
        <v>#N/A</v>
      </c>
      <c r="C50" s="136">
        <f>IF(ISNUMBER('実質公債費比率（分子）の構造'!K$53),'実質公債費比率（分子）の構造'!K$53,NA())</f>
        <v>1081</v>
      </c>
      <c r="D50" s="136" t="e">
        <f>NA()</f>
        <v>#N/A</v>
      </c>
      <c r="E50" s="136" t="e">
        <f>NA()</f>
        <v>#N/A</v>
      </c>
      <c r="F50" s="136">
        <f>IF(ISNUMBER('実質公債費比率（分子）の構造'!L$53),'実質公債費比率（分子）の構造'!L$53,NA())</f>
        <v>1280</v>
      </c>
      <c r="G50" s="136" t="e">
        <f>NA()</f>
        <v>#N/A</v>
      </c>
      <c r="H50" s="136" t="e">
        <f>NA()</f>
        <v>#N/A</v>
      </c>
      <c r="I50" s="136">
        <f>IF(ISNUMBER('実質公債費比率（分子）の構造'!M$53),'実質公債費比率（分子）の構造'!M$53,NA())</f>
        <v>1333</v>
      </c>
      <c r="J50" s="136" t="e">
        <f>NA()</f>
        <v>#N/A</v>
      </c>
      <c r="K50" s="136" t="e">
        <f>NA()</f>
        <v>#N/A</v>
      </c>
      <c r="L50" s="136">
        <f>IF(ISNUMBER('実質公債費比率（分子）の構造'!N$53),'実質公債費比率（分子）の構造'!N$53,NA())</f>
        <v>1239</v>
      </c>
      <c r="M50" s="136" t="e">
        <f>NA()</f>
        <v>#N/A</v>
      </c>
      <c r="N50" s="136" t="e">
        <f>NA()</f>
        <v>#N/A</v>
      </c>
      <c r="O50" s="136">
        <f>IF(ISNUMBER('実質公債費比率（分子）の構造'!O$53),'実質公債費比率（分子）の構造'!O$53,NA())</f>
        <v>1241</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31072</v>
      </c>
      <c r="E56" s="135"/>
      <c r="F56" s="135"/>
      <c r="G56" s="135">
        <f>'将来負担比率（分子）の構造'!J$51</f>
        <v>30919</v>
      </c>
      <c r="H56" s="135"/>
      <c r="I56" s="135"/>
      <c r="J56" s="135">
        <f>'将来負担比率（分子）の構造'!K$51</f>
        <v>30206</v>
      </c>
      <c r="K56" s="135"/>
      <c r="L56" s="135"/>
      <c r="M56" s="135">
        <f>'将来負担比率（分子）の構造'!L$51</f>
        <v>29641</v>
      </c>
      <c r="N56" s="135"/>
      <c r="O56" s="135"/>
      <c r="P56" s="135">
        <f>'将来負担比率（分子）の構造'!M$51</f>
        <v>29300</v>
      </c>
    </row>
    <row r="57" spans="1:16" x14ac:dyDescent="0.15">
      <c r="A57" s="135" t="s">
        <v>35</v>
      </c>
      <c r="B57" s="135"/>
      <c r="C57" s="135"/>
      <c r="D57" s="135">
        <f>'将来負担比率（分子）の構造'!I$50</f>
        <v>9349</v>
      </c>
      <c r="E57" s="135"/>
      <c r="F57" s="135"/>
      <c r="G57" s="135">
        <f>'将来負担比率（分子）の構造'!J$50</f>
        <v>7850</v>
      </c>
      <c r="H57" s="135"/>
      <c r="I57" s="135"/>
      <c r="J57" s="135">
        <f>'将来負担比率（分子）の構造'!K$50</f>
        <v>7320</v>
      </c>
      <c r="K57" s="135"/>
      <c r="L57" s="135"/>
      <c r="M57" s="135">
        <f>'将来負担比率（分子）の構造'!L$50</f>
        <v>7112</v>
      </c>
      <c r="N57" s="135"/>
      <c r="O57" s="135"/>
      <c r="P57" s="135">
        <f>'将来負担比率（分子）の構造'!M$50</f>
        <v>6200</v>
      </c>
    </row>
    <row r="58" spans="1:16" x14ac:dyDescent="0.15">
      <c r="A58" s="135" t="s">
        <v>34</v>
      </c>
      <c r="B58" s="135"/>
      <c r="C58" s="135"/>
      <c r="D58" s="135">
        <f>'将来負担比率（分子）の構造'!I$49</f>
        <v>1178</v>
      </c>
      <c r="E58" s="135"/>
      <c r="F58" s="135"/>
      <c r="G58" s="135">
        <f>'将来負担比率（分子）の構造'!J$49</f>
        <v>1076</v>
      </c>
      <c r="H58" s="135"/>
      <c r="I58" s="135"/>
      <c r="J58" s="135">
        <f>'将来負担比率（分子）の構造'!K$49</f>
        <v>2784</v>
      </c>
      <c r="K58" s="135"/>
      <c r="L58" s="135"/>
      <c r="M58" s="135">
        <f>'将来負担比率（分子）の構造'!L$49</f>
        <v>4686</v>
      </c>
      <c r="N58" s="135"/>
      <c r="O58" s="135"/>
      <c r="P58" s="135">
        <f>'将来負担比率（分子）の構造'!M$49</f>
        <v>5621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1287</v>
      </c>
      <c r="C61" s="135"/>
      <c r="D61" s="135"/>
      <c r="E61" s="135">
        <f>'将来負担比率（分子）の構造'!J$46</f>
        <v>155</v>
      </c>
      <c r="F61" s="135"/>
      <c r="G61" s="135"/>
      <c r="H61" s="135">
        <f>'将来負担比率（分子）の構造'!K$46</f>
        <v>78</v>
      </c>
      <c r="I61" s="135"/>
      <c r="J61" s="135"/>
      <c r="K61" s="135">
        <f>'将来負担比率（分子）の構造'!L$46</f>
        <v>157</v>
      </c>
      <c r="L61" s="135"/>
      <c r="M61" s="135"/>
      <c r="N61" s="135">
        <f>'将来負担比率（分子）の構造'!M$46</f>
        <v>202</v>
      </c>
      <c r="O61" s="135"/>
      <c r="P61" s="135"/>
    </row>
    <row r="62" spans="1:16" x14ac:dyDescent="0.15">
      <c r="A62" s="135" t="s">
        <v>29</v>
      </c>
      <c r="B62" s="135">
        <f>'将来負担比率（分子）の構造'!I$45</f>
        <v>4064</v>
      </c>
      <c r="C62" s="135"/>
      <c r="D62" s="135"/>
      <c r="E62" s="135">
        <f>'将来負担比率（分子）の構造'!J$45</f>
        <v>4824</v>
      </c>
      <c r="F62" s="135"/>
      <c r="G62" s="135"/>
      <c r="H62" s="135">
        <f>'将来負担比率（分子）の構造'!K$45</f>
        <v>4035</v>
      </c>
      <c r="I62" s="135"/>
      <c r="J62" s="135"/>
      <c r="K62" s="135">
        <f>'将来負担比率（分子）の構造'!L$45</f>
        <v>3929</v>
      </c>
      <c r="L62" s="135"/>
      <c r="M62" s="135"/>
      <c r="N62" s="135">
        <f>'将来負担比率（分子）の構造'!M$45</f>
        <v>3665</v>
      </c>
      <c r="O62" s="135"/>
      <c r="P62" s="135"/>
    </row>
    <row r="63" spans="1:16" x14ac:dyDescent="0.15">
      <c r="A63" s="135" t="s">
        <v>28</v>
      </c>
      <c r="B63" s="135">
        <f>'将来負担比率（分子）の構造'!I$44</f>
        <v>485</v>
      </c>
      <c r="C63" s="135"/>
      <c r="D63" s="135"/>
      <c r="E63" s="135">
        <f>'将来負担比率（分子）の構造'!J$44</f>
        <v>409</v>
      </c>
      <c r="F63" s="135"/>
      <c r="G63" s="135"/>
      <c r="H63" s="135">
        <f>'将来負担比率（分子）の構造'!K$44</f>
        <v>291</v>
      </c>
      <c r="I63" s="135"/>
      <c r="J63" s="135"/>
      <c r="K63" s="135">
        <f>'将来負担比率（分子）の構造'!L$44</f>
        <v>165</v>
      </c>
      <c r="L63" s="135"/>
      <c r="M63" s="135"/>
      <c r="N63" s="135">
        <f>'将来負担比率（分子）の構造'!M$44</f>
        <v>68</v>
      </c>
      <c r="O63" s="135"/>
      <c r="P63" s="135"/>
    </row>
    <row r="64" spans="1:16" x14ac:dyDescent="0.15">
      <c r="A64" s="135" t="s">
        <v>27</v>
      </c>
      <c r="B64" s="135">
        <f>'将来負担比率（分子）の構造'!I$43</f>
        <v>20882</v>
      </c>
      <c r="C64" s="135"/>
      <c r="D64" s="135"/>
      <c r="E64" s="135">
        <f>'将来負担比率（分子）の構造'!J$43</f>
        <v>19729</v>
      </c>
      <c r="F64" s="135"/>
      <c r="G64" s="135"/>
      <c r="H64" s="135">
        <f>'将来負担比率（分子）の構造'!K$43</f>
        <v>19584</v>
      </c>
      <c r="I64" s="135"/>
      <c r="J64" s="135"/>
      <c r="K64" s="135">
        <f>'将来負担比率（分子）の構造'!L$43</f>
        <v>19379</v>
      </c>
      <c r="L64" s="135"/>
      <c r="M64" s="135"/>
      <c r="N64" s="135">
        <f>'将来負担比率（分子）の構造'!M$43</f>
        <v>18542</v>
      </c>
      <c r="O64" s="135"/>
      <c r="P64" s="135"/>
    </row>
    <row r="65" spans="1:16" x14ac:dyDescent="0.15">
      <c r="A65" s="135" t="s">
        <v>26</v>
      </c>
      <c r="B65" s="135">
        <f>'将来負担比率（分子）の構造'!I$42</f>
        <v>118</v>
      </c>
      <c r="C65" s="135"/>
      <c r="D65" s="135"/>
      <c r="E65" s="135">
        <f>'将来負担比率（分子）の構造'!J$42</f>
        <v>97</v>
      </c>
      <c r="F65" s="135"/>
      <c r="G65" s="135"/>
      <c r="H65" s="135">
        <f>'将来負担比率（分子）の構造'!K$42</f>
        <v>108</v>
      </c>
      <c r="I65" s="135"/>
      <c r="J65" s="135"/>
      <c r="K65" s="135">
        <f>'将来負担比率（分子）の構造'!L$42</f>
        <v>68</v>
      </c>
      <c r="L65" s="135"/>
      <c r="M65" s="135"/>
      <c r="N65" s="135">
        <f>'将来負担比率（分子）の構造'!M$42</f>
        <v>54</v>
      </c>
      <c r="O65" s="135"/>
      <c r="P65" s="135"/>
    </row>
    <row r="66" spans="1:16" x14ac:dyDescent="0.15">
      <c r="A66" s="135" t="s">
        <v>25</v>
      </c>
      <c r="B66" s="135">
        <f>'将来負担比率（分子）の構造'!I$41</f>
        <v>24469</v>
      </c>
      <c r="C66" s="135"/>
      <c r="D66" s="135"/>
      <c r="E66" s="135">
        <f>'将来負担比率（分子）の構造'!J$41</f>
        <v>23584</v>
      </c>
      <c r="F66" s="135"/>
      <c r="G66" s="135"/>
      <c r="H66" s="135">
        <f>'将来負担比率（分子）の構造'!K$41</f>
        <v>23077</v>
      </c>
      <c r="I66" s="135"/>
      <c r="J66" s="135"/>
      <c r="K66" s="135">
        <f>'将来負担比率（分子）の構造'!L$41</f>
        <v>22421</v>
      </c>
      <c r="L66" s="135"/>
      <c r="M66" s="135"/>
      <c r="N66" s="135">
        <f>'将来負担比率（分子）の構造'!M$41</f>
        <v>21818</v>
      </c>
      <c r="O66" s="135"/>
      <c r="P66" s="135"/>
    </row>
    <row r="67" spans="1:16" x14ac:dyDescent="0.15">
      <c r="A67" s="135" t="s">
        <v>63</v>
      </c>
      <c r="B67" s="135" t="e">
        <f>NA()</f>
        <v>#N/A</v>
      </c>
      <c r="C67" s="135">
        <f>IF(ISNUMBER('将来負担比率（分子）の構造'!I$52), IF('将来負担比率（分子）の構造'!I$52 &lt; 0, 0, '将来負担比率（分子）の構造'!I$52), NA())</f>
        <v>9704</v>
      </c>
      <c r="D67" s="135" t="e">
        <f>NA()</f>
        <v>#N/A</v>
      </c>
      <c r="E67" s="135" t="e">
        <f>NA()</f>
        <v>#N/A</v>
      </c>
      <c r="F67" s="135">
        <f>IF(ISNUMBER('将来負担比率（分子）の構造'!J$52), IF('将来負担比率（分子）の構造'!J$52 &lt; 0, 0, '将来負担比率（分子）の構造'!J$52), NA())</f>
        <v>8952</v>
      </c>
      <c r="G67" s="135" t="e">
        <f>NA()</f>
        <v>#N/A</v>
      </c>
      <c r="H67" s="135" t="e">
        <f>NA()</f>
        <v>#N/A</v>
      </c>
      <c r="I67" s="135">
        <f>IF(ISNUMBER('将来負担比率（分子）の構造'!K$52), IF('将来負担比率（分子）の構造'!K$52 &lt; 0, 0, '将来負担比率（分子）の構造'!K$52), NA())</f>
        <v>6863</v>
      </c>
      <c r="J67" s="135" t="e">
        <f>NA()</f>
        <v>#N/A</v>
      </c>
      <c r="K67" s="135" t="e">
        <f>NA()</f>
        <v>#N/A</v>
      </c>
      <c r="L67" s="135">
        <f>IF(ISNUMBER('将来負担比率（分子）の構造'!L$52), IF('将来負担比率（分子）の構造'!L$52 &lt; 0, 0, '将来負担比率（分子）の構造'!L$52), NA())</f>
        <v>4680</v>
      </c>
      <c r="M67" s="135" t="e">
        <f>NA()</f>
        <v>#N/A</v>
      </c>
      <c r="N67" s="135" t="e">
        <f>NA()</f>
        <v>#N/A</v>
      </c>
      <c r="O67" s="135">
        <f>IF(ISNUMBER('将来負担比率（分子）の構造'!M$52), IF('将来負担比率（分子）の構造'!M$52 &lt; 0, 0, '将来負担比率（分子）の構造'!M$52), NA())</f>
        <v>3228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election activeCell="BG27" sqref="BG27:BN27"/>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206</v>
      </c>
      <c r="C5" s="674"/>
      <c r="D5" s="674"/>
      <c r="E5" s="674"/>
      <c r="F5" s="674"/>
      <c r="G5" s="674"/>
      <c r="H5" s="674"/>
      <c r="I5" s="674"/>
      <c r="J5" s="674"/>
      <c r="K5" s="674"/>
      <c r="L5" s="674"/>
      <c r="M5" s="674"/>
      <c r="N5" s="674"/>
      <c r="O5" s="674"/>
      <c r="P5" s="674"/>
      <c r="Q5" s="675"/>
      <c r="R5" s="636">
        <v>5291359</v>
      </c>
      <c r="S5" s="637"/>
      <c r="T5" s="637"/>
      <c r="U5" s="637"/>
      <c r="V5" s="637"/>
      <c r="W5" s="637"/>
      <c r="X5" s="637"/>
      <c r="Y5" s="684"/>
      <c r="Z5" s="697">
        <v>10.6</v>
      </c>
      <c r="AA5" s="697"/>
      <c r="AB5" s="697"/>
      <c r="AC5" s="697"/>
      <c r="AD5" s="698">
        <v>4917124</v>
      </c>
      <c r="AE5" s="698"/>
      <c r="AF5" s="698"/>
      <c r="AG5" s="698"/>
      <c r="AH5" s="698"/>
      <c r="AI5" s="698"/>
      <c r="AJ5" s="698"/>
      <c r="AK5" s="698"/>
      <c r="AL5" s="685">
        <v>44.3</v>
      </c>
      <c r="AM5" s="654"/>
      <c r="AN5" s="654"/>
      <c r="AO5" s="686"/>
      <c r="AP5" s="673" t="s">
        <v>207</v>
      </c>
      <c r="AQ5" s="674"/>
      <c r="AR5" s="674"/>
      <c r="AS5" s="674"/>
      <c r="AT5" s="674"/>
      <c r="AU5" s="674"/>
      <c r="AV5" s="674"/>
      <c r="AW5" s="674"/>
      <c r="AX5" s="674"/>
      <c r="AY5" s="674"/>
      <c r="AZ5" s="674"/>
      <c r="BA5" s="674"/>
      <c r="BB5" s="674"/>
      <c r="BC5" s="674"/>
      <c r="BD5" s="674"/>
      <c r="BE5" s="674"/>
      <c r="BF5" s="675"/>
      <c r="BG5" s="586">
        <v>4917124</v>
      </c>
      <c r="BH5" s="587"/>
      <c r="BI5" s="587"/>
      <c r="BJ5" s="587"/>
      <c r="BK5" s="587"/>
      <c r="BL5" s="587"/>
      <c r="BM5" s="587"/>
      <c r="BN5" s="588"/>
      <c r="BO5" s="639">
        <v>92.9</v>
      </c>
      <c r="BP5" s="639"/>
      <c r="BQ5" s="639"/>
      <c r="BR5" s="639"/>
      <c r="BS5" s="640">
        <v>44955</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x14ac:dyDescent="0.15">
      <c r="B6" s="583" t="s">
        <v>211</v>
      </c>
      <c r="C6" s="584"/>
      <c r="D6" s="584"/>
      <c r="E6" s="584"/>
      <c r="F6" s="584"/>
      <c r="G6" s="584"/>
      <c r="H6" s="584"/>
      <c r="I6" s="584"/>
      <c r="J6" s="584"/>
      <c r="K6" s="584"/>
      <c r="L6" s="584"/>
      <c r="M6" s="584"/>
      <c r="N6" s="584"/>
      <c r="O6" s="584"/>
      <c r="P6" s="584"/>
      <c r="Q6" s="585"/>
      <c r="R6" s="586">
        <v>122452</v>
      </c>
      <c r="S6" s="587"/>
      <c r="T6" s="587"/>
      <c r="U6" s="587"/>
      <c r="V6" s="587"/>
      <c r="W6" s="587"/>
      <c r="X6" s="587"/>
      <c r="Y6" s="588"/>
      <c r="Z6" s="639">
        <v>0.2</v>
      </c>
      <c r="AA6" s="639"/>
      <c r="AB6" s="639"/>
      <c r="AC6" s="639"/>
      <c r="AD6" s="640">
        <v>122452</v>
      </c>
      <c r="AE6" s="640"/>
      <c r="AF6" s="640"/>
      <c r="AG6" s="640"/>
      <c r="AH6" s="640"/>
      <c r="AI6" s="640"/>
      <c r="AJ6" s="640"/>
      <c r="AK6" s="640"/>
      <c r="AL6" s="609">
        <v>1.1000000000000001</v>
      </c>
      <c r="AM6" s="641"/>
      <c r="AN6" s="641"/>
      <c r="AO6" s="642"/>
      <c r="AP6" s="583" t="s">
        <v>212</v>
      </c>
      <c r="AQ6" s="584"/>
      <c r="AR6" s="584"/>
      <c r="AS6" s="584"/>
      <c r="AT6" s="584"/>
      <c r="AU6" s="584"/>
      <c r="AV6" s="584"/>
      <c r="AW6" s="584"/>
      <c r="AX6" s="584"/>
      <c r="AY6" s="584"/>
      <c r="AZ6" s="584"/>
      <c r="BA6" s="584"/>
      <c r="BB6" s="584"/>
      <c r="BC6" s="584"/>
      <c r="BD6" s="584"/>
      <c r="BE6" s="584"/>
      <c r="BF6" s="585"/>
      <c r="BG6" s="586">
        <v>4917124</v>
      </c>
      <c r="BH6" s="587"/>
      <c r="BI6" s="587"/>
      <c r="BJ6" s="587"/>
      <c r="BK6" s="587"/>
      <c r="BL6" s="587"/>
      <c r="BM6" s="587"/>
      <c r="BN6" s="588"/>
      <c r="BO6" s="639">
        <v>92.9</v>
      </c>
      <c r="BP6" s="639"/>
      <c r="BQ6" s="639"/>
      <c r="BR6" s="639"/>
      <c r="BS6" s="640">
        <v>44955</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214970</v>
      </c>
      <c r="CS6" s="587"/>
      <c r="CT6" s="587"/>
      <c r="CU6" s="587"/>
      <c r="CV6" s="587"/>
      <c r="CW6" s="587"/>
      <c r="CX6" s="587"/>
      <c r="CY6" s="588"/>
      <c r="CZ6" s="639">
        <v>0.5</v>
      </c>
      <c r="DA6" s="639"/>
      <c r="DB6" s="639"/>
      <c r="DC6" s="639"/>
      <c r="DD6" s="592" t="s">
        <v>214</v>
      </c>
      <c r="DE6" s="587"/>
      <c r="DF6" s="587"/>
      <c r="DG6" s="587"/>
      <c r="DH6" s="587"/>
      <c r="DI6" s="587"/>
      <c r="DJ6" s="587"/>
      <c r="DK6" s="587"/>
      <c r="DL6" s="587"/>
      <c r="DM6" s="587"/>
      <c r="DN6" s="587"/>
      <c r="DO6" s="587"/>
      <c r="DP6" s="588"/>
      <c r="DQ6" s="592">
        <v>214970</v>
      </c>
      <c r="DR6" s="587"/>
      <c r="DS6" s="587"/>
      <c r="DT6" s="587"/>
      <c r="DU6" s="587"/>
      <c r="DV6" s="587"/>
      <c r="DW6" s="587"/>
      <c r="DX6" s="587"/>
      <c r="DY6" s="587"/>
      <c r="DZ6" s="587"/>
      <c r="EA6" s="587"/>
      <c r="EB6" s="587"/>
      <c r="EC6" s="622"/>
    </row>
    <row r="7" spans="2:143" ht="11.25" customHeight="1" x14ac:dyDescent="0.15">
      <c r="B7" s="583" t="s">
        <v>215</v>
      </c>
      <c r="C7" s="584"/>
      <c r="D7" s="584"/>
      <c r="E7" s="584"/>
      <c r="F7" s="584"/>
      <c r="G7" s="584"/>
      <c r="H7" s="584"/>
      <c r="I7" s="584"/>
      <c r="J7" s="584"/>
      <c r="K7" s="584"/>
      <c r="L7" s="584"/>
      <c r="M7" s="584"/>
      <c r="N7" s="584"/>
      <c r="O7" s="584"/>
      <c r="P7" s="584"/>
      <c r="Q7" s="585"/>
      <c r="R7" s="586">
        <v>12031</v>
      </c>
      <c r="S7" s="587"/>
      <c r="T7" s="587"/>
      <c r="U7" s="587"/>
      <c r="V7" s="587"/>
      <c r="W7" s="587"/>
      <c r="X7" s="587"/>
      <c r="Y7" s="588"/>
      <c r="Z7" s="639">
        <v>0</v>
      </c>
      <c r="AA7" s="639"/>
      <c r="AB7" s="639"/>
      <c r="AC7" s="639"/>
      <c r="AD7" s="640">
        <v>12031</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2471589</v>
      </c>
      <c r="BH7" s="587"/>
      <c r="BI7" s="587"/>
      <c r="BJ7" s="587"/>
      <c r="BK7" s="587"/>
      <c r="BL7" s="587"/>
      <c r="BM7" s="587"/>
      <c r="BN7" s="588"/>
      <c r="BO7" s="639">
        <v>46.7</v>
      </c>
      <c r="BP7" s="639"/>
      <c r="BQ7" s="639"/>
      <c r="BR7" s="639"/>
      <c r="BS7" s="640">
        <v>44955</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9698338</v>
      </c>
      <c r="CS7" s="587"/>
      <c r="CT7" s="587"/>
      <c r="CU7" s="587"/>
      <c r="CV7" s="587"/>
      <c r="CW7" s="587"/>
      <c r="CX7" s="587"/>
      <c r="CY7" s="588"/>
      <c r="CZ7" s="639">
        <v>23.9</v>
      </c>
      <c r="DA7" s="639"/>
      <c r="DB7" s="639"/>
      <c r="DC7" s="639"/>
      <c r="DD7" s="592">
        <v>249797</v>
      </c>
      <c r="DE7" s="587"/>
      <c r="DF7" s="587"/>
      <c r="DG7" s="587"/>
      <c r="DH7" s="587"/>
      <c r="DI7" s="587"/>
      <c r="DJ7" s="587"/>
      <c r="DK7" s="587"/>
      <c r="DL7" s="587"/>
      <c r="DM7" s="587"/>
      <c r="DN7" s="587"/>
      <c r="DO7" s="587"/>
      <c r="DP7" s="588"/>
      <c r="DQ7" s="592">
        <v>2316508</v>
      </c>
      <c r="DR7" s="587"/>
      <c r="DS7" s="587"/>
      <c r="DT7" s="587"/>
      <c r="DU7" s="587"/>
      <c r="DV7" s="587"/>
      <c r="DW7" s="587"/>
      <c r="DX7" s="587"/>
      <c r="DY7" s="587"/>
      <c r="DZ7" s="587"/>
      <c r="EA7" s="587"/>
      <c r="EB7" s="587"/>
      <c r="EC7" s="622"/>
    </row>
    <row r="8" spans="2:143" ht="11.25" customHeight="1" x14ac:dyDescent="0.15">
      <c r="B8" s="583" t="s">
        <v>218</v>
      </c>
      <c r="C8" s="584"/>
      <c r="D8" s="584"/>
      <c r="E8" s="584"/>
      <c r="F8" s="584"/>
      <c r="G8" s="584"/>
      <c r="H8" s="584"/>
      <c r="I8" s="584"/>
      <c r="J8" s="584"/>
      <c r="K8" s="584"/>
      <c r="L8" s="584"/>
      <c r="M8" s="584"/>
      <c r="N8" s="584"/>
      <c r="O8" s="584"/>
      <c r="P8" s="584"/>
      <c r="Q8" s="585"/>
      <c r="R8" s="586">
        <v>14383</v>
      </c>
      <c r="S8" s="587"/>
      <c r="T8" s="587"/>
      <c r="U8" s="587"/>
      <c r="V8" s="587"/>
      <c r="W8" s="587"/>
      <c r="X8" s="587"/>
      <c r="Y8" s="588"/>
      <c r="Z8" s="639">
        <v>0</v>
      </c>
      <c r="AA8" s="639"/>
      <c r="AB8" s="639"/>
      <c r="AC8" s="639"/>
      <c r="AD8" s="640">
        <v>14383</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63806</v>
      </c>
      <c r="BH8" s="587"/>
      <c r="BI8" s="587"/>
      <c r="BJ8" s="587"/>
      <c r="BK8" s="587"/>
      <c r="BL8" s="587"/>
      <c r="BM8" s="587"/>
      <c r="BN8" s="588"/>
      <c r="BO8" s="639">
        <v>1.2</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11459027</v>
      </c>
      <c r="CS8" s="587"/>
      <c r="CT8" s="587"/>
      <c r="CU8" s="587"/>
      <c r="CV8" s="587"/>
      <c r="CW8" s="587"/>
      <c r="CX8" s="587"/>
      <c r="CY8" s="588"/>
      <c r="CZ8" s="639">
        <v>28.3</v>
      </c>
      <c r="DA8" s="639"/>
      <c r="DB8" s="639"/>
      <c r="DC8" s="639"/>
      <c r="DD8" s="592">
        <v>20214</v>
      </c>
      <c r="DE8" s="587"/>
      <c r="DF8" s="587"/>
      <c r="DG8" s="587"/>
      <c r="DH8" s="587"/>
      <c r="DI8" s="587"/>
      <c r="DJ8" s="587"/>
      <c r="DK8" s="587"/>
      <c r="DL8" s="587"/>
      <c r="DM8" s="587"/>
      <c r="DN8" s="587"/>
      <c r="DO8" s="587"/>
      <c r="DP8" s="588"/>
      <c r="DQ8" s="592">
        <v>3904877</v>
      </c>
      <c r="DR8" s="587"/>
      <c r="DS8" s="587"/>
      <c r="DT8" s="587"/>
      <c r="DU8" s="587"/>
      <c r="DV8" s="587"/>
      <c r="DW8" s="587"/>
      <c r="DX8" s="587"/>
      <c r="DY8" s="587"/>
      <c r="DZ8" s="587"/>
      <c r="EA8" s="587"/>
      <c r="EB8" s="587"/>
      <c r="EC8" s="622"/>
    </row>
    <row r="9" spans="2:143" ht="11.25" customHeight="1" x14ac:dyDescent="0.15">
      <c r="B9" s="583" t="s">
        <v>221</v>
      </c>
      <c r="C9" s="584"/>
      <c r="D9" s="584"/>
      <c r="E9" s="584"/>
      <c r="F9" s="584"/>
      <c r="G9" s="584"/>
      <c r="H9" s="584"/>
      <c r="I9" s="584"/>
      <c r="J9" s="584"/>
      <c r="K9" s="584"/>
      <c r="L9" s="584"/>
      <c r="M9" s="584"/>
      <c r="N9" s="584"/>
      <c r="O9" s="584"/>
      <c r="P9" s="584"/>
      <c r="Q9" s="585"/>
      <c r="R9" s="586">
        <v>20591</v>
      </c>
      <c r="S9" s="587"/>
      <c r="T9" s="587"/>
      <c r="U9" s="587"/>
      <c r="V9" s="587"/>
      <c r="W9" s="587"/>
      <c r="X9" s="587"/>
      <c r="Y9" s="588"/>
      <c r="Z9" s="639">
        <v>0</v>
      </c>
      <c r="AA9" s="639"/>
      <c r="AB9" s="639"/>
      <c r="AC9" s="639"/>
      <c r="AD9" s="640">
        <v>20591</v>
      </c>
      <c r="AE9" s="640"/>
      <c r="AF9" s="640"/>
      <c r="AG9" s="640"/>
      <c r="AH9" s="640"/>
      <c r="AI9" s="640"/>
      <c r="AJ9" s="640"/>
      <c r="AK9" s="640"/>
      <c r="AL9" s="609">
        <v>0.2</v>
      </c>
      <c r="AM9" s="641"/>
      <c r="AN9" s="641"/>
      <c r="AO9" s="642"/>
      <c r="AP9" s="583" t="s">
        <v>222</v>
      </c>
      <c r="AQ9" s="584"/>
      <c r="AR9" s="584"/>
      <c r="AS9" s="584"/>
      <c r="AT9" s="584"/>
      <c r="AU9" s="584"/>
      <c r="AV9" s="584"/>
      <c r="AW9" s="584"/>
      <c r="AX9" s="584"/>
      <c r="AY9" s="584"/>
      <c r="AZ9" s="584"/>
      <c r="BA9" s="584"/>
      <c r="BB9" s="584"/>
      <c r="BC9" s="584"/>
      <c r="BD9" s="584"/>
      <c r="BE9" s="584"/>
      <c r="BF9" s="585"/>
      <c r="BG9" s="586">
        <v>2015034</v>
      </c>
      <c r="BH9" s="587"/>
      <c r="BI9" s="587"/>
      <c r="BJ9" s="587"/>
      <c r="BK9" s="587"/>
      <c r="BL9" s="587"/>
      <c r="BM9" s="587"/>
      <c r="BN9" s="588"/>
      <c r="BO9" s="639">
        <v>38.1</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1936865</v>
      </c>
      <c r="CS9" s="587"/>
      <c r="CT9" s="587"/>
      <c r="CU9" s="587"/>
      <c r="CV9" s="587"/>
      <c r="CW9" s="587"/>
      <c r="CX9" s="587"/>
      <c r="CY9" s="588"/>
      <c r="CZ9" s="639">
        <v>4.8</v>
      </c>
      <c r="DA9" s="639"/>
      <c r="DB9" s="639"/>
      <c r="DC9" s="639"/>
      <c r="DD9" s="592">
        <v>97744</v>
      </c>
      <c r="DE9" s="587"/>
      <c r="DF9" s="587"/>
      <c r="DG9" s="587"/>
      <c r="DH9" s="587"/>
      <c r="DI9" s="587"/>
      <c r="DJ9" s="587"/>
      <c r="DK9" s="587"/>
      <c r="DL9" s="587"/>
      <c r="DM9" s="587"/>
      <c r="DN9" s="587"/>
      <c r="DO9" s="587"/>
      <c r="DP9" s="588"/>
      <c r="DQ9" s="592">
        <v>1644124</v>
      </c>
      <c r="DR9" s="587"/>
      <c r="DS9" s="587"/>
      <c r="DT9" s="587"/>
      <c r="DU9" s="587"/>
      <c r="DV9" s="587"/>
      <c r="DW9" s="587"/>
      <c r="DX9" s="587"/>
      <c r="DY9" s="587"/>
      <c r="DZ9" s="587"/>
      <c r="EA9" s="587"/>
      <c r="EB9" s="587"/>
      <c r="EC9" s="622"/>
    </row>
    <row r="10" spans="2:143" ht="11.25" customHeight="1" x14ac:dyDescent="0.15">
      <c r="B10" s="583" t="s">
        <v>224</v>
      </c>
      <c r="C10" s="584"/>
      <c r="D10" s="584"/>
      <c r="E10" s="584"/>
      <c r="F10" s="584"/>
      <c r="G10" s="584"/>
      <c r="H10" s="584"/>
      <c r="I10" s="584"/>
      <c r="J10" s="584"/>
      <c r="K10" s="584"/>
      <c r="L10" s="584"/>
      <c r="M10" s="584"/>
      <c r="N10" s="584"/>
      <c r="O10" s="584"/>
      <c r="P10" s="584"/>
      <c r="Q10" s="585"/>
      <c r="R10" s="586">
        <v>514208</v>
      </c>
      <c r="S10" s="587"/>
      <c r="T10" s="587"/>
      <c r="U10" s="587"/>
      <c r="V10" s="587"/>
      <c r="W10" s="587"/>
      <c r="X10" s="587"/>
      <c r="Y10" s="588"/>
      <c r="Z10" s="639">
        <v>1</v>
      </c>
      <c r="AA10" s="639"/>
      <c r="AB10" s="639"/>
      <c r="AC10" s="639"/>
      <c r="AD10" s="640">
        <v>514208</v>
      </c>
      <c r="AE10" s="640"/>
      <c r="AF10" s="640"/>
      <c r="AG10" s="640"/>
      <c r="AH10" s="640"/>
      <c r="AI10" s="640"/>
      <c r="AJ10" s="640"/>
      <c r="AK10" s="640"/>
      <c r="AL10" s="609">
        <v>4.5999999999999996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116102</v>
      </c>
      <c r="BH10" s="587"/>
      <c r="BI10" s="587"/>
      <c r="BJ10" s="587"/>
      <c r="BK10" s="587"/>
      <c r="BL10" s="587"/>
      <c r="BM10" s="587"/>
      <c r="BN10" s="588"/>
      <c r="BO10" s="639">
        <v>2.2000000000000002</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413129</v>
      </c>
      <c r="CS10" s="587"/>
      <c r="CT10" s="587"/>
      <c r="CU10" s="587"/>
      <c r="CV10" s="587"/>
      <c r="CW10" s="587"/>
      <c r="CX10" s="587"/>
      <c r="CY10" s="588"/>
      <c r="CZ10" s="639">
        <v>1</v>
      </c>
      <c r="DA10" s="639"/>
      <c r="DB10" s="639"/>
      <c r="DC10" s="639"/>
      <c r="DD10" s="592" t="s">
        <v>111</v>
      </c>
      <c r="DE10" s="587"/>
      <c r="DF10" s="587"/>
      <c r="DG10" s="587"/>
      <c r="DH10" s="587"/>
      <c r="DI10" s="587"/>
      <c r="DJ10" s="587"/>
      <c r="DK10" s="587"/>
      <c r="DL10" s="587"/>
      <c r="DM10" s="587"/>
      <c r="DN10" s="587"/>
      <c r="DO10" s="587"/>
      <c r="DP10" s="588"/>
      <c r="DQ10" s="592">
        <v>7911</v>
      </c>
      <c r="DR10" s="587"/>
      <c r="DS10" s="587"/>
      <c r="DT10" s="587"/>
      <c r="DU10" s="587"/>
      <c r="DV10" s="587"/>
      <c r="DW10" s="587"/>
      <c r="DX10" s="587"/>
      <c r="DY10" s="587"/>
      <c r="DZ10" s="587"/>
      <c r="EA10" s="587"/>
      <c r="EB10" s="587"/>
      <c r="EC10" s="622"/>
    </row>
    <row r="11" spans="2:143" ht="11.25" customHeight="1" x14ac:dyDescent="0.15">
      <c r="B11" s="583" t="s">
        <v>227</v>
      </c>
      <c r="C11" s="584"/>
      <c r="D11" s="584"/>
      <c r="E11" s="584"/>
      <c r="F11" s="584"/>
      <c r="G11" s="584"/>
      <c r="H11" s="584"/>
      <c r="I11" s="584"/>
      <c r="J11" s="584"/>
      <c r="K11" s="584"/>
      <c r="L11" s="584"/>
      <c r="M11" s="584"/>
      <c r="N11" s="584"/>
      <c r="O11" s="584"/>
      <c r="P11" s="584"/>
      <c r="Q11" s="585"/>
      <c r="R11" s="586">
        <v>3068</v>
      </c>
      <c r="S11" s="587"/>
      <c r="T11" s="587"/>
      <c r="U11" s="587"/>
      <c r="V11" s="587"/>
      <c r="W11" s="587"/>
      <c r="X11" s="587"/>
      <c r="Y11" s="588"/>
      <c r="Z11" s="639">
        <v>0</v>
      </c>
      <c r="AA11" s="639"/>
      <c r="AB11" s="639"/>
      <c r="AC11" s="639"/>
      <c r="AD11" s="640">
        <v>3068</v>
      </c>
      <c r="AE11" s="640"/>
      <c r="AF11" s="640"/>
      <c r="AG11" s="640"/>
      <c r="AH11" s="640"/>
      <c r="AI11" s="640"/>
      <c r="AJ11" s="640"/>
      <c r="AK11" s="640"/>
      <c r="AL11" s="609">
        <v>0</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276647</v>
      </c>
      <c r="BH11" s="587"/>
      <c r="BI11" s="587"/>
      <c r="BJ11" s="587"/>
      <c r="BK11" s="587"/>
      <c r="BL11" s="587"/>
      <c r="BM11" s="587"/>
      <c r="BN11" s="588"/>
      <c r="BO11" s="639">
        <v>5.2</v>
      </c>
      <c r="BP11" s="639"/>
      <c r="BQ11" s="639"/>
      <c r="BR11" s="639"/>
      <c r="BS11" s="592">
        <v>44955</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4032596</v>
      </c>
      <c r="CS11" s="587"/>
      <c r="CT11" s="587"/>
      <c r="CU11" s="587"/>
      <c r="CV11" s="587"/>
      <c r="CW11" s="587"/>
      <c r="CX11" s="587"/>
      <c r="CY11" s="588"/>
      <c r="CZ11" s="639">
        <v>10</v>
      </c>
      <c r="DA11" s="639"/>
      <c r="DB11" s="639"/>
      <c r="DC11" s="639"/>
      <c r="DD11" s="592">
        <v>3663293</v>
      </c>
      <c r="DE11" s="587"/>
      <c r="DF11" s="587"/>
      <c r="DG11" s="587"/>
      <c r="DH11" s="587"/>
      <c r="DI11" s="587"/>
      <c r="DJ11" s="587"/>
      <c r="DK11" s="587"/>
      <c r="DL11" s="587"/>
      <c r="DM11" s="587"/>
      <c r="DN11" s="587"/>
      <c r="DO11" s="587"/>
      <c r="DP11" s="588"/>
      <c r="DQ11" s="592">
        <v>323616</v>
      </c>
      <c r="DR11" s="587"/>
      <c r="DS11" s="587"/>
      <c r="DT11" s="587"/>
      <c r="DU11" s="587"/>
      <c r="DV11" s="587"/>
      <c r="DW11" s="587"/>
      <c r="DX11" s="587"/>
      <c r="DY11" s="587"/>
      <c r="DZ11" s="587"/>
      <c r="EA11" s="587"/>
      <c r="EB11" s="587"/>
      <c r="EC11" s="622"/>
    </row>
    <row r="12" spans="2:143" ht="11.25" customHeight="1" x14ac:dyDescent="0.15">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1838200</v>
      </c>
      <c r="BH12" s="587"/>
      <c r="BI12" s="587"/>
      <c r="BJ12" s="587"/>
      <c r="BK12" s="587"/>
      <c r="BL12" s="587"/>
      <c r="BM12" s="587"/>
      <c r="BN12" s="588"/>
      <c r="BO12" s="639">
        <v>34.700000000000003</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601940</v>
      </c>
      <c r="CS12" s="587"/>
      <c r="CT12" s="587"/>
      <c r="CU12" s="587"/>
      <c r="CV12" s="587"/>
      <c r="CW12" s="587"/>
      <c r="CX12" s="587"/>
      <c r="CY12" s="588"/>
      <c r="CZ12" s="639">
        <v>1.5</v>
      </c>
      <c r="DA12" s="639"/>
      <c r="DB12" s="639"/>
      <c r="DC12" s="639"/>
      <c r="DD12" s="592" t="s">
        <v>111</v>
      </c>
      <c r="DE12" s="587"/>
      <c r="DF12" s="587"/>
      <c r="DG12" s="587"/>
      <c r="DH12" s="587"/>
      <c r="DI12" s="587"/>
      <c r="DJ12" s="587"/>
      <c r="DK12" s="587"/>
      <c r="DL12" s="587"/>
      <c r="DM12" s="587"/>
      <c r="DN12" s="587"/>
      <c r="DO12" s="587"/>
      <c r="DP12" s="588"/>
      <c r="DQ12" s="592">
        <v>158446</v>
      </c>
      <c r="DR12" s="587"/>
      <c r="DS12" s="587"/>
      <c r="DT12" s="587"/>
      <c r="DU12" s="587"/>
      <c r="DV12" s="587"/>
      <c r="DW12" s="587"/>
      <c r="DX12" s="587"/>
      <c r="DY12" s="587"/>
      <c r="DZ12" s="587"/>
      <c r="EA12" s="587"/>
      <c r="EB12" s="587"/>
      <c r="EC12" s="622"/>
    </row>
    <row r="13" spans="2:143" ht="11.25" customHeight="1" x14ac:dyDescent="0.15">
      <c r="B13" s="583" t="s">
        <v>233</v>
      </c>
      <c r="C13" s="584"/>
      <c r="D13" s="584"/>
      <c r="E13" s="584"/>
      <c r="F13" s="584"/>
      <c r="G13" s="584"/>
      <c r="H13" s="584"/>
      <c r="I13" s="584"/>
      <c r="J13" s="584"/>
      <c r="K13" s="584"/>
      <c r="L13" s="584"/>
      <c r="M13" s="584"/>
      <c r="N13" s="584"/>
      <c r="O13" s="584"/>
      <c r="P13" s="584"/>
      <c r="Q13" s="585"/>
      <c r="R13" s="586">
        <v>44183</v>
      </c>
      <c r="S13" s="587"/>
      <c r="T13" s="587"/>
      <c r="U13" s="587"/>
      <c r="V13" s="587"/>
      <c r="W13" s="587"/>
      <c r="X13" s="587"/>
      <c r="Y13" s="588"/>
      <c r="Z13" s="639">
        <v>0.1</v>
      </c>
      <c r="AA13" s="639"/>
      <c r="AB13" s="639"/>
      <c r="AC13" s="639"/>
      <c r="AD13" s="640">
        <v>44183</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1826464</v>
      </c>
      <c r="BH13" s="587"/>
      <c r="BI13" s="587"/>
      <c r="BJ13" s="587"/>
      <c r="BK13" s="587"/>
      <c r="BL13" s="587"/>
      <c r="BM13" s="587"/>
      <c r="BN13" s="588"/>
      <c r="BO13" s="639">
        <v>34.5</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5922582</v>
      </c>
      <c r="CS13" s="587"/>
      <c r="CT13" s="587"/>
      <c r="CU13" s="587"/>
      <c r="CV13" s="587"/>
      <c r="CW13" s="587"/>
      <c r="CX13" s="587"/>
      <c r="CY13" s="588"/>
      <c r="CZ13" s="639">
        <v>14.6</v>
      </c>
      <c r="DA13" s="639"/>
      <c r="DB13" s="639"/>
      <c r="DC13" s="639"/>
      <c r="DD13" s="592">
        <v>2579343</v>
      </c>
      <c r="DE13" s="587"/>
      <c r="DF13" s="587"/>
      <c r="DG13" s="587"/>
      <c r="DH13" s="587"/>
      <c r="DI13" s="587"/>
      <c r="DJ13" s="587"/>
      <c r="DK13" s="587"/>
      <c r="DL13" s="587"/>
      <c r="DM13" s="587"/>
      <c r="DN13" s="587"/>
      <c r="DO13" s="587"/>
      <c r="DP13" s="588"/>
      <c r="DQ13" s="592">
        <v>2071684</v>
      </c>
      <c r="DR13" s="587"/>
      <c r="DS13" s="587"/>
      <c r="DT13" s="587"/>
      <c r="DU13" s="587"/>
      <c r="DV13" s="587"/>
      <c r="DW13" s="587"/>
      <c r="DX13" s="587"/>
      <c r="DY13" s="587"/>
      <c r="DZ13" s="587"/>
      <c r="EA13" s="587"/>
      <c r="EB13" s="587"/>
      <c r="EC13" s="622"/>
    </row>
    <row r="14" spans="2:143" ht="11.25" customHeight="1" x14ac:dyDescent="0.15">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85559</v>
      </c>
      <c r="BH14" s="587"/>
      <c r="BI14" s="587"/>
      <c r="BJ14" s="587"/>
      <c r="BK14" s="587"/>
      <c r="BL14" s="587"/>
      <c r="BM14" s="587"/>
      <c r="BN14" s="588"/>
      <c r="BO14" s="639">
        <v>1.6</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682016</v>
      </c>
      <c r="CS14" s="587"/>
      <c r="CT14" s="587"/>
      <c r="CU14" s="587"/>
      <c r="CV14" s="587"/>
      <c r="CW14" s="587"/>
      <c r="CX14" s="587"/>
      <c r="CY14" s="588"/>
      <c r="CZ14" s="639">
        <v>1.7</v>
      </c>
      <c r="DA14" s="639"/>
      <c r="DB14" s="639"/>
      <c r="DC14" s="639"/>
      <c r="DD14" s="592">
        <v>9079</v>
      </c>
      <c r="DE14" s="587"/>
      <c r="DF14" s="587"/>
      <c r="DG14" s="587"/>
      <c r="DH14" s="587"/>
      <c r="DI14" s="587"/>
      <c r="DJ14" s="587"/>
      <c r="DK14" s="587"/>
      <c r="DL14" s="587"/>
      <c r="DM14" s="587"/>
      <c r="DN14" s="587"/>
      <c r="DO14" s="587"/>
      <c r="DP14" s="588"/>
      <c r="DQ14" s="592">
        <v>661168</v>
      </c>
      <c r="DR14" s="587"/>
      <c r="DS14" s="587"/>
      <c r="DT14" s="587"/>
      <c r="DU14" s="587"/>
      <c r="DV14" s="587"/>
      <c r="DW14" s="587"/>
      <c r="DX14" s="587"/>
      <c r="DY14" s="587"/>
      <c r="DZ14" s="587"/>
      <c r="EA14" s="587"/>
      <c r="EB14" s="587"/>
      <c r="EC14" s="622"/>
    </row>
    <row r="15" spans="2:143" ht="11.25" customHeight="1" x14ac:dyDescent="0.15">
      <c r="B15" s="583" t="s">
        <v>239</v>
      </c>
      <c r="C15" s="584"/>
      <c r="D15" s="584"/>
      <c r="E15" s="584"/>
      <c r="F15" s="584"/>
      <c r="G15" s="584"/>
      <c r="H15" s="584"/>
      <c r="I15" s="584"/>
      <c r="J15" s="584"/>
      <c r="K15" s="584"/>
      <c r="L15" s="584"/>
      <c r="M15" s="584"/>
      <c r="N15" s="584"/>
      <c r="O15" s="584"/>
      <c r="P15" s="584"/>
      <c r="Q15" s="585"/>
      <c r="R15" s="586">
        <v>20444</v>
      </c>
      <c r="S15" s="587"/>
      <c r="T15" s="587"/>
      <c r="U15" s="587"/>
      <c r="V15" s="587"/>
      <c r="W15" s="587"/>
      <c r="X15" s="587"/>
      <c r="Y15" s="588"/>
      <c r="Z15" s="639">
        <v>0</v>
      </c>
      <c r="AA15" s="639"/>
      <c r="AB15" s="639"/>
      <c r="AC15" s="639"/>
      <c r="AD15" s="640">
        <v>20444</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521776</v>
      </c>
      <c r="BH15" s="587"/>
      <c r="BI15" s="587"/>
      <c r="BJ15" s="587"/>
      <c r="BK15" s="587"/>
      <c r="BL15" s="587"/>
      <c r="BM15" s="587"/>
      <c r="BN15" s="588"/>
      <c r="BO15" s="639">
        <v>9.9</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1813791</v>
      </c>
      <c r="CS15" s="587"/>
      <c r="CT15" s="587"/>
      <c r="CU15" s="587"/>
      <c r="CV15" s="587"/>
      <c r="CW15" s="587"/>
      <c r="CX15" s="587"/>
      <c r="CY15" s="588"/>
      <c r="CZ15" s="639">
        <v>4.5</v>
      </c>
      <c r="DA15" s="639"/>
      <c r="DB15" s="639"/>
      <c r="DC15" s="639"/>
      <c r="DD15" s="592">
        <v>611181</v>
      </c>
      <c r="DE15" s="587"/>
      <c r="DF15" s="587"/>
      <c r="DG15" s="587"/>
      <c r="DH15" s="587"/>
      <c r="DI15" s="587"/>
      <c r="DJ15" s="587"/>
      <c r="DK15" s="587"/>
      <c r="DL15" s="587"/>
      <c r="DM15" s="587"/>
      <c r="DN15" s="587"/>
      <c r="DO15" s="587"/>
      <c r="DP15" s="588"/>
      <c r="DQ15" s="592">
        <v>1153190</v>
      </c>
      <c r="DR15" s="587"/>
      <c r="DS15" s="587"/>
      <c r="DT15" s="587"/>
      <c r="DU15" s="587"/>
      <c r="DV15" s="587"/>
      <c r="DW15" s="587"/>
      <c r="DX15" s="587"/>
      <c r="DY15" s="587"/>
      <c r="DZ15" s="587"/>
      <c r="EA15" s="587"/>
      <c r="EB15" s="587"/>
      <c r="EC15" s="622"/>
    </row>
    <row r="16" spans="2:143" ht="11.25" customHeight="1" x14ac:dyDescent="0.15">
      <c r="B16" s="583" t="s">
        <v>242</v>
      </c>
      <c r="C16" s="584"/>
      <c r="D16" s="584"/>
      <c r="E16" s="584"/>
      <c r="F16" s="584"/>
      <c r="G16" s="584"/>
      <c r="H16" s="584"/>
      <c r="I16" s="584"/>
      <c r="J16" s="584"/>
      <c r="K16" s="584"/>
      <c r="L16" s="584"/>
      <c r="M16" s="584"/>
      <c r="N16" s="584"/>
      <c r="O16" s="584"/>
      <c r="P16" s="584"/>
      <c r="Q16" s="585"/>
      <c r="R16" s="586">
        <v>9066480</v>
      </c>
      <c r="S16" s="587"/>
      <c r="T16" s="587"/>
      <c r="U16" s="587"/>
      <c r="V16" s="587"/>
      <c r="W16" s="587"/>
      <c r="X16" s="587"/>
      <c r="Y16" s="588"/>
      <c r="Z16" s="639">
        <v>18.2</v>
      </c>
      <c r="AA16" s="639"/>
      <c r="AB16" s="639"/>
      <c r="AC16" s="639"/>
      <c r="AD16" s="640">
        <v>5358110</v>
      </c>
      <c r="AE16" s="640"/>
      <c r="AF16" s="640"/>
      <c r="AG16" s="640"/>
      <c r="AH16" s="640"/>
      <c r="AI16" s="640"/>
      <c r="AJ16" s="640"/>
      <c r="AK16" s="640"/>
      <c r="AL16" s="609">
        <v>48.3</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1027163</v>
      </c>
      <c r="CS16" s="587"/>
      <c r="CT16" s="587"/>
      <c r="CU16" s="587"/>
      <c r="CV16" s="587"/>
      <c r="CW16" s="587"/>
      <c r="CX16" s="587"/>
      <c r="CY16" s="588"/>
      <c r="CZ16" s="639">
        <v>2.5</v>
      </c>
      <c r="DA16" s="639"/>
      <c r="DB16" s="639"/>
      <c r="DC16" s="639"/>
      <c r="DD16" s="592" t="s">
        <v>111</v>
      </c>
      <c r="DE16" s="587"/>
      <c r="DF16" s="587"/>
      <c r="DG16" s="587"/>
      <c r="DH16" s="587"/>
      <c r="DI16" s="587"/>
      <c r="DJ16" s="587"/>
      <c r="DK16" s="587"/>
      <c r="DL16" s="587"/>
      <c r="DM16" s="587"/>
      <c r="DN16" s="587"/>
      <c r="DO16" s="587"/>
      <c r="DP16" s="588"/>
      <c r="DQ16" s="592">
        <v>113188</v>
      </c>
      <c r="DR16" s="587"/>
      <c r="DS16" s="587"/>
      <c r="DT16" s="587"/>
      <c r="DU16" s="587"/>
      <c r="DV16" s="587"/>
      <c r="DW16" s="587"/>
      <c r="DX16" s="587"/>
      <c r="DY16" s="587"/>
      <c r="DZ16" s="587"/>
      <c r="EA16" s="587"/>
      <c r="EB16" s="587"/>
      <c r="EC16" s="622"/>
    </row>
    <row r="17" spans="2:133" ht="11.25" customHeight="1" x14ac:dyDescent="0.15">
      <c r="B17" s="583" t="s">
        <v>245</v>
      </c>
      <c r="C17" s="584"/>
      <c r="D17" s="584"/>
      <c r="E17" s="584"/>
      <c r="F17" s="584"/>
      <c r="G17" s="584"/>
      <c r="H17" s="584"/>
      <c r="I17" s="584"/>
      <c r="J17" s="584"/>
      <c r="K17" s="584"/>
      <c r="L17" s="584"/>
      <c r="M17" s="584"/>
      <c r="N17" s="584"/>
      <c r="O17" s="584"/>
      <c r="P17" s="584"/>
      <c r="Q17" s="585"/>
      <c r="R17" s="586">
        <v>5358110</v>
      </c>
      <c r="S17" s="587"/>
      <c r="T17" s="587"/>
      <c r="U17" s="587"/>
      <c r="V17" s="587"/>
      <c r="W17" s="587"/>
      <c r="X17" s="587"/>
      <c r="Y17" s="588"/>
      <c r="Z17" s="639">
        <v>10.8</v>
      </c>
      <c r="AA17" s="639"/>
      <c r="AB17" s="639"/>
      <c r="AC17" s="639"/>
      <c r="AD17" s="640">
        <v>5358110</v>
      </c>
      <c r="AE17" s="640"/>
      <c r="AF17" s="640"/>
      <c r="AG17" s="640"/>
      <c r="AH17" s="640"/>
      <c r="AI17" s="640"/>
      <c r="AJ17" s="640"/>
      <c r="AK17" s="640"/>
      <c r="AL17" s="609">
        <v>48.3</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2619677</v>
      </c>
      <c r="CS17" s="587"/>
      <c r="CT17" s="587"/>
      <c r="CU17" s="587"/>
      <c r="CV17" s="587"/>
      <c r="CW17" s="587"/>
      <c r="CX17" s="587"/>
      <c r="CY17" s="588"/>
      <c r="CZ17" s="639">
        <v>6.5</v>
      </c>
      <c r="DA17" s="639"/>
      <c r="DB17" s="639"/>
      <c r="DC17" s="639"/>
      <c r="DD17" s="592" t="s">
        <v>111</v>
      </c>
      <c r="DE17" s="587"/>
      <c r="DF17" s="587"/>
      <c r="DG17" s="587"/>
      <c r="DH17" s="587"/>
      <c r="DI17" s="587"/>
      <c r="DJ17" s="587"/>
      <c r="DK17" s="587"/>
      <c r="DL17" s="587"/>
      <c r="DM17" s="587"/>
      <c r="DN17" s="587"/>
      <c r="DO17" s="587"/>
      <c r="DP17" s="588"/>
      <c r="DQ17" s="592">
        <v>2508250</v>
      </c>
      <c r="DR17" s="587"/>
      <c r="DS17" s="587"/>
      <c r="DT17" s="587"/>
      <c r="DU17" s="587"/>
      <c r="DV17" s="587"/>
      <c r="DW17" s="587"/>
      <c r="DX17" s="587"/>
      <c r="DY17" s="587"/>
      <c r="DZ17" s="587"/>
      <c r="EA17" s="587"/>
      <c r="EB17" s="587"/>
      <c r="EC17" s="622"/>
    </row>
    <row r="18" spans="2:133" ht="11.25" customHeight="1" x14ac:dyDescent="0.15">
      <c r="B18" s="583" t="s">
        <v>248</v>
      </c>
      <c r="C18" s="584"/>
      <c r="D18" s="584"/>
      <c r="E18" s="584"/>
      <c r="F18" s="584"/>
      <c r="G18" s="584"/>
      <c r="H18" s="584"/>
      <c r="I18" s="584"/>
      <c r="J18" s="584"/>
      <c r="K18" s="584"/>
      <c r="L18" s="584"/>
      <c r="M18" s="584"/>
      <c r="N18" s="584"/>
      <c r="O18" s="584"/>
      <c r="P18" s="584"/>
      <c r="Q18" s="585"/>
      <c r="R18" s="586">
        <v>634546</v>
      </c>
      <c r="S18" s="587"/>
      <c r="T18" s="587"/>
      <c r="U18" s="587"/>
      <c r="V18" s="587"/>
      <c r="W18" s="587"/>
      <c r="X18" s="587"/>
      <c r="Y18" s="588"/>
      <c r="Z18" s="639">
        <v>1.3</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v>78957</v>
      </c>
      <c r="CS18" s="587"/>
      <c r="CT18" s="587"/>
      <c r="CU18" s="587"/>
      <c r="CV18" s="587"/>
      <c r="CW18" s="587"/>
      <c r="CX18" s="587"/>
      <c r="CY18" s="588"/>
      <c r="CZ18" s="639">
        <v>0.2</v>
      </c>
      <c r="DA18" s="639"/>
      <c r="DB18" s="639"/>
      <c r="DC18" s="639"/>
      <c r="DD18" s="592" t="s">
        <v>111</v>
      </c>
      <c r="DE18" s="587"/>
      <c r="DF18" s="587"/>
      <c r="DG18" s="587"/>
      <c r="DH18" s="587"/>
      <c r="DI18" s="587"/>
      <c r="DJ18" s="587"/>
      <c r="DK18" s="587"/>
      <c r="DL18" s="587"/>
      <c r="DM18" s="587"/>
      <c r="DN18" s="587"/>
      <c r="DO18" s="587"/>
      <c r="DP18" s="588"/>
      <c r="DQ18" s="592">
        <v>50620</v>
      </c>
      <c r="DR18" s="587"/>
      <c r="DS18" s="587"/>
      <c r="DT18" s="587"/>
      <c r="DU18" s="587"/>
      <c r="DV18" s="587"/>
      <c r="DW18" s="587"/>
      <c r="DX18" s="587"/>
      <c r="DY18" s="587"/>
      <c r="DZ18" s="587"/>
      <c r="EA18" s="587"/>
      <c r="EB18" s="587"/>
      <c r="EC18" s="622"/>
    </row>
    <row r="19" spans="2:133" ht="11.25" customHeight="1" x14ac:dyDescent="0.15">
      <c r="B19" s="583" t="s">
        <v>251</v>
      </c>
      <c r="C19" s="584"/>
      <c r="D19" s="584"/>
      <c r="E19" s="584"/>
      <c r="F19" s="584"/>
      <c r="G19" s="584"/>
      <c r="H19" s="584"/>
      <c r="I19" s="584"/>
      <c r="J19" s="584"/>
      <c r="K19" s="584"/>
      <c r="L19" s="584"/>
      <c r="M19" s="584"/>
      <c r="N19" s="584"/>
      <c r="O19" s="584"/>
      <c r="P19" s="584"/>
      <c r="Q19" s="585"/>
      <c r="R19" s="586">
        <v>3073824</v>
      </c>
      <c r="S19" s="587"/>
      <c r="T19" s="587"/>
      <c r="U19" s="587"/>
      <c r="V19" s="587"/>
      <c r="W19" s="587"/>
      <c r="X19" s="587"/>
      <c r="Y19" s="588"/>
      <c r="Z19" s="639">
        <v>6.2</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374235</v>
      </c>
      <c r="BH19" s="587"/>
      <c r="BI19" s="587"/>
      <c r="BJ19" s="587"/>
      <c r="BK19" s="587"/>
      <c r="BL19" s="587"/>
      <c r="BM19" s="587"/>
      <c r="BN19" s="588"/>
      <c r="BO19" s="639">
        <v>7.1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x14ac:dyDescent="0.15">
      <c r="B20" s="583" t="s">
        <v>254</v>
      </c>
      <c r="C20" s="584"/>
      <c r="D20" s="584"/>
      <c r="E20" s="584"/>
      <c r="F20" s="584"/>
      <c r="G20" s="584"/>
      <c r="H20" s="584"/>
      <c r="I20" s="584"/>
      <c r="J20" s="584"/>
      <c r="K20" s="584"/>
      <c r="L20" s="584"/>
      <c r="M20" s="584"/>
      <c r="N20" s="584"/>
      <c r="O20" s="584"/>
      <c r="P20" s="584"/>
      <c r="Q20" s="585"/>
      <c r="R20" s="586">
        <v>15109199</v>
      </c>
      <c r="S20" s="587"/>
      <c r="T20" s="587"/>
      <c r="U20" s="587"/>
      <c r="V20" s="587"/>
      <c r="W20" s="587"/>
      <c r="X20" s="587"/>
      <c r="Y20" s="588"/>
      <c r="Z20" s="639">
        <v>30.4</v>
      </c>
      <c r="AA20" s="639"/>
      <c r="AB20" s="639"/>
      <c r="AC20" s="639"/>
      <c r="AD20" s="640">
        <v>11026594</v>
      </c>
      <c r="AE20" s="640"/>
      <c r="AF20" s="640"/>
      <c r="AG20" s="640"/>
      <c r="AH20" s="640"/>
      <c r="AI20" s="640"/>
      <c r="AJ20" s="640"/>
      <c r="AK20" s="640"/>
      <c r="AL20" s="609">
        <v>99.4</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374235</v>
      </c>
      <c r="BH20" s="587"/>
      <c r="BI20" s="587"/>
      <c r="BJ20" s="587"/>
      <c r="BK20" s="587"/>
      <c r="BL20" s="587"/>
      <c r="BM20" s="587"/>
      <c r="BN20" s="588"/>
      <c r="BO20" s="639">
        <v>7.1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40501051</v>
      </c>
      <c r="CS20" s="587"/>
      <c r="CT20" s="587"/>
      <c r="CU20" s="587"/>
      <c r="CV20" s="587"/>
      <c r="CW20" s="587"/>
      <c r="CX20" s="587"/>
      <c r="CY20" s="588"/>
      <c r="CZ20" s="639">
        <v>100</v>
      </c>
      <c r="DA20" s="639"/>
      <c r="DB20" s="639"/>
      <c r="DC20" s="639"/>
      <c r="DD20" s="592">
        <v>7230651</v>
      </c>
      <c r="DE20" s="587"/>
      <c r="DF20" s="587"/>
      <c r="DG20" s="587"/>
      <c r="DH20" s="587"/>
      <c r="DI20" s="587"/>
      <c r="DJ20" s="587"/>
      <c r="DK20" s="587"/>
      <c r="DL20" s="587"/>
      <c r="DM20" s="587"/>
      <c r="DN20" s="587"/>
      <c r="DO20" s="587"/>
      <c r="DP20" s="588"/>
      <c r="DQ20" s="592">
        <v>15128552</v>
      </c>
      <c r="DR20" s="587"/>
      <c r="DS20" s="587"/>
      <c r="DT20" s="587"/>
      <c r="DU20" s="587"/>
      <c r="DV20" s="587"/>
      <c r="DW20" s="587"/>
      <c r="DX20" s="587"/>
      <c r="DY20" s="587"/>
      <c r="DZ20" s="587"/>
      <c r="EA20" s="587"/>
      <c r="EB20" s="587"/>
      <c r="EC20" s="622"/>
    </row>
    <row r="21" spans="2:133" ht="11.25" customHeight="1" x14ac:dyDescent="0.15">
      <c r="B21" s="583" t="s">
        <v>257</v>
      </c>
      <c r="C21" s="584"/>
      <c r="D21" s="584"/>
      <c r="E21" s="584"/>
      <c r="F21" s="584"/>
      <c r="G21" s="584"/>
      <c r="H21" s="584"/>
      <c r="I21" s="584"/>
      <c r="J21" s="584"/>
      <c r="K21" s="584"/>
      <c r="L21" s="584"/>
      <c r="M21" s="584"/>
      <c r="N21" s="584"/>
      <c r="O21" s="584"/>
      <c r="P21" s="584"/>
      <c r="Q21" s="585"/>
      <c r="R21" s="586">
        <v>9847</v>
      </c>
      <c r="S21" s="587"/>
      <c r="T21" s="587"/>
      <c r="U21" s="587"/>
      <c r="V21" s="587"/>
      <c r="W21" s="587"/>
      <c r="X21" s="587"/>
      <c r="Y21" s="588"/>
      <c r="Z21" s="639">
        <v>0</v>
      </c>
      <c r="AA21" s="639"/>
      <c r="AB21" s="639"/>
      <c r="AC21" s="639"/>
      <c r="AD21" s="640">
        <v>9847</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259</v>
      </c>
      <c r="C22" s="584"/>
      <c r="D22" s="584"/>
      <c r="E22" s="584"/>
      <c r="F22" s="584"/>
      <c r="G22" s="584"/>
      <c r="H22" s="584"/>
      <c r="I22" s="584"/>
      <c r="J22" s="584"/>
      <c r="K22" s="584"/>
      <c r="L22" s="584"/>
      <c r="M22" s="584"/>
      <c r="N22" s="584"/>
      <c r="O22" s="584"/>
      <c r="P22" s="584"/>
      <c r="Q22" s="585"/>
      <c r="R22" s="586">
        <v>94294</v>
      </c>
      <c r="S22" s="587"/>
      <c r="T22" s="587"/>
      <c r="U22" s="587"/>
      <c r="V22" s="587"/>
      <c r="W22" s="587"/>
      <c r="X22" s="587"/>
      <c r="Y22" s="588"/>
      <c r="Z22" s="639">
        <v>0.2</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262</v>
      </c>
      <c r="C23" s="584"/>
      <c r="D23" s="584"/>
      <c r="E23" s="584"/>
      <c r="F23" s="584"/>
      <c r="G23" s="584"/>
      <c r="H23" s="584"/>
      <c r="I23" s="584"/>
      <c r="J23" s="584"/>
      <c r="K23" s="584"/>
      <c r="L23" s="584"/>
      <c r="M23" s="584"/>
      <c r="N23" s="584"/>
      <c r="O23" s="584"/>
      <c r="P23" s="584"/>
      <c r="Q23" s="585"/>
      <c r="R23" s="586">
        <v>304480</v>
      </c>
      <c r="S23" s="587"/>
      <c r="T23" s="587"/>
      <c r="U23" s="587"/>
      <c r="V23" s="587"/>
      <c r="W23" s="587"/>
      <c r="X23" s="587"/>
      <c r="Y23" s="588"/>
      <c r="Z23" s="639">
        <v>0.6</v>
      </c>
      <c r="AA23" s="639"/>
      <c r="AB23" s="639"/>
      <c r="AC23" s="639"/>
      <c r="AD23" s="640">
        <v>20218</v>
      </c>
      <c r="AE23" s="640"/>
      <c r="AF23" s="640"/>
      <c r="AG23" s="640"/>
      <c r="AH23" s="640"/>
      <c r="AI23" s="640"/>
      <c r="AJ23" s="640"/>
      <c r="AK23" s="640"/>
      <c r="AL23" s="609">
        <v>0.2</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v>374235</v>
      </c>
      <c r="BH23" s="587"/>
      <c r="BI23" s="587"/>
      <c r="BJ23" s="587"/>
      <c r="BK23" s="587"/>
      <c r="BL23" s="587"/>
      <c r="BM23" s="587"/>
      <c r="BN23" s="588"/>
      <c r="BO23" s="639">
        <v>7.1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x14ac:dyDescent="0.15">
      <c r="B24" s="583" t="s">
        <v>269</v>
      </c>
      <c r="C24" s="584"/>
      <c r="D24" s="584"/>
      <c r="E24" s="584"/>
      <c r="F24" s="584"/>
      <c r="G24" s="584"/>
      <c r="H24" s="584"/>
      <c r="I24" s="584"/>
      <c r="J24" s="584"/>
      <c r="K24" s="584"/>
      <c r="L24" s="584"/>
      <c r="M24" s="584"/>
      <c r="N24" s="584"/>
      <c r="O24" s="584"/>
      <c r="P24" s="584"/>
      <c r="Q24" s="585"/>
      <c r="R24" s="586">
        <v>107877</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10247500</v>
      </c>
      <c r="CS24" s="637"/>
      <c r="CT24" s="637"/>
      <c r="CU24" s="637"/>
      <c r="CV24" s="637"/>
      <c r="CW24" s="637"/>
      <c r="CX24" s="637"/>
      <c r="CY24" s="684"/>
      <c r="CZ24" s="688">
        <v>25.3</v>
      </c>
      <c r="DA24" s="689"/>
      <c r="DB24" s="689"/>
      <c r="DC24" s="690"/>
      <c r="DD24" s="683">
        <v>6863960</v>
      </c>
      <c r="DE24" s="637"/>
      <c r="DF24" s="637"/>
      <c r="DG24" s="637"/>
      <c r="DH24" s="637"/>
      <c r="DI24" s="637"/>
      <c r="DJ24" s="637"/>
      <c r="DK24" s="684"/>
      <c r="DL24" s="683">
        <v>6439904</v>
      </c>
      <c r="DM24" s="637"/>
      <c r="DN24" s="637"/>
      <c r="DO24" s="637"/>
      <c r="DP24" s="637"/>
      <c r="DQ24" s="637"/>
      <c r="DR24" s="637"/>
      <c r="DS24" s="637"/>
      <c r="DT24" s="637"/>
      <c r="DU24" s="637"/>
      <c r="DV24" s="684"/>
      <c r="DW24" s="685">
        <v>53.5</v>
      </c>
      <c r="DX24" s="654"/>
      <c r="DY24" s="654"/>
      <c r="DZ24" s="654"/>
      <c r="EA24" s="654"/>
      <c r="EB24" s="654"/>
      <c r="EC24" s="686"/>
    </row>
    <row r="25" spans="2:133" ht="11.25" customHeight="1" x14ac:dyDescent="0.15">
      <c r="B25" s="583" t="s">
        <v>272</v>
      </c>
      <c r="C25" s="584"/>
      <c r="D25" s="584"/>
      <c r="E25" s="584"/>
      <c r="F25" s="584"/>
      <c r="G25" s="584"/>
      <c r="H25" s="584"/>
      <c r="I25" s="584"/>
      <c r="J25" s="584"/>
      <c r="K25" s="584"/>
      <c r="L25" s="584"/>
      <c r="M25" s="584"/>
      <c r="N25" s="584"/>
      <c r="O25" s="584"/>
      <c r="P25" s="584"/>
      <c r="Q25" s="585"/>
      <c r="R25" s="586">
        <v>14485942</v>
      </c>
      <c r="S25" s="587"/>
      <c r="T25" s="587"/>
      <c r="U25" s="587"/>
      <c r="V25" s="587"/>
      <c r="W25" s="587"/>
      <c r="X25" s="587"/>
      <c r="Y25" s="588"/>
      <c r="Z25" s="639">
        <v>29.1</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3614359</v>
      </c>
      <c r="CS25" s="605"/>
      <c r="CT25" s="605"/>
      <c r="CU25" s="605"/>
      <c r="CV25" s="605"/>
      <c r="CW25" s="605"/>
      <c r="CX25" s="605"/>
      <c r="CY25" s="606"/>
      <c r="CZ25" s="589">
        <v>8.9</v>
      </c>
      <c r="DA25" s="607"/>
      <c r="DB25" s="607"/>
      <c r="DC25" s="608"/>
      <c r="DD25" s="592">
        <v>3264301</v>
      </c>
      <c r="DE25" s="605"/>
      <c r="DF25" s="605"/>
      <c r="DG25" s="605"/>
      <c r="DH25" s="605"/>
      <c r="DI25" s="605"/>
      <c r="DJ25" s="605"/>
      <c r="DK25" s="606"/>
      <c r="DL25" s="592">
        <v>3086655</v>
      </c>
      <c r="DM25" s="605"/>
      <c r="DN25" s="605"/>
      <c r="DO25" s="605"/>
      <c r="DP25" s="605"/>
      <c r="DQ25" s="605"/>
      <c r="DR25" s="605"/>
      <c r="DS25" s="605"/>
      <c r="DT25" s="605"/>
      <c r="DU25" s="605"/>
      <c r="DV25" s="606"/>
      <c r="DW25" s="609">
        <v>25.6</v>
      </c>
      <c r="DX25" s="610"/>
      <c r="DY25" s="610"/>
      <c r="DZ25" s="610"/>
      <c r="EA25" s="610"/>
      <c r="EB25" s="610"/>
      <c r="EC25" s="611"/>
    </row>
    <row r="26" spans="2:133" ht="11.25" customHeight="1" x14ac:dyDescent="0.15">
      <c r="B26" s="677" t="s">
        <v>275</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2149673</v>
      </c>
      <c r="CS26" s="587"/>
      <c r="CT26" s="587"/>
      <c r="CU26" s="587"/>
      <c r="CV26" s="587"/>
      <c r="CW26" s="587"/>
      <c r="CX26" s="587"/>
      <c r="CY26" s="588"/>
      <c r="CZ26" s="589">
        <v>5.3</v>
      </c>
      <c r="DA26" s="607"/>
      <c r="DB26" s="607"/>
      <c r="DC26" s="608"/>
      <c r="DD26" s="592">
        <v>1949607</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x14ac:dyDescent="0.15">
      <c r="B27" s="583" t="s">
        <v>278</v>
      </c>
      <c r="C27" s="584"/>
      <c r="D27" s="584"/>
      <c r="E27" s="584"/>
      <c r="F27" s="584"/>
      <c r="G27" s="584"/>
      <c r="H27" s="584"/>
      <c r="I27" s="584"/>
      <c r="J27" s="584"/>
      <c r="K27" s="584"/>
      <c r="L27" s="584"/>
      <c r="M27" s="584"/>
      <c r="N27" s="584"/>
      <c r="O27" s="584"/>
      <c r="P27" s="584"/>
      <c r="Q27" s="585"/>
      <c r="R27" s="586">
        <v>2194915</v>
      </c>
      <c r="S27" s="587"/>
      <c r="T27" s="587"/>
      <c r="U27" s="587"/>
      <c r="V27" s="587"/>
      <c r="W27" s="587"/>
      <c r="X27" s="587"/>
      <c r="Y27" s="588"/>
      <c r="Z27" s="639">
        <v>4.4000000000000004</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5291359</v>
      </c>
      <c r="BH27" s="587"/>
      <c r="BI27" s="587"/>
      <c r="BJ27" s="587"/>
      <c r="BK27" s="587"/>
      <c r="BL27" s="587"/>
      <c r="BM27" s="587"/>
      <c r="BN27" s="588"/>
      <c r="BO27" s="639">
        <v>100</v>
      </c>
      <c r="BP27" s="639"/>
      <c r="BQ27" s="639"/>
      <c r="BR27" s="639"/>
      <c r="BS27" s="592">
        <v>44955</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4013464</v>
      </c>
      <c r="CS27" s="605"/>
      <c r="CT27" s="605"/>
      <c r="CU27" s="605"/>
      <c r="CV27" s="605"/>
      <c r="CW27" s="605"/>
      <c r="CX27" s="605"/>
      <c r="CY27" s="606"/>
      <c r="CZ27" s="589">
        <v>9.9</v>
      </c>
      <c r="DA27" s="607"/>
      <c r="DB27" s="607"/>
      <c r="DC27" s="608"/>
      <c r="DD27" s="592">
        <v>1091409</v>
      </c>
      <c r="DE27" s="605"/>
      <c r="DF27" s="605"/>
      <c r="DG27" s="605"/>
      <c r="DH27" s="605"/>
      <c r="DI27" s="605"/>
      <c r="DJ27" s="605"/>
      <c r="DK27" s="606"/>
      <c r="DL27" s="592">
        <v>1056601</v>
      </c>
      <c r="DM27" s="605"/>
      <c r="DN27" s="605"/>
      <c r="DO27" s="605"/>
      <c r="DP27" s="605"/>
      <c r="DQ27" s="605"/>
      <c r="DR27" s="605"/>
      <c r="DS27" s="605"/>
      <c r="DT27" s="605"/>
      <c r="DU27" s="605"/>
      <c r="DV27" s="606"/>
      <c r="DW27" s="609">
        <v>8.8000000000000007</v>
      </c>
      <c r="DX27" s="610"/>
      <c r="DY27" s="610"/>
      <c r="DZ27" s="610"/>
      <c r="EA27" s="610"/>
      <c r="EB27" s="610"/>
      <c r="EC27" s="611"/>
    </row>
    <row r="28" spans="2:133" ht="11.25" customHeight="1" x14ac:dyDescent="0.15">
      <c r="B28" s="583" t="s">
        <v>281</v>
      </c>
      <c r="C28" s="584"/>
      <c r="D28" s="584"/>
      <c r="E28" s="584"/>
      <c r="F28" s="584"/>
      <c r="G28" s="584"/>
      <c r="H28" s="584"/>
      <c r="I28" s="584"/>
      <c r="J28" s="584"/>
      <c r="K28" s="584"/>
      <c r="L28" s="584"/>
      <c r="M28" s="584"/>
      <c r="N28" s="584"/>
      <c r="O28" s="584"/>
      <c r="P28" s="584"/>
      <c r="Q28" s="585"/>
      <c r="R28" s="586">
        <v>69778</v>
      </c>
      <c r="S28" s="587"/>
      <c r="T28" s="587"/>
      <c r="U28" s="587"/>
      <c r="V28" s="587"/>
      <c r="W28" s="587"/>
      <c r="X28" s="587"/>
      <c r="Y28" s="588"/>
      <c r="Z28" s="639">
        <v>0.1</v>
      </c>
      <c r="AA28" s="639"/>
      <c r="AB28" s="639"/>
      <c r="AC28" s="639"/>
      <c r="AD28" s="640">
        <v>37903</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2619677</v>
      </c>
      <c r="CS28" s="587"/>
      <c r="CT28" s="587"/>
      <c r="CU28" s="587"/>
      <c r="CV28" s="587"/>
      <c r="CW28" s="587"/>
      <c r="CX28" s="587"/>
      <c r="CY28" s="588"/>
      <c r="CZ28" s="589">
        <v>6.5</v>
      </c>
      <c r="DA28" s="607"/>
      <c r="DB28" s="607"/>
      <c r="DC28" s="608"/>
      <c r="DD28" s="592">
        <v>2508250</v>
      </c>
      <c r="DE28" s="587"/>
      <c r="DF28" s="587"/>
      <c r="DG28" s="587"/>
      <c r="DH28" s="587"/>
      <c r="DI28" s="587"/>
      <c r="DJ28" s="587"/>
      <c r="DK28" s="588"/>
      <c r="DL28" s="592">
        <v>2296648</v>
      </c>
      <c r="DM28" s="587"/>
      <c r="DN28" s="587"/>
      <c r="DO28" s="587"/>
      <c r="DP28" s="587"/>
      <c r="DQ28" s="587"/>
      <c r="DR28" s="587"/>
      <c r="DS28" s="587"/>
      <c r="DT28" s="587"/>
      <c r="DU28" s="587"/>
      <c r="DV28" s="588"/>
      <c r="DW28" s="609">
        <v>19.100000000000001</v>
      </c>
      <c r="DX28" s="610"/>
      <c r="DY28" s="610"/>
      <c r="DZ28" s="610"/>
      <c r="EA28" s="610"/>
      <c r="EB28" s="610"/>
      <c r="EC28" s="611"/>
    </row>
    <row r="29" spans="2:133" ht="11.25" customHeight="1" x14ac:dyDescent="0.15">
      <c r="B29" s="583" t="s">
        <v>283</v>
      </c>
      <c r="C29" s="584"/>
      <c r="D29" s="584"/>
      <c r="E29" s="584"/>
      <c r="F29" s="584"/>
      <c r="G29" s="584"/>
      <c r="H29" s="584"/>
      <c r="I29" s="584"/>
      <c r="J29" s="584"/>
      <c r="K29" s="584"/>
      <c r="L29" s="584"/>
      <c r="M29" s="584"/>
      <c r="N29" s="584"/>
      <c r="O29" s="584"/>
      <c r="P29" s="584"/>
      <c r="Q29" s="585"/>
      <c r="R29" s="586">
        <v>145615</v>
      </c>
      <c r="S29" s="587"/>
      <c r="T29" s="587"/>
      <c r="U29" s="587"/>
      <c r="V29" s="587"/>
      <c r="W29" s="587"/>
      <c r="X29" s="587"/>
      <c r="Y29" s="588"/>
      <c r="Z29" s="639">
        <v>0.3</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2614533</v>
      </c>
      <c r="CS29" s="605"/>
      <c r="CT29" s="605"/>
      <c r="CU29" s="605"/>
      <c r="CV29" s="605"/>
      <c r="CW29" s="605"/>
      <c r="CX29" s="605"/>
      <c r="CY29" s="606"/>
      <c r="CZ29" s="589">
        <v>6.5</v>
      </c>
      <c r="DA29" s="607"/>
      <c r="DB29" s="607"/>
      <c r="DC29" s="608"/>
      <c r="DD29" s="592">
        <v>2503106</v>
      </c>
      <c r="DE29" s="605"/>
      <c r="DF29" s="605"/>
      <c r="DG29" s="605"/>
      <c r="DH29" s="605"/>
      <c r="DI29" s="605"/>
      <c r="DJ29" s="605"/>
      <c r="DK29" s="606"/>
      <c r="DL29" s="592">
        <v>2291504</v>
      </c>
      <c r="DM29" s="605"/>
      <c r="DN29" s="605"/>
      <c r="DO29" s="605"/>
      <c r="DP29" s="605"/>
      <c r="DQ29" s="605"/>
      <c r="DR29" s="605"/>
      <c r="DS29" s="605"/>
      <c r="DT29" s="605"/>
      <c r="DU29" s="605"/>
      <c r="DV29" s="606"/>
      <c r="DW29" s="609">
        <v>19</v>
      </c>
      <c r="DX29" s="610"/>
      <c r="DY29" s="610"/>
      <c r="DZ29" s="610"/>
      <c r="EA29" s="610"/>
      <c r="EB29" s="610"/>
      <c r="EC29" s="611"/>
    </row>
    <row r="30" spans="2:133" ht="11.25" customHeight="1" x14ac:dyDescent="0.15">
      <c r="B30" s="583" t="s">
        <v>288</v>
      </c>
      <c r="C30" s="584"/>
      <c r="D30" s="584"/>
      <c r="E30" s="584"/>
      <c r="F30" s="584"/>
      <c r="G30" s="584"/>
      <c r="H30" s="584"/>
      <c r="I30" s="584"/>
      <c r="J30" s="584"/>
      <c r="K30" s="584"/>
      <c r="L30" s="584"/>
      <c r="M30" s="584"/>
      <c r="N30" s="584"/>
      <c r="O30" s="584"/>
      <c r="P30" s="584"/>
      <c r="Q30" s="585"/>
      <c r="R30" s="586">
        <v>7912311</v>
      </c>
      <c r="S30" s="587"/>
      <c r="T30" s="587"/>
      <c r="U30" s="587"/>
      <c r="V30" s="587"/>
      <c r="W30" s="587"/>
      <c r="X30" s="587"/>
      <c r="Y30" s="588"/>
      <c r="Z30" s="639">
        <v>15.9</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98.1</v>
      </c>
      <c r="BH30" s="653"/>
      <c r="BI30" s="653"/>
      <c r="BJ30" s="653"/>
      <c r="BK30" s="653"/>
      <c r="BL30" s="653"/>
      <c r="BM30" s="654">
        <v>93.7</v>
      </c>
      <c r="BN30" s="653"/>
      <c r="BO30" s="653"/>
      <c r="BP30" s="653"/>
      <c r="BQ30" s="655"/>
      <c r="BR30" s="652">
        <v>97.9</v>
      </c>
      <c r="BS30" s="653"/>
      <c r="BT30" s="653"/>
      <c r="BU30" s="653"/>
      <c r="BV30" s="653"/>
      <c r="BW30" s="653"/>
      <c r="BX30" s="654">
        <v>90.7</v>
      </c>
      <c r="BY30" s="653"/>
      <c r="BZ30" s="653"/>
      <c r="CA30" s="653"/>
      <c r="CB30" s="655"/>
      <c r="CD30" s="658"/>
      <c r="CE30" s="659"/>
      <c r="CF30" s="623" t="s">
        <v>291</v>
      </c>
      <c r="CG30" s="620"/>
      <c r="CH30" s="620"/>
      <c r="CI30" s="620"/>
      <c r="CJ30" s="620"/>
      <c r="CK30" s="620"/>
      <c r="CL30" s="620"/>
      <c r="CM30" s="620"/>
      <c r="CN30" s="620"/>
      <c r="CO30" s="620"/>
      <c r="CP30" s="620"/>
      <c r="CQ30" s="621"/>
      <c r="CR30" s="586">
        <v>2313796</v>
      </c>
      <c r="CS30" s="587"/>
      <c r="CT30" s="587"/>
      <c r="CU30" s="587"/>
      <c r="CV30" s="587"/>
      <c r="CW30" s="587"/>
      <c r="CX30" s="587"/>
      <c r="CY30" s="588"/>
      <c r="CZ30" s="589">
        <v>5.7</v>
      </c>
      <c r="DA30" s="607"/>
      <c r="DB30" s="607"/>
      <c r="DC30" s="608"/>
      <c r="DD30" s="592">
        <v>2218980</v>
      </c>
      <c r="DE30" s="587"/>
      <c r="DF30" s="587"/>
      <c r="DG30" s="587"/>
      <c r="DH30" s="587"/>
      <c r="DI30" s="587"/>
      <c r="DJ30" s="587"/>
      <c r="DK30" s="588"/>
      <c r="DL30" s="592">
        <v>2009419</v>
      </c>
      <c r="DM30" s="587"/>
      <c r="DN30" s="587"/>
      <c r="DO30" s="587"/>
      <c r="DP30" s="587"/>
      <c r="DQ30" s="587"/>
      <c r="DR30" s="587"/>
      <c r="DS30" s="587"/>
      <c r="DT30" s="587"/>
      <c r="DU30" s="587"/>
      <c r="DV30" s="588"/>
      <c r="DW30" s="609">
        <v>16.7</v>
      </c>
      <c r="DX30" s="610"/>
      <c r="DY30" s="610"/>
      <c r="DZ30" s="610"/>
      <c r="EA30" s="610"/>
      <c r="EB30" s="610"/>
      <c r="EC30" s="611"/>
    </row>
    <row r="31" spans="2:133" ht="11.25" customHeight="1" x14ac:dyDescent="0.15">
      <c r="B31" s="583" t="s">
        <v>292</v>
      </c>
      <c r="C31" s="584"/>
      <c r="D31" s="584"/>
      <c r="E31" s="584"/>
      <c r="F31" s="584"/>
      <c r="G31" s="584"/>
      <c r="H31" s="584"/>
      <c r="I31" s="584"/>
      <c r="J31" s="584"/>
      <c r="K31" s="584"/>
      <c r="L31" s="584"/>
      <c r="M31" s="584"/>
      <c r="N31" s="584"/>
      <c r="O31" s="584"/>
      <c r="P31" s="584"/>
      <c r="Q31" s="585"/>
      <c r="R31" s="586">
        <v>6651486</v>
      </c>
      <c r="S31" s="587"/>
      <c r="T31" s="587"/>
      <c r="U31" s="587"/>
      <c r="V31" s="587"/>
      <c r="W31" s="587"/>
      <c r="X31" s="587"/>
      <c r="Y31" s="588"/>
      <c r="Z31" s="639">
        <v>13.4</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98.1</v>
      </c>
      <c r="BH31" s="605"/>
      <c r="BI31" s="605"/>
      <c r="BJ31" s="605"/>
      <c r="BK31" s="605"/>
      <c r="BL31" s="605"/>
      <c r="BM31" s="641">
        <v>94.9</v>
      </c>
      <c r="BN31" s="651"/>
      <c r="BO31" s="651"/>
      <c r="BP31" s="651"/>
      <c r="BQ31" s="615"/>
      <c r="BR31" s="650">
        <v>98.6</v>
      </c>
      <c r="BS31" s="605"/>
      <c r="BT31" s="605"/>
      <c r="BU31" s="605"/>
      <c r="BV31" s="605"/>
      <c r="BW31" s="605"/>
      <c r="BX31" s="641">
        <v>92.4</v>
      </c>
      <c r="BY31" s="651"/>
      <c r="BZ31" s="651"/>
      <c r="CA31" s="651"/>
      <c r="CB31" s="615"/>
      <c r="CD31" s="658"/>
      <c r="CE31" s="659"/>
      <c r="CF31" s="623" t="s">
        <v>295</v>
      </c>
      <c r="CG31" s="620"/>
      <c r="CH31" s="620"/>
      <c r="CI31" s="620"/>
      <c r="CJ31" s="620"/>
      <c r="CK31" s="620"/>
      <c r="CL31" s="620"/>
      <c r="CM31" s="620"/>
      <c r="CN31" s="620"/>
      <c r="CO31" s="620"/>
      <c r="CP31" s="620"/>
      <c r="CQ31" s="621"/>
      <c r="CR31" s="586">
        <v>300737</v>
      </c>
      <c r="CS31" s="605"/>
      <c r="CT31" s="605"/>
      <c r="CU31" s="605"/>
      <c r="CV31" s="605"/>
      <c r="CW31" s="605"/>
      <c r="CX31" s="605"/>
      <c r="CY31" s="606"/>
      <c r="CZ31" s="589">
        <v>0.7</v>
      </c>
      <c r="DA31" s="607"/>
      <c r="DB31" s="607"/>
      <c r="DC31" s="608"/>
      <c r="DD31" s="592">
        <v>284126</v>
      </c>
      <c r="DE31" s="605"/>
      <c r="DF31" s="605"/>
      <c r="DG31" s="605"/>
      <c r="DH31" s="605"/>
      <c r="DI31" s="605"/>
      <c r="DJ31" s="605"/>
      <c r="DK31" s="606"/>
      <c r="DL31" s="592">
        <v>282085</v>
      </c>
      <c r="DM31" s="605"/>
      <c r="DN31" s="605"/>
      <c r="DO31" s="605"/>
      <c r="DP31" s="605"/>
      <c r="DQ31" s="605"/>
      <c r="DR31" s="605"/>
      <c r="DS31" s="605"/>
      <c r="DT31" s="605"/>
      <c r="DU31" s="605"/>
      <c r="DV31" s="606"/>
      <c r="DW31" s="609">
        <v>2.2999999999999998</v>
      </c>
      <c r="DX31" s="610"/>
      <c r="DY31" s="610"/>
      <c r="DZ31" s="610"/>
      <c r="EA31" s="610"/>
      <c r="EB31" s="610"/>
      <c r="EC31" s="611"/>
    </row>
    <row r="32" spans="2:133" ht="11.25" customHeight="1" x14ac:dyDescent="0.15">
      <c r="B32" s="583" t="s">
        <v>296</v>
      </c>
      <c r="C32" s="584"/>
      <c r="D32" s="584"/>
      <c r="E32" s="584"/>
      <c r="F32" s="584"/>
      <c r="G32" s="584"/>
      <c r="H32" s="584"/>
      <c r="I32" s="584"/>
      <c r="J32" s="584"/>
      <c r="K32" s="584"/>
      <c r="L32" s="584"/>
      <c r="M32" s="584"/>
      <c r="N32" s="584"/>
      <c r="O32" s="584"/>
      <c r="P32" s="584"/>
      <c r="Q32" s="585"/>
      <c r="R32" s="586">
        <v>967935</v>
      </c>
      <c r="S32" s="587"/>
      <c r="T32" s="587"/>
      <c r="U32" s="587"/>
      <c r="V32" s="587"/>
      <c r="W32" s="587"/>
      <c r="X32" s="587"/>
      <c r="Y32" s="588"/>
      <c r="Z32" s="639">
        <v>1.9</v>
      </c>
      <c r="AA32" s="639"/>
      <c r="AB32" s="639"/>
      <c r="AC32" s="639"/>
      <c r="AD32" s="640">
        <v>2361</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97.7</v>
      </c>
      <c r="BH32" s="571"/>
      <c r="BI32" s="571"/>
      <c r="BJ32" s="571"/>
      <c r="BK32" s="571"/>
      <c r="BL32" s="571"/>
      <c r="BM32" s="634">
        <v>91.3</v>
      </c>
      <c r="BN32" s="571"/>
      <c r="BO32" s="571"/>
      <c r="BP32" s="571"/>
      <c r="BQ32" s="628"/>
      <c r="BR32" s="649">
        <v>96.6</v>
      </c>
      <c r="BS32" s="571"/>
      <c r="BT32" s="571"/>
      <c r="BU32" s="571"/>
      <c r="BV32" s="571"/>
      <c r="BW32" s="571"/>
      <c r="BX32" s="634">
        <v>87.2</v>
      </c>
      <c r="BY32" s="571"/>
      <c r="BZ32" s="571"/>
      <c r="CA32" s="571"/>
      <c r="CB32" s="628"/>
      <c r="CD32" s="660"/>
      <c r="CE32" s="661"/>
      <c r="CF32" s="623" t="s">
        <v>298</v>
      </c>
      <c r="CG32" s="620"/>
      <c r="CH32" s="620"/>
      <c r="CI32" s="620"/>
      <c r="CJ32" s="620"/>
      <c r="CK32" s="620"/>
      <c r="CL32" s="620"/>
      <c r="CM32" s="620"/>
      <c r="CN32" s="620"/>
      <c r="CO32" s="620"/>
      <c r="CP32" s="620"/>
      <c r="CQ32" s="621"/>
      <c r="CR32" s="586">
        <v>5144</v>
      </c>
      <c r="CS32" s="587"/>
      <c r="CT32" s="587"/>
      <c r="CU32" s="587"/>
      <c r="CV32" s="587"/>
      <c r="CW32" s="587"/>
      <c r="CX32" s="587"/>
      <c r="CY32" s="588"/>
      <c r="CZ32" s="589">
        <v>0</v>
      </c>
      <c r="DA32" s="607"/>
      <c r="DB32" s="607"/>
      <c r="DC32" s="608"/>
      <c r="DD32" s="592">
        <v>5144</v>
      </c>
      <c r="DE32" s="587"/>
      <c r="DF32" s="587"/>
      <c r="DG32" s="587"/>
      <c r="DH32" s="587"/>
      <c r="DI32" s="587"/>
      <c r="DJ32" s="587"/>
      <c r="DK32" s="588"/>
      <c r="DL32" s="592">
        <v>5144</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299</v>
      </c>
      <c r="C33" s="584"/>
      <c r="D33" s="584"/>
      <c r="E33" s="584"/>
      <c r="F33" s="584"/>
      <c r="G33" s="584"/>
      <c r="H33" s="584"/>
      <c r="I33" s="584"/>
      <c r="J33" s="584"/>
      <c r="K33" s="584"/>
      <c r="L33" s="584"/>
      <c r="M33" s="584"/>
      <c r="N33" s="584"/>
      <c r="O33" s="584"/>
      <c r="P33" s="584"/>
      <c r="Q33" s="585"/>
      <c r="R33" s="586">
        <v>1710750</v>
      </c>
      <c r="S33" s="587"/>
      <c r="T33" s="587"/>
      <c r="U33" s="587"/>
      <c r="V33" s="587"/>
      <c r="W33" s="587"/>
      <c r="X33" s="587"/>
      <c r="Y33" s="588"/>
      <c r="Z33" s="639">
        <v>3.4</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22078236</v>
      </c>
      <c r="CS33" s="605"/>
      <c r="CT33" s="605"/>
      <c r="CU33" s="605"/>
      <c r="CV33" s="605"/>
      <c r="CW33" s="605"/>
      <c r="CX33" s="605"/>
      <c r="CY33" s="606"/>
      <c r="CZ33" s="589">
        <v>54.5</v>
      </c>
      <c r="DA33" s="607"/>
      <c r="DB33" s="607"/>
      <c r="DC33" s="608"/>
      <c r="DD33" s="592">
        <v>7788951</v>
      </c>
      <c r="DE33" s="605"/>
      <c r="DF33" s="605"/>
      <c r="DG33" s="605"/>
      <c r="DH33" s="605"/>
      <c r="DI33" s="605"/>
      <c r="DJ33" s="605"/>
      <c r="DK33" s="606"/>
      <c r="DL33" s="592">
        <v>5159012</v>
      </c>
      <c r="DM33" s="605"/>
      <c r="DN33" s="605"/>
      <c r="DO33" s="605"/>
      <c r="DP33" s="605"/>
      <c r="DQ33" s="605"/>
      <c r="DR33" s="605"/>
      <c r="DS33" s="605"/>
      <c r="DT33" s="605"/>
      <c r="DU33" s="605"/>
      <c r="DV33" s="606"/>
      <c r="DW33" s="609">
        <v>42.8</v>
      </c>
      <c r="DX33" s="610"/>
      <c r="DY33" s="610"/>
      <c r="DZ33" s="610"/>
      <c r="EA33" s="610"/>
      <c r="EB33" s="610"/>
      <c r="EC33" s="611"/>
    </row>
    <row r="34" spans="2:133" ht="11.25" customHeight="1" x14ac:dyDescent="0.15">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2266828</v>
      </c>
      <c r="CS34" s="587"/>
      <c r="CT34" s="587"/>
      <c r="CU34" s="587"/>
      <c r="CV34" s="587"/>
      <c r="CW34" s="587"/>
      <c r="CX34" s="587"/>
      <c r="CY34" s="588"/>
      <c r="CZ34" s="589">
        <v>5.6</v>
      </c>
      <c r="DA34" s="607"/>
      <c r="DB34" s="607"/>
      <c r="DC34" s="608"/>
      <c r="DD34" s="592">
        <v>1582640</v>
      </c>
      <c r="DE34" s="587"/>
      <c r="DF34" s="587"/>
      <c r="DG34" s="587"/>
      <c r="DH34" s="587"/>
      <c r="DI34" s="587"/>
      <c r="DJ34" s="587"/>
      <c r="DK34" s="588"/>
      <c r="DL34" s="592">
        <v>1182163</v>
      </c>
      <c r="DM34" s="587"/>
      <c r="DN34" s="587"/>
      <c r="DO34" s="587"/>
      <c r="DP34" s="587"/>
      <c r="DQ34" s="587"/>
      <c r="DR34" s="587"/>
      <c r="DS34" s="587"/>
      <c r="DT34" s="587"/>
      <c r="DU34" s="587"/>
      <c r="DV34" s="588"/>
      <c r="DW34" s="609">
        <v>9.8000000000000007</v>
      </c>
      <c r="DX34" s="610"/>
      <c r="DY34" s="610"/>
      <c r="DZ34" s="610"/>
      <c r="EA34" s="610"/>
      <c r="EB34" s="610"/>
      <c r="EC34" s="611"/>
    </row>
    <row r="35" spans="2:133" ht="11.25" customHeight="1" x14ac:dyDescent="0.15">
      <c r="B35" s="583" t="s">
        <v>305</v>
      </c>
      <c r="C35" s="584"/>
      <c r="D35" s="584"/>
      <c r="E35" s="584"/>
      <c r="F35" s="584"/>
      <c r="G35" s="584"/>
      <c r="H35" s="584"/>
      <c r="I35" s="584"/>
      <c r="J35" s="584"/>
      <c r="K35" s="584"/>
      <c r="L35" s="584"/>
      <c r="M35" s="584"/>
      <c r="N35" s="584"/>
      <c r="O35" s="584"/>
      <c r="P35" s="584"/>
      <c r="Q35" s="585"/>
      <c r="R35" s="586">
        <v>946600</v>
      </c>
      <c r="S35" s="587"/>
      <c r="T35" s="587"/>
      <c r="U35" s="587"/>
      <c r="V35" s="587"/>
      <c r="W35" s="587"/>
      <c r="X35" s="587"/>
      <c r="Y35" s="588"/>
      <c r="Z35" s="639">
        <v>1.9</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5489806</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135140</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146111</v>
      </c>
      <c r="CS35" s="605"/>
      <c r="CT35" s="605"/>
      <c r="CU35" s="605"/>
      <c r="CV35" s="605"/>
      <c r="CW35" s="605"/>
      <c r="CX35" s="605"/>
      <c r="CY35" s="606"/>
      <c r="CZ35" s="589">
        <v>0.4</v>
      </c>
      <c r="DA35" s="607"/>
      <c r="DB35" s="607"/>
      <c r="DC35" s="608"/>
      <c r="DD35" s="592">
        <v>126164</v>
      </c>
      <c r="DE35" s="605"/>
      <c r="DF35" s="605"/>
      <c r="DG35" s="605"/>
      <c r="DH35" s="605"/>
      <c r="DI35" s="605"/>
      <c r="DJ35" s="605"/>
      <c r="DK35" s="606"/>
      <c r="DL35" s="592">
        <v>124285</v>
      </c>
      <c r="DM35" s="605"/>
      <c r="DN35" s="605"/>
      <c r="DO35" s="605"/>
      <c r="DP35" s="605"/>
      <c r="DQ35" s="605"/>
      <c r="DR35" s="605"/>
      <c r="DS35" s="605"/>
      <c r="DT35" s="605"/>
      <c r="DU35" s="605"/>
      <c r="DV35" s="606"/>
      <c r="DW35" s="609">
        <v>1</v>
      </c>
      <c r="DX35" s="610"/>
      <c r="DY35" s="610"/>
      <c r="DZ35" s="610"/>
      <c r="EA35" s="610"/>
      <c r="EB35" s="610"/>
      <c r="EC35" s="611"/>
    </row>
    <row r="36" spans="2:133" ht="11.25" customHeight="1" x14ac:dyDescent="0.15">
      <c r="B36" s="567" t="s">
        <v>309</v>
      </c>
      <c r="C36" s="568"/>
      <c r="D36" s="568"/>
      <c r="E36" s="568"/>
      <c r="F36" s="568"/>
      <c r="G36" s="568"/>
      <c r="H36" s="568"/>
      <c r="I36" s="568"/>
      <c r="J36" s="568"/>
      <c r="K36" s="568"/>
      <c r="L36" s="568"/>
      <c r="M36" s="568"/>
      <c r="N36" s="568"/>
      <c r="O36" s="568"/>
      <c r="P36" s="568"/>
      <c r="Q36" s="569"/>
      <c r="R36" s="570">
        <v>49764429</v>
      </c>
      <c r="S36" s="627"/>
      <c r="T36" s="627"/>
      <c r="U36" s="627"/>
      <c r="V36" s="627"/>
      <c r="W36" s="627"/>
      <c r="X36" s="627"/>
      <c r="Y36" s="630"/>
      <c r="Z36" s="631">
        <v>100</v>
      </c>
      <c r="AA36" s="631"/>
      <c r="AB36" s="631"/>
      <c r="AC36" s="631"/>
      <c r="AD36" s="632">
        <v>11096923</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2611301</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16048</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6658907</v>
      </c>
      <c r="CS36" s="587"/>
      <c r="CT36" s="587"/>
      <c r="CU36" s="587"/>
      <c r="CV36" s="587"/>
      <c r="CW36" s="587"/>
      <c r="CX36" s="587"/>
      <c r="CY36" s="588"/>
      <c r="CZ36" s="589">
        <v>16.399999999999999</v>
      </c>
      <c r="DA36" s="607"/>
      <c r="DB36" s="607"/>
      <c r="DC36" s="608"/>
      <c r="DD36" s="592">
        <v>2274665</v>
      </c>
      <c r="DE36" s="587"/>
      <c r="DF36" s="587"/>
      <c r="DG36" s="587"/>
      <c r="DH36" s="587"/>
      <c r="DI36" s="587"/>
      <c r="DJ36" s="587"/>
      <c r="DK36" s="588"/>
      <c r="DL36" s="592">
        <v>1054835</v>
      </c>
      <c r="DM36" s="587"/>
      <c r="DN36" s="587"/>
      <c r="DO36" s="587"/>
      <c r="DP36" s="587"/>
      <c r="DQ36" s="587"/>
      <c r="DR36" s="587"/>
      <c r="DS36" s="587"/>
      <c r="DT36" s="587"/>
      <c r="DU36" s="587"/>
      <c r="DV36" s="588"/>
      <c r="DW36" s="609">
        <v>8.8000000000000007</v>
      </c>
      <c r="DX36" s="610"/>
      <c r="DY36" s="610"/>
      <c r="DZ36" s="610"/>
      <c r="EA36" s="610"/>
      <c r="EB36" s="610"/>
      <c r="EC36" s="611"/>
    </row>
    <row r="37" spans="2:133" ht="11.25" customHeight="1" x14ac:dyDescent="0.15">
      <c r="AQ37" s="612" t="s">
        <v>313</v>
      </c>
      <c r="AR37" s="613"/>
      <c r="AS37" s="613"/>
      <c r="AT37" s="613"/>
      <c r="AU37" s="613"/>
      <c r="AV37" s="613"/>
      <c r="AW37" s="613"/>
      <c r="AX37" s="613"/>
      <c r="AY37" s="614"/>
      <c r="AZ37" s="586">
        <v>734031</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8842</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702335</v>
      </c>
      <c r="CS37" s="605"/>
      <c r="CT37" s="605"/>
      <c r="CU37" s="605"/>
      <c r="CV37" s="605"/>
      <c r="CW37" s="605"/>
      <c r="CX37" s="605"/>
      <c r="CY37" s="606"/>
      <c r="CZ37" s="589">
        <v>1.7</v>
      </c>
      <c r="DA37" s="607"/>
      <c r="DB37" s="607"/>
      <c r="DC37" s="608"/>
      <c r="DD37" s="592">
        <v>701699</v>
      </c>
      <c r="DE37" s="605"/>
      <c r="DF37" s="605"/>
      <c r="DG37" s="605"/>
      <c r="DH37" s="605"/>
      <c r="DI37" s="605"/>
      <c r="DJ37" s="605"/>
      <c r="DK37" s="606"/>
      <c r="DL37" s="592">
        <v>701699</v>
      </c>
      <c r="DM37" s="605"/>
      <c r="DN37" s="605"/>
      <c r="DO37" s="605"/>
      <c r="DP37" s="605"/>
      <c r="DQ37" s="605"/>
      <c r="DR37" s="605"/>
      <c r="DS37" s="605"/>
      <c r="DT37" s="605"/>
      <c r="DU37" s="605"/>
      <c r="DV37" s="606"/>
      <c r="DW37" s="609">
        <v>5.8</v>
      </c>
      <c r="DX37" s="610"/>
      <c r="DY37" s="610"/>
      <c r="DZ37" s="610"/>
      <c r="EA37" s="610"/>
      <c r="EB37" s="610"/>
      <c r="EC37" s="611"/>
    </row>
    <row r="38" spans="2:133" ht="11.25" customHeight="1" x14ac:dyDescent="0.15">
      <c r="AQ38" s="612" t="s">
        <v>316</v>
      </c>
      <c r="AR38" s="613"/>
      <c r="AS38" s="613"/>
      <c r="AT38" s="613"/>
      <c r="AU38" s="613"/>
      <c r="AV38" s="613"/>
      <c r="AW38" s="613"/>
      <c r="AX38" s="613"/>
      <c r="AY38" s="614"/>
      <c r="AZ38" s="586">
        <v>78957</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14971</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4718896</v>
      </c>
      <c r="CS38" s="587"/>
      <c r="CT38" s="587"/>
      <c r="CU38" s="587"/>
      <c r="CV38" s="587"/>
      <c r="CW38" s="587"/>
      <c r="CX38" s="587"/>
      <c r="CY38" s="588"/>
      <c r="CZ38" s="589">
        <v>11.7</v>
      </c>
      <c r="DA38" s="607"/>
      <c r="DB38" s="607"/>
      <c r="DC38" s="608"/>
      <c r="DD38" s="592">
        <v>3206418</v>
      </c>
      <c r="DE38" s="587"/>
      <c r="DF38" s="587"/>
      <c r="DG38" s="587"/>
      <c r="DH38" s="587"/>
      <c r="DI38" s="587"/>
      <c r="DJ38" s="587"/>
      <c r="DK38" s="588"/>
      <c r="DL38" s="592">
        <v>2797729</v>
      </c>
      <c r="DM38" s="587"/>
      <c r="DN38" s="587"/>
      <c r="DO38" s="587"/>
      <c r="DP38" s="587"/>
      <c r="DQ38" s="587"/>
      <c r="DR38" s="587"/>
      <c r="DS38" s="587"/>
      <c r="DT38" s="587"/>
      <c r="DU38" s="587"/>
      <c r="DV38" s="588"/>
      <c r="DW38" s="609">
        <v>23.2</v>
      </c>
      <c r="DX38" s="610"/>
      <c r="DY38" s="610"/>
      <c r="DZ38" s="610"/>
      <c r="EA38" s="610"/>
      <c r="EB38" s="610"/>
      <c r="EC38" s="611"/>
    </row>
    <row r="39" spans="2:133" ht="11.25" customHeight="1" x14ac:dyDescent="0.15">
      <c r="AQ39" s="612" t="s">
        <v>319</v>
      </c>
      <c r="AR39" s="613"/>
      <c r="AS39" s="613"/>
      <c r="AT39" s="613"/>
      <c r="AU39" s="613"/>
      <c r="AV39" s="613"/>
      <c r="AW39" s="613"/>
      <c r="AX39" s="613"/>
      <c r="AY39" s="614"/>
      <c r="AZ39" s="586">
        <v>43529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106</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7370464</v>
      </c>
      <c r="CS39" s="605"/>
      <c r="CT39" s="605"/>
      <c r="CU39" s="605"/>
      <c r="CV39" s="605"/>
      <c r="CW39" s="605"/>
      <c r="CX39" s="605"/>
      <c r="CY39" s="606"/>
      <c r="CZ39" s="589">
        <v>18.2</v>
      </c>
      <c r="DA39" s="607"/>
      <c r="DB39" s="607"/>
      <c r="DC39" s="608"/>
      <c r="DD39" s="592">
        <v>457407</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488108</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120</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917030</v>
      </c>
      <c r="CS40" s="587"/>
      <c r="CT40" s="587"/>
      <c r="CU40" s="587"/>
      <c r="CV40" s="587"/>
      <c r="CW40" s="587"/>
      <c r="CX40" s="587"/>
      <c r="CY40" s="588"/>
      <c r="CZ40" s="589">
        <v>2.2999999999999998</v>
      </c>
      <c r="DA40" s="607"/>
      <c r="DB40" s="607"/>
      <c r="DC40" s="608"/>
      <c r="DD40" s="592">
        <v>141657</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1533880</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307</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8175315</v>
      </c>
      <c r="CS42" s="587"/>
      <c r="CT42" s="587"/>
      <c r="CU42" s="587"/>
      <c r="CV42" s="587"/>
      <c r="CW42" s="587"/>
      <c r="CX42" s="587"/>
      <c r="CY42" s="588"/>
      <c r="CZ42" s="589">
        <v>20.2</v>
      </c>
      <c r="DA42" s="590"/>
      <c r="DB42" s="590"/>
      <c r="DC42" s="591"/>
      <c r="DD42" s="592">
        <v>475641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12201</v>
      </c>
      <c r="CS43" s="605"/>
      <c r="CT43" s="605"/>
      <c r="CU43" s="605"/>
      <c r="CV43" s="605"/>
      <c r="CW43" s="605"/>
      <c r="CX43" s="605"/>
      <c r="CY43" s="606"/>
      <c r="CZ43" s="589">
        <v>0</v>
      </c>
      <c r="DA43" s="607"/>
      <c r="DB43" s="607"/>
      <c r="DC43" s="608"/>
      <c r="DD43" s="592">
        <v>12059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335</v>
      </c>
      <c r="CD44" s="599" t="s">
        <v>286</v>
      </c>
      <c r="CE44" s="600"/>
      <c r="CF44" s="583" t="s">
        <v>336</v>
      </c>
      <c r="CG44" s="584"/>
      <c r="CH44" s="584"/>
      <c r="CI44" s="584"/>
      <c r="CJ44" s="584"/>
      <c r="CK44" s="584"/>
      <c r="CL44" s="584"/>
      <c r="CM44" s="584"/>
      <c r="CN44" s="584"/>
      <c r="CO44" s="584"/>
      <c r="CP44" s="584"/>
      <c r="CQ44" s="585"/>
      <c r="CR44" s="586">
        <v>7230651</v>
      </c>
      <c r="CS44" s="587"/>
      <c r="CT44" s="587"/>
      <c r="CU44" s="587"/>
      <c r="CV44" s="587"/>
      <c r="CW44" s="587"/>
      <c r="CX44" s="587"/>
      <c r="CY44" s="588"/>
      <c r="CZ44" s="589">
        <v>17.899999999999999</v>
      </c>
      <c r="DA44" s="590"/>
      <c r="DB44" s="590"/>
      <c r="DC44" s="591"/>
      <c r="DD44" s="592">
        <v>444952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337</v>
      </c>
      <c r="CG45" s="584"/>
      <c r="CH45" s="584"/>
      <c r="CI45" s="584"/>
      <c r="CJ45" s="584"/>
      <c r="CK45" s="584"/>
      <c r="CL45" s="584"/>
      <c r="CM45" s="584"/>
      <c r="CN45" s="584"/>
      <c r="CO45" s="584"/>
      <c r="CP45" s="584"/>
      <c r="CQ45" s="585"/>
      <c r="CR45" s="586">
        <v>6684884</v>
      </c>
      <c r="CS45" s="605"/>
      <c r="CT45" s="605"/>
      <c r="CU45" s="605"/>
      <c r="CV45" s="605"/>
      <c r="CW45" s="605"/>
      <c r="CX45" s="605"/>
      <c r="CY45" s="606"/>
      <c r="CZ45" s="589">
        <v>16.5</v>
      </c>
      <c r="DA45" s="607"/>
      <c r="DB45" s="607"/>
      <c r="DC45" s="608"/>
      <c r="DD45" s="592">
        <v>322424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338</v>
      </c>
      <c r="CG46" s="584"/>
      <c r="CH46" s="584"/>
      <c r="CI46" s="584"/>
      <c r="CJ46" s="584"/>
      <c r="CK46" s="584"/>
      <c r="CL46" s="584"/>
      <c r="CM46" s="584"/>
      <c r="CN46" s="584"/>
      <c r="CO46" s="584"/>
      <c r="CP46" s="584"/>
      <c r="CQ46" s="585"/>
      <c r="CR46" s="586">
        <v>543725</v>
      </c>
      <c r="CS46" s="587"/>
      <c r="CT46" s="587"/>
      <c r="CU46" s="587"/>
      <c r="CV46" s="587"/>
      <c r="CW46" s="587"/>
      <c r="CX46" s="587"/>
      <c r="CY46" s="588"/>
      <c r="CZ46" s="589">
        <v>1.3</v>
      </c>
      <c r="DA46" s="590"/>
      <c r="DB46" s="590"/>
      <c r="DC46" s="591"/>
      <c r="DD46" s="592">
        <v>122286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339</v>
      </c>
      <c r="CG47" s="584"/>
      <c r="CH47" s="584"/>
      <c r="CI47" s="584"/>
      <c r="CJ47" s="584"/>
      <c r="CK47" s="584"/>
      <c r="CL47" s="584"/>
      <c r="CM47" s="584"/>
      <c r="CN47" s="584"/>
      <c r="CO47" s="584"/>
      <c r="CP47" s="584"/>
      <c r="CQ47" s="585"/>
      <c r="CR47" s="586">
        <v>944664</v>
      </c>
      <c r="CS47" s="605"/>
      <c r="CT47" s="605"/>
      <c r="CU47" s="605"/>
      <c r="CV47" s="605"/>
      <c r="CW47" s="605"/>
      <c r="CX47" s="605"/>
      <c r="CY47" s="606"/>
      <c r="CZ47" s="589">
        <v>2.2999999999999998</v>
      </c>
      <c r="DA47" s="607"/>
      <c r="DB47" s="607"/>
      <c r="DC47" s="608"/>
      <c r="DD47" s="592">
        <v>30689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341</v>
      </c>
      <c r="CE49" s="568"/>
      <c r="CF49" s="568"/>
      <c r="CG49" s="568"/>
      <c r="CH49" s="568"/>
      <c r="CI49" s="568"/>
      <c r="CJ49" s="568"/>
      <c r="CK49" s="568"/>
      <c r="CL49" s="568"/>
      <c r="CM49" s="568"/>
      <c r="CN49" s="568"/>
      <c r="CO49" s="568"/>
      <c r="CP49" s="568"/>
      <c r="CQ49" s="569"/>
      <c r="CR49" s="570">
        <v>40501051</v>
      </c>
      <c r="CS49" s="571"/>
      <c r="CT49" s="571"/>
      <c r="CU49" s="571"/>
      <c r="CV49" s="571"/>
      <c r="CW49" s="571"/>
      <c r="CX49" s="571"/>
      <c r="CY49" s="572"/>
      <c r="CZ49" s="573">
        <v>100</v>
      </c>
      <c r="DA49" s="574"/>
      <c r="DB49" s="574"/>
      <c r="DC49" s="575"/>
      <c r="DD49" s="576">
        <v>15128552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08" zoomScale="70" zoomScaleNormal="25" zoomScaleSheetLayoutView="70" workbookViewId="0">
      <selection activeCell="AZ88" sqref="AZ88:BD8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343</v>
      </c>
      <c r="DK2" s="1106"/>
      <c r="DL2" s="1106"/>
      <c r="DM2" s="1106"/>
      <c r="DN2" s="1106"/>
      <c r="DO2" s="1107"/>
      <c r="DP2" s="200"/>
      <c r="DQ2" s="1105" t="s">
        <v>344</v>
      </c>
      <c r="DR2" s="1106"/>
      <c r="DS2" s="1106"/>
      <c r="DT2" s="1106"/>
      <c r="DU2" s="1106"/>
      <c r="DV2" s="1106"/>
      <c r="DW2" s="1106"/>
      <c r="DX2" s="1106"/>
      <c r="DY2" s="1106"/>
      <c r="DZ2" s="110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8" t="s">
        <v>345</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8"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3" t="s">
        <v>361</v>
      </c>
      <c r="DH5" s="1094"/>
      <c r="DI5" s="1094"/>
      <c r="DJ5" s="1094"/>
      <c r="DK5" s="1095"/>
      <c r="DL5" s="1093" t="s">
        <v>362</v>
      </c>
      <c r="DM5" s="1094"/>
      <c r="DN5" s="1094"/>
      <c r="DO5" s="1094"/>
      <c r="DP5" s="1095"/>
      <c r="DQ5" s="995" t="s">
        <v>363</v>
      </c>
      <c r="DR5" s="996"/>
      <c r="DS5" s="996"/>
      <c r="DT5" s="996"/>
      <c r="DU5" s="997"/>
      <c r="DV5" s="995" t="s">
        <v>354</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9"/>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6"/>
      <c r="DH6" s="1097"/>
      <c r="DI6" s="1097"/>
      <c r="DJ6" s="1097"/>
      <c r="DK6" s="1098"/>
      <c r="DL6" s="1096"/>
      <c r="DM6" s="1097"/>
      <c r="DN6" s="1097"/>
      <c r="DO6" s="1097"/>
      <c r="DP6" s="1098"/>
      <c r="DQ6" s="998"/>
      <c r="DR6" s="999"/>
      <c r="DS6" s="999"/>
      <c r="DT6" s="999"/>
      <c r="DU6" s="1000"/>
      <c r="DV6" s="998"/>
      <c r="DW6" s="999"/>
      <c r="DX6" s="999"/>
      <c r="DY6" s="999"/>
      <c r="DZ6" s="1012"/>
      <c r="EA6" s="205"/>
    </row>
    <row r="7" spans="1:131" s="206" customFormat="1" ht="26.25" customHeight="1" thickTop="1" x14ac:dyDescent="0.15">
      <c r="A7" s="209">
        <v>1</v>
      </c>
      <c r="B7" s="1045" t="s">
        <v>364</v>
      </c>
      <c r="C7" s="1046"/>
      <c r="D7" s="1046"/>
      <c r="E7" s="1046"/>
      <c r="F7" s="1046"/>
      <c r="G7" s="1046"/>
      <c r="H7" s="1046"/>
      <c r="I7" s="1046"/>
      <c r="J7" s="1046"/>
      <c r="K7" s="1046"/>
      <c r="L7" s="1046"/>
      <c r="M7" s="1046"/>
      <c r="N7" s="1046"/>
      <c r="O7" s="1046"/>
      <c r="P7" s="1047"/>
      <c r="Q7" s="1099">
        <v>50591</v>
      </c>
      <c r="R7" s="1100"/>
      <c r="S7" s="1100"/>
      <c r="T7" s="1100"/>
      <c r="U7" s="1100"/>
      <c r="V7" s="1100">
        <v>41328</v>
      </c>
      <c r="W7" s="1100"/>
      <c r="X7" s="1100"/>
      <c r="Y7" s="1100"/>
      <c r="Z7" s="1100"/>
      <c r="AA7" s="1100">
        <v>9263</v>
      </c>
      <c r="AB7" s="1100"/>
      <c r="AC7" s="1100"/>
      <c r="AD7" s="1100"/>
      <c r="AE7" s="1101"/>
      <c r="AF7" s="1102">
        <v>1409</v>
      </c>
      <c r="AG7" s="1103"/>
      <c r="AH7" s="1103"/>
      <c r="AI7" s="1103"/>
      <c r="AJ7" s="1104"/>
      <c r="AK7" s="1086">
        <v>7912</v>
      </c>
      <c r="AL7" s="1087"/>
      <c r="AM7" s="1087"/>
      <c r="AN7" s="1087"/>
      <c r="AO7" s="1087"/>
      <c r="AP7" s="1087">
        <v>21184</v>
      </c>
      <c r="AQ7" s="1087"/>
      <c r="AR7" s="1087"/>
      <c r="AS7" s="1087"/>
      <c r="AT7" s="1087"/>
      <c r="AU7" s="1088" t="s">
        <v>542</v>
      </c>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c r="BT7" s="1091"/>
      <c r="BU7" s="1091"/>
      <c r="BV7" s="1091"/>
      <c r="BW7" s="1091"/>
      <c r="BX7" s="1091"/>
      <c r="BY7" s="1091"/>
      <c r="BZ7" s="1091"/>
      <c r="CA7" s="1091"/>
      <c r="CB7" s="1091"/>
      <c r="CC7" s="1091"/>
      <c r="CD7" s="1091"/>
      <c r="CE7" s="1091"/>
      <c r="CF7" s="1091"/>
      <c r="CG7" s="1092"/>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110"/>
      <c r="DW7" s="1111"/>
      <c r="DX7" s="1111"/>
      <c r="DY7" s="1111"/>
      <c r="DZ7" s="1112"/>
      <c r="EA7" s="205"/>
    </row>
    <row r="8" spans="1:131" s="206" customFormat="1" ht="26.25" customHeight="1" x14ac:dyDescent="0.15">
      <c r="A8" s="212">
        <v>2</v>
      </c>
      <c r="B8" s="1025" t="s">
        <v>365</v>
      </c>
      <c r="C8" s="1026"/>
      <c r="D8" s="1026"/>
      <c r="E8" s="1026"/>
      <c r="F8" s="1026"/>
      <c r="G8" s="1026"/>
      <c r="H8" s="1026"/>
      <c r="I8" s="1026"/>
      <c r="J8" s="1026"/>
      <c r="K8" s="1026"/>
      <c r="L8" s="1026"/>
      <c r="M8" s="1026"/>
      <c r="N8" s="1026"/>
      <c r="O8" s="1026"/>
      <c r="P8" s="1027"/>
      <c r="Q8" s="1037">
        <v>217</v>
      </c>
      <c r="R8" s="1038"/>
      <c r="S8" s="1038"/>
      <c r="T8" s="1038"/>
      <c r="U8" s="1038"/>
      <c r="V8" s="1038">
        <v>217</v>
      </c>
      <c r="W8" s="1038"/>
      <c r="X8" s="1038"/>
      <c r="Y8" s="1038"/>
      <c r="Z8" s="1038"/>
      <c r="AA8" s="1038">
        <v>0</v>
      </c>
      <c r="AB8" s="1038"/>
      <c r="AC8" s="1038"/>
      <c r="AD8" s="1038"/>
      <c r="AE8" s="1039"/>
      <c r="AF8" s="1031" t="s">
        <v>111</v>
      </c>
      <c r="AG8" s="1032"/>
      <c r="AH8" s="1032"/>
      <c r="AI8" s="1032"/>
      <c r="AJ8" s="1033"/>
      <c r="AK8" s="1081"/>
      <c r="AL8" s="1082"/>
      <c r="AM8" s="1082"/>
      <c r="AN8" s="1082"/>
      <c r="AO8" s="1082"/>
      <c r="AP8" s="1082">
        <v>635</v>
      </c>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25" t="s">
        <v>366</v>
      </c>
      <c r="C9" s="1026"/>
      <c r="D9" s="1026"/>
      <c r="E9" s="1026"/>
      <c r="F9" s="1026"/>
      <c r="G9" s="1026"/>
      <c r="H9" s="1026"/>
      <c r="I9" s="1026"/>
      <c r="J9" s="1026"/>
      <c r="K9" s="1026"/>
      <c r="L9" s="1026"/>
      <c r="M9" s="1026"/>
      <c r="N9" s="1026"/>
      <c r="O9" s="1026"/>
      <c r="P9" s="1027"/>
      <c r="Q9" s="1037">
        <v>81</v>
      </c>
      <c r="R9" s="1038"/>
      <c r="S9" s="1038"/>
      <c r="T9" s="1038"/>
      <c r="U9" s="1038"/>
      <c r="V9" s="1038">
        <v>81</v>
      </c>
      <c r="W9" s="1038"/>
      <c r="X9" s="1038"/>
      <c r="Y9" s="1038"/>
      <c r="Z9" s="1038"/>
      <c r="AA9" s="1038">
        <v>0</v>
      </c>
      <c r="AB9" s="1038"/>
      <c r="AC9" s="1038"/>
      <c r="AD9" s="1038"/>
      <c r="AE9" s="1039"/>
      <c r="AF9" s="1031" t="s">
        <v>111</v>
      </c>
      <c r="AG9" s="1032"/>
      <c r="AH9" s="1032"/>
      <c r="AI9" s="1032"/>
      <c r="AJ9" s="1033"/>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t="s">
        <v>367</v>
      </c>
      <c r="C10" s="1026"/>
      <c r="D10" s="1026"/>
      <c r="E10" s="1026"/>
      <c r="F10" s="1026"/>
      <c r="G10" s="1026"/>
      <c r="H10" s="1026"/>
      <c r="I10" s="1026"/>
      <c r="J10" s="1026"/>
      <c r="K10" s="1026"/>
      <c r="L10" s="1026"/>
      <c r="M10" s="1026"/>
      <c r="N10" s="1026"/>
      <c r="O10" s="1026"/>
      <c r="P10" s="1027"/>
      <c r="Q10" s="1037">
        <v>120</v>
      </c>
      <c r="R10" s="1038"/>
      <c r="S10" s="1038"/>
      <c r="T10" s="1038"/>
      <c r="U10" s="1038"/>
      <c r="V10" s="1038">
        <v>120</v>
      </c>
      <c r="W10" s="1038"/>
      <c r="X10" s="1038"/>
      <c r="Y10" s="1038"/>
      <c r="Z10" s="1038"/>
      <c r="AA10" s="1038">
        <v>0</v>
      </c>
      <c r="AB10" s="1038"/>
      <c r="AC10" s="1038"/>
      <c r="AD10" s="1038"/>
      <c r="AE10" s="1039"/>
      <c r="AF10" s="1031" t="s">
        <v>111</v>
      </c>
      <c r="AG10" s="1032"/>
      <c r="AH10" s="1032"/>
      <c r="AI10" s="1032"/>
      <c r="AJ10" s="1033"/>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6"/>
      <c r="R22" s="1077"/>
      <c r="S22" s="1077"/>
      <c r="T22" s="1077"/>
      <c r="U22" s="1077"/>
      <c r="V22" s="1077"/>
      <c r="W22" s="1077"/>
      <c r="X22" s="1077"/>
      <c r="Y22" s="1077"/>
      <c r="Z22" s="1077"/>
      <c r="AA22" s="1077"/>
      <c r="AB22" s="1077"/>
      <c r="AC22" s="1077"/>
      <c r="AD22" s="1077"/>
      <c r="AE22" s="1078"/>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3" t="s">
        <v>368</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369</v>
      </c>
      <c r="B23" s="938" t="s">
        <v>370</v>
      </c>
      <c r="C23" s="939"/>
      <c r="D23" s="939"/>
      <c r="E23" s="939"/>
      <c r="F23" s="939"/>
      <c r="G23" s="939"/>
      <c r="H23" s="939"/>
      <c r="I23" s="939"/>
      <c r="J23" s="939"/>
      <c r="K23" s="939"/>
      <c r="L23" s="939"/>
      <c r="M23" s="939"/>
      <c r="N23" s="939"/>
      <c r="O23" s="939"/>
      <c r="P23" s="940"/>
      <c r="Q23" s="1063">
        <v>49764</v>
      </c>
      <c r="R23" s="1064"/>
      <c r="S23" s="1064"/>
      <c r="T23" s="1064"/>
      <c r="U23" s="1064"/>
      <c r="V23" s="1064">
        <v>40501</v>
      </c>
      <c r="W23" s="1064"/>
      <c r="X23" s="1064"/>
      <c r="Y23" s="1064"/>
      <c r="Z23" s="1064"/>
      <c r="AA23" s="1064">
        <v>9263</v>
      </c>
      <c r="AB23" s="1064"/>
      <c r="AC23" s="1064"/>
      <c r="AD23" s="1064"/>
      <c r="AE23" s="1065"/>
      <c r="AF23" s="1066">
        <v>1409</v>
      </c>
      <c r="AG23" s="1064"/>
      <c r="AH23" s="1064"/>
      <c r="AI23" s="1064"/>
      <c r="AJ23" s="1067"/>
      <c r="AK23" s="1068"/>
      <c r="AL23" s="1069"/>
      <c r="AM23" s="1069"/>
      <c r="AN23" s="1069"/>
      <c r="AO23" s="1069"/>
      <c r="AP23" s="1064">
        <v>21819</v>
      </c>
      <c r="AQ23" s="1064"/>
      <c r="AR23" s="1064"/>
      <c r="AS23" s="1064"/>
      <c r="AT23" s="1064"/>
      <c r="AU23" s="1070"/>
      <c r="AV23" s="1070"/>
      <c r="AW23" s="1070"/>
      <c r="AX23" s="1070"/>
      <c r="AY23" s="1071"/>
      <c r="AZ23" s="1060" t="s">
        <v>111</v>
      </c>
      <c r="BA23" s="1061"/>
      <c r="BB23" s="1061"/>
      <c r="BC23" s="1061"/>
      <c r="BD23" s="1062"/>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9" t="s">
        <v>371</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8" t="s">
        <v>372</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347</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4" t="s">
        <v>376</v>
      </c>
      <c r="AG26" s="1002"/>
      <c r="AH26" s="1002"/>
      <c r="AI26" s="1002"/>
      <c r="AJ26" s="1055"/>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6"/>
      <c r="AG27" s="1005"/>
      <c r="AH27" s="1005"/>
      <c r="AI27" s="1005"/>
      <c r="AJ27" s="1057"/>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5" t="s">
        <v>381</v>
      </c>
      <c r="C28" s="1046"/>
      <c r="D28" s="1046"/>
      <c r="E28" s="1046"/>
      <c r="F28" s="1046"/>
      <c r="G28" s="1046"/>
      <c r="H28" s="1046"/>
      <c r="I28" s="1046"/>
      <c r="J28" s="1046"/>
      <c r="K28" s="1046"/>
      <c r="L28" s="1046"/>
      <c r="M28" s="1046"/>
      <c r="N28" s="1046"/>
      <c r="O28" s="1046"/>
      <c r="P28" s="1047"/>
      <c r="Q28" s="1048">
        <v>7252</v>
      </c>
      <c r="R28" s="1049"/>
      <c r="S28" s="1049"/>
      <c r="T28" s="1049"/>
      <c r="U28" s="1049"/>
      <c r="V28" s="1049">
        <v>7117</v>
      </c>
      <c r="W28" s="1049"/>
      <c r="X28" s="1049"/>
      <c r="Y28" s="1049"/>
      <c r="Z28" s="1049"/>
      <c r="AA28" s="1049">
        <v>135</v>
      </c>
      <c r="AB28" s="1049"/>
      <c r="AC28" s="1049"/>
      <c r="AD28" s="1049"/>
      <c r="AE28" s="1050"/>
      <c r="AF28" s="1051">
        <v>135</v>
      </c>
      <c r="AG28" s="1049"/>
      <c r="AH28" s="1049"/>
      <c r="AI28" s="1049"/>
      <c r="AJ28" s="1052"/>
      <c r="AK28" s="1053">
        <v>79</v>
      </c>
      <c r="AL28" s="1041"/>
      <c r="AM28" s="1041"/>
      <c r="AN28" s="1041"/>
      <c r="AO28" s="1041"/>
      <c r="AP28" s="1041" t="s">
        <v>546</v>
      </c>
      <c r="AQ28" s="1041"/>
      <c r="AR28" s="1041"/>
      <c r="AS28" s="1041"/>
      <c r="AT28" s="1041"/>
      <c r="AU28" s="1041" t="s">
        <v>546</v>
      </c>
      <c r="AV28" s="1041"/>
      <c r="AW28" s="1041"/>
      <c r="AX28" s="1041"/>
      <c r="AY28" s="1041"/>
      <c r="AZ28" s="1042" t="s">
        <v>546</v>
      </c>
      <c r="BA28" s="1042"/>
      <c r="BB28" s="1042"/>
      <c r="BC28" s="1042"/>
      <c r="BD28" s="1042"/>
      <c r="BE28" s="1043"/>
      <c r="BF28" s="1043"/>
      <c r="BG28" s="1043"/>
      <c r="BH28" s="1043"/>
      <c r="BI28" s="1044"/>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382</v>
      </c>
      <c r="C29" s="1026"/>
      <c r="D29" s="1026"/>
      <c r="E29" s="1026"/>
      <c r="F29" s="1026"/>
      <c r="G29" s="1026"/>
      <c r="H29" s="1026"/>
      <c r="I29" s="1026"/>
      <c r="J29" s="1026"/>
      <c r="K29" s="1026"/>
      <c r="L29" s="1026"/>
      <c r="M29" s="1026"/>
      <c r="N29" s="1026"/>
      <c r="O29" s="1026"/>
      <c r="P29" s="1027"/>
      <c r="Q29" s="1037">
        <v>4826</v>
      </c>
      <c r="R29" s="1038"/>
      <c r="S29" s="1038"/>
      <c r="T29" s="1038"/>
      <c r="U29" s="1038"/>
      <c r="V29" s="1038">
        <v>4824</v>
      </c>
      <c r="W29" s="1038"/>
      <c r="X29" s="1038"/>
      <c r="Y29" s="1038"/>
      <c r="Z29" s="1038"/>
      <c r="AA29" s="1038">
        <v>2</v>
      </c>
      <c r="AB29" s="1038"/>
      <c r="AC29" s="1038"/>
      <c r="AD29" s="1038"/>
      <c r="AE29" s="1039"/>
      <c r="AF29" s="1031">
        <v>2</v>
      </c>
      <c r="AG29" s="1032"/>
      <c r="AH29" s="1032"/>
      <c r="AI29" s="1032"/>
      <c r="AJ29" s="1033"/>
      <c r="AK29" s="974">
        <v>730</v>
      </c>
      <c r="AL29" s="965"/>
      <c r="AM29" s="965"/>
      <c r="AN29" s="965"/>
      <c r="AO29" s="965"/>
      <c r="AP29" s="965" t="s">
        <v>546</v>
      </c>
      <c r="AQ29" s="965"/>
      <c r="AR29" s="965"/>
      <c r="AS29" s="965"/>
      <c r="AT29" s="965"/>
      <c r="AU29" s="965" t="s">
        <v>546</v>
      </c>
      <c r="AV29" s="965"/>
      <c r="AW29" s="965"/>
      <c r="AX29" s="965"/>
      <c r="AY29" s="965"/>
      <c r="AZ29" s="1036" t="s">
        <v>546</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383</v>
      </c>
      <c r="C30" s="1026"/>
      <c r="D30" s="1026"/>
      <c r="E30" s="1026"/>
      <c r="F30" s="1026"/>
      <c r="G30" s="1026"/>
      <c r="H30" s="1026"/>
      <c r="I30" s="1026"/>
      <c r="J30" s="1026"/>
      <c r="K30" s="1026"/>
      <c r="L30" s="1026"/>
      <c r="M30" s="1026"/>
      <c r="N30" s="1026"/>
      <c r="O30" s="1026"/>
      <c r="P30" s="1027"/>
      <c r="Q30" s="1037">
        <v>638</v>
      </c>
      <c r="R30" s="1038"/>
      <c r="S30" s="1038"/>
      <c r="T30" s="1038"/>
      <c r="U30" s="1038"/>
      <c r="V30" s="1038">
        <v>627</v>
      </c>
      <c r="W30" s="1038"/>
      <c r="X30" s="1038"/>
      <c r="Y30" s="1038"/>
      <c r="Z30" s="1038"/>
      <c r="AA30" s="1038">
        <v>11</v>
      </c>
      <c r="AB30" s="1038"/>
      <c r="AC30" s="1038"/>
      <c r="AD30" s="1038"/>
      <c r="AE30" s="1039"/>
      <c r="AF30" s="1031">
        <v>11</v>
      </c>
      <c r="AG30" s="1032"/>
      <c r="AH30" s="1032"/>
      <c r="AI30" s="1032"/>
      <c r="AJ30" s="1033"/>
      <c r="AK30" s="974">
        <v>767</v>
      </c>
      <c r="AL30" s="965"/>
      <c r="AM30" s="965"/>
      <c r="AN30" s="965"/>
      <c r="AO30" s="965"/>
      <c r="AP30" s="1040" t="s">
        <v>547</v>
      </c>
      <c r="AQ30" s="965"/>
      <c r="AR30" s="965"/>
      <c r="AS30" s="965"/>
      <c r="AT30" s="965"/>
      <c r="AU30" s="965" t="s">
        <v>546</v>
      </c>
      <c r="AV30" s="965"/>
      <c r="AW30" s="965"/>
      <c r="AX30" s="965"/>
      <c r="AY30" s="965"/>
      <c r="AZ30" s="1036" t="s">
        <v>546</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384</v>
      </c>
      <c r="C31" s="1026"/>
      <c r="D31" s="1026"/>
      <c r="E31" s="1026"/>
      <c r="F31" s="1026"/>
      <c r="G31" s="1026"/>
      <c r="H31" s="1026"/>
      <c r="I31" s="1026"/>
      <c r="J31" s="1026"/>
      <c r="K31" s="1026"/>
      <c r="L31" s="1026"/>
      <c r="M31" s="1026"/>
      <c r="N31" s="1026"/>
      <c r="O31" s="1026"/>
      <c r="P31" s="1027"/>
      <c r="Q31" s="1037">
        <v>1638</v>
      </c>
      <c r="R31" s="1038"/>
      <c r="S31" s="1038"/>
      <c r="T31" s="1038"/>
      <c r="U31" s="1038"/>
      <c r="V31" s="1038">
        <v>1343</v>
      </c>
      <c r="W31" s="1038"/>
      <c r="X31" s="1038"/>
      <c r="Y31" s="1038"/>
      <c r="Z31" s="1038"/>
      <c r="AA31" s="1038">
        <v>295</v>
      </c>
      <c r="AB31" s="1038"/>
      <c r="AC31" s="1038"/>
      <c r="AD31" s="1038"/>
      <c r="AE31" s="1039"/>
      <c r="AF31" s="1031">
        <v>1276</v>
      </c>
      <c r="AG31" s="1032"/>
      <c r="AH31" s="1032"/>
      <c r="AI31" s="1032"/>
      <c r="AJ31" s="1033"/>
      <c r="AK31" s="974">
        <v>37</v>
      </c>
      <c r="AL31" s="965"/>
      <c r="AM31" s="965"/>
      <c r="AN31" s="965"/>
      <c r="AO31" s="965"/>
      <c r="AP31" s="965">
        <v>5355</v>
      </c>
      <c r="AQ31" s="965"/>
      <c r="AR31" s="965"/>
      <c r="AS31" s="965"/>
      <c r="AT31" s="965"/>
      <c r="AU31" s="965">
        <v>112</v>
      </c>
      <c r="AV31" s="965"/>
      <c r="AW31" s="965"/>
      <c r="AX31" s="965"/>
      <c r="AY31" s="965"/>
      <c r="AZ31" s="1036" t="s">
        <v>546</v>
      </c>
      <c r="BA31" s="1036"/>
      <c r="BB31" s="1036"/>
      <c r="BC31" s="1036"/>
      <c r="BD31" s="1036"/>
      <c r="BE31" s="1020" t="s">
        <v>385</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386</v>
      </c>
      <c r="C32" s="1026"/>
      <c r="D32" s="1026"/>
      <c r="E32" s="1026"/>
      <c r="F32" s="1026"/>
      <c r="G32" s="1026"/>
      <c r="H32" s="1026"/>
      <c r="I32" s="1026"/>
      <c r="J32" s="1026"/>
      <c r="K32" s="1026"/>
      <c r="L32" s="1026"/>
      <c r="M32" s="1026"/>
      <c r="N32" s="1026"/>
      <c r="O32" s="1026"/>
      <c r="P32" s="1027"/>
      <c r="Q32" s="1037">
        <v>3009</v>
      </c>
      <c r="R32" s="1038"/>
      <c r="S32" s="1038"/>
      <c r="T32" s="1038"/>
      <c r="U32" s="1038"/>
      <c r="V32" s="1038">
        <v>2772</v>
      </c>
      <c r="W32" s="1038"/>
      <c r="X32" s="1038"/>
      <c r="Y32" s="1038"/>
      <c r="Z32" s="1038"/>
      <c r="AA32" s="1038">
        <v>237</v>
      </c>
      <c r="AB32" s="1038"/>
      <c r="AC32" s="1038"/>
      <c r="AD32" s="1038"/>
      <c r="AE32" s="1039"/>
      <c r="AF32" s="1031" t="s">
        <v>111</v>
      </c>
      <c r="AG32" s="1032"/>
      <c r="AH32" s="1032"/>
      <c r="AI32" s="1032"/>
      <c r="AJ32" s="1033"/>
      <c r="AK32" s="974">
        <v>734</v>
      </c>
      <c r="AL32" s="965"/>
      <c r="AM32" s="965"/>
      <c r="AN32" s="965"/>
      <c r="AO32" s="965"/>
      <c r="AP32" s="965">
        <v>528</v>
      </c>
      <c r="AQ32" s="965"/>
      <c r="AR32" s="965"/>
      <c r="AS32" s="965"/>
      <c r="AT32" s="965"/>
      <c r="AU32" s="965">
        <v>487</v>
      </c>
      <c r="AV32" s="965"/>
      <c r="AW32" s="965"/>
      <c r="AX32" s="965"/>
      <c r="AY32" s="965"/>
      <c r="AZ32" s="1036" t="s">
        <v>546</v>
      </c>
      <c r="BA32" s="1036"/>
      <c r="BB32" s="1036"/>
      <c r="BC32" s="1036"/>
      <c r="BD32" s="1036"/>
      <c r="BE32" s="1020" t="s">
        <v>385</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387</v>
      </c>
      <c r="C33" s="1026"/>
      <c r="D33" s="1026"/>
      <c r="E33" s="1026"/>
      <c r="F33" s="1026"/>
      <c r="G33" s="1026"/>
      <c r="H33" s="1026"/>
      <c r="I33" s="1026"/>
      <c r="J33" s="1026"/>
      <c r="K33" s="1026"/>
      <c r="L33" s="1026"/>
      <c r="M33" s="1026"/>
      <c r="N33" s="1026"/>
      <c r="O33" s="1026"/>
      <c r="P33" s="1027"/>
      <c r="Q33" s="1037">
        <v>209</v>
      </c>
      <c r="R33" s="1038"/>
      <c r="S33" s="1038"/>
      <c r="T33" s="1038"/>
      <c r="U33" s="1038"/>
      <c r="V33" s="1038">
        <v>209</v>
      </c>
      <c r="W33" s="1038"/>
      <c r="X33" s="1038"/>
      <c r="Y33" s="1038"/>
      <c r="Z33" s="1038"/>
      <c r="AA33" s="1038" t="s">
        <v>546</v>
      </c>
      <c r="AB33" s="1038"/>
      <c r="AC33" s="1038"/>
      <c r="AD33" s="1038"/>
      <c r="AE33" s="1039"/>
      <c r="AF33" s="1031" t="s">
        <v>111</v>
      </c>
      <c r="AG33" s="1032"/>
      <c r="AH33" s="1032"/>
      <c r="AI33" s="1032"/>
      <c r="AJ33" s="1033"/>
      <c r="AK33" s="974">
        <v>79</v>
      </c>
      <c r="AL33" s="965"/>
      <c r="AM33" s="965"/>
      <c r="AN33" s="965"/>
      <c r="AO33" s="965"/>
      <c r="AP33" s="965">
        <v>23</v>
      </c>
      <c r="AQ33" s="965"/>
      <c r="AR33" s="965"/>
      <c r="AS33" s="965"/>
      <c r="AT33" s="965"/>
      <c r="AU33" s="965">
        <v>9</v>
      </c>
      <c r="AV33" s="965"/>
      <c r="AW33" s="965"/>
      <c r="AX33" s="965"/>
      <c r="AY33" s="965"/>
      <c r="AZ33" s="1036" t="s">
        <v>546</v>
      </c>
      <c r="BA33" s="1036"/>
      <c r="BB33" s="1036"/>
      <c r="BC33" s="1036"/>
      <c r="BD33" s="1036"/>
      <c r="BE33" s="1020" t="s">
        <v>388</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t="s">
        <v>389</v>
      </c>
      <c r="C34" s="1026"/>
      <c r="D34" s="1026"/>
      <c r="E34" s="1026"/>
      <c r="F34" s="1026"/>
      <c r="G34" s="1026"/>
      <c r="H34" s="1026"/>
      <c r="I34" s="1026"/>
      <c r="J34" s="1026"/>
      <c r="K34" s="1026"/>
      <c r="L34" s="1026"/>
      <c r="M34" s="1026"/>
      <c r="N34" s="1026"/>
      <c r="O34" s="1026"/>
      <c r="P34" s="1027"/>
      <c r="Q34" s="1037">
        <v>123</v>
      </c>
      <c r="R34" s="1038"/>
      <c r="S34" s="1038"/>
      <c r="T34" s="1038"/>
      <c r="U34" s="1038"/>
      <c r="V34" s="1038">
        <v>123</v>
      </c>
      <c r="W34" s="1038"/>
      <c r="X34" s="1038"/>
      <c r="Y34" s="1038"/>
      <c r="Z34" s="1038"/>
      <c r="AA34" s="1038" t="s">
        <v>546</v>
      </c>
      <c r="AB34" s="1038"/>
      <c r="AC34" s="1038"/>
      <c r="AD34" s="1038"/>
      <c r="AE34" s="1039"/>
      <c r="AF34" s="1031" t="s">
        <v>111</v>
      </c>
      <c r="AG34" s="1032"/>
      <c r="AH34" s="1032"/>
      <c r="AI34" s="1032"/>
      <c r="AJ34" s="1033"/>
      <c r="AK34" s="974">
        <v>44</v>
      </c>
      <c r="AL34" s="965"/>
      <c r="AM34" s="965"/>
      <c r="AN34" s="965"/>
      <c r="AO34" s="965"/>
      <c r="AP34" s="965">
        <v>117</v>
      </c>
      <c r="AQ34" s="965"/>
      <c r="AR34" s="965"/>
      <c r="AS34" s="965"/>
      <c r="AT34" s="965"/>
      <c r="AU34" s="965">
        <v>78</v>
      </c>
      <c r="AV34" s="965"/>
      <c r="AW34" s="965"/>
      <c r="AX34" s="965"/>
      <c r="AY34" s="965"/>
      <c r="AZ34" s="1036" t="s">
        <v>546</v>
      </c>
      <c r="BA34" s="1036"/>
      <c r="BB34" s="1036"/>
      <c r="BC34" s="1036"/>
      <c r="BD34" s="1036"/>
      <c r="BE34" s="1020" t="s">
        <v>388</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t="s">
        <v>390</v>
      </c>
      <c r="C35" s="1026"/>
      <c r="D35" s="1026"/>
      <c r="E35" s="1026"/>
      <c r="F35" s="1026"/>
      <c r="G35" s="1026"/>
      <c r="H35" s="1026"/>
      <c r="I35" s="1026"/>
      <c r="J35" s="1026"/>
      <c r="K35" s="1026"/>
      <c r="L35" s="1026"/>
      <c r="M35" s="1026"/>
      <c r="N35" s="1026"/>
      <c r="O35" s="1026"/>
      <c r="P35" s="1027"/>
      <c r="Q35" s="1037">
        <v>7883</v>
      </c>
      <c r="R35" s="1038"/>
      <c r="S35" s="1038"/>
      <c r="T35" s="1038"/>
      <c r="U35" s="1038"/>
      <c r="V35" s="1038">
        <v>7883</v>
      </c>
      <c r="W35" s="1038"/>
      <c r="X35" s="1038"/>
      <c r="Y35" s="1038"/>
      <c r="Z35" s="1038"/>
      <c r="AA35" s="1038" t="s">
        <v>546</v>
      </c>
      <c r="AB35" s="1038"/>
      <c r="AC35" s="1038"/>
      <c r="AD35" s="1038"/>
      <c r="AE35" s="1039"/>
      <c r="AF35" s="1031" t="s">
        <v>111</v>
      </c>
      <c r="AG35" s="1032"/>
      <c r="AH35" s="1032"/>
      <c r="AI35" s="1032"/>
      <c r="AJ35" s="1033"/>
      <c r="AK35" s="974">
        <v>2572</v>
      </c>
      <c r="AL35" s="965"/>
      <c r="AM35" s="965"/>
      <c r="AN35" s="965"/>
      <c r="AO35" s="965"/>
      <c r="AP35" s="965">
        <v>32374</v>
      </c>
      <c r="AQ35" s="965"/>
      <c r="AR35" s="965"/>
      <c r="AS35" s="965"/>
      <c r="AT35" s="965"/>
      <c r="AU35" s="965">
        <v>17709</v>
      </c>
      <c r="AV35" s="965"/>
      <c r="AW35" s="965"/>
      <c r="AX35" s="965"/>
      <c r="AY35" s="965"/>
      <c r="AZ35" s="1036" t="s">
        <v>546</v>
      </c>
      <c r="BA35" s="1036"/>
      <c r="BB35" s="1036"/>
      <c r="BC35" s="1036"/>
      <c r="BD35" s="1036"/>
      <c r="BE35" s="1020" t="s">
        <v>388</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t="s">
        <v>391</v>
      </c>
      <c r="C36" s="1026"/>
      <c r="D36" s="1026"/>
      <c r="E36" s="1026"/>
      <c r="F36" s="1026"/>
      <c r="G36" s="1026"/>
      <c r="H36" s="1026"/>
      <c r="I36" s="1026"/>
      <c r="J36" s="1026"/>
      <c r="K36" s="1026"/>
      <c r="L36" s="1026"/>
      <c r="M36" s="1026"/>
      <c r="N36" s="1026"/>
      <c r="O36" s="1026"/>
      <c r="P36" s="1027"/>
      <c r="Q36" s="1037">
        <v>68</v>
      </c>
      <c r="R36" s="1038"/>
      <c r="S36" s="1038"/>
      <c r="T36" s="1038"/>
      <c r="U36" s="1038"/>
      <c r="V36" s="1038">
        <v>68</v>
      </c>
      <c r="W36" s="1038"/>
      <c r="X36" s="1038"/>
      <c r="Y36" s="1038"/>
      <c r="Z36" s="1038"/>
      <c r="AA36" s="1038" t="s">
        <v>546</v>
      </c>
      <c r="AB36" s="1038"/>
      <c r="AC36" s="1038"/>
      <c r="AD36" s="1038"/>
      <c r="AE36" s="1039"/>
      <c r="AF36" s="1031" t="s">
        <v>111</v>
      </c>
      <c r="AG36" s="1032"/>
      <c r="AH36" s="1032"/>
      <c r="AI36" s="1032"/>
      <c r="AJ36" s="1033"/>
      <c r="AK36" s="974">
        <v>39</v>
      </c>
      <c r="AL36" s="965"/>
      <c r="AM36" s="965"/>
      <c r="AN36" s="965"/>
      <c r="AO36" s="965"/>
      <c r="AP36" s="965">
        <v>183</v>
      </c>
      <c r="AQ36" s="965"/>
      <c r="AR36" s="965"/>
      <c r="AS36" s="965"/>
      <c r="AT36" s="965"/>
      <c r="AU36" s="965">
        <v>147</v>
      </c>
      <c r="AV36" s="965"/>
      <c r="AW36" s="965"/>
      <c r="AX36" s="965"/>
      <c r="AY36" s="965"/>
      <c r="AZ36" s="1036" t="s">
        <v>546</v>
      </c>
      <c r="BA36" s="1036"/>
      <c r="BB36" s="1036"/>
      <c r="BC36" s="1036"/>
      <c r="BD36" s="1036"/>
      <c r="BE36" s="1020" t="s">
        <v>388</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392</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369</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1425</v>
      </c>
      <c r="AG63" s="953"/>
      <c r="AH63" s="953"/>
      <c r="AI63" s="953"/>
      <c r="AJ63" s="1018"/>
      <c r="AK63" s="1019"/>
      <c r="AL63" s="957"/>
      <c r="AM63" s="957"/>
      <c r="AN63" s="957"/>
      <c r="AO63" s="957"/>
      <c r="AP63" s="953">
        <v>38580</v>
      </c>
      <c r="AQ63" s="953"/>
      <c r="AR63" s="953"/>
      <c r="AS63" s="953"/>
      <c r="AT63" s="953"/>
      <c r="AU63" s="953">
        <v>18542</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395</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396</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543</v>
      </c>
      <c r="C68" s="980"/>
      <c r="D68" s="980"/>
      <c r="E68" s="980"/>
      <c r="F68" s="980"/>
      <c r="G68" s="980"/>
      <c r="H68" s="980"/>
      <c r="I68" s="980"/>
      <c r="J68" s="980"/>
      <c r="K68" s="980"/>
      <c r="L68" s="980"/>
      <c r="M68" s="980"/>
      <c r="N68" s="980"/>
      <c r="O68" s="980"/>
      <c r="P68" s="981"/>
      <c r="Q68" s="982">
        <v>2215</v>
      </c>
      <c r="R68" s="976"/>
      <c r="S68" s="976"/>
      <c r="T68" s="976"/>
      <c r="U68" s="976"/>
      <c r="V68" s="976">
        <v>2180</v>
      </c>
      <c r="W68" s="976"/>
      <c r="X68" s="976"/>
      <c r="Y68" s="976"/>
      <c r="Z68" s="976"/>
      <c r="AA68" s="976">
        <v>35</v>
      </c>
      <c r="AB68" s="976"/>
      <c r="AC68" s="976"/>
      <c r="AD68" s="976"/>
      <c r="AE68" s="976"/>
      <c r="AF68" s="976">
        <v>35</v>
      </c>
      <c r="AG68" s="976"/>
      <c r="AH68" s="976"/>
      <c r="AI68" s="976"/>
      <c r="AJ68" s="976"/>
      <c r="AK68" s="976">
        <v>32</v>
      </c>
      <c r="AL68" s="976"/>
      <c r="AM68" s="976"/>
      <c r="AN68" s="976"/>
      <c r="AO68" s="976"/>
      <c r="AP68" s="976">
        <v>257</v>
      </c>
      <c r="AQ68" s="976"/>
      <c r="AR68" s="976"/>
      <c r="AS68" s="976"/>
      <c r="AT68" s="976"/>
      <c r="AU68" s="976">
        <v>68</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544</v>
      </c>
      <c r="C69" s="969"/>
      <c r="D69" s="969"/>
      <c r="E69" s="969"/>
      <c r="F69" s="969"/>
      <c r="G69" s="969"/>
      <c r="H69" s="969"/>
      <c r="I69" s="969"/>
      <c r="J69" s="969"/>
      <c r="K69" s="969"/>
      <c r="L69" s="969"/>
      <c r="M69" s="969"/>
      <c r="N69" s="969"/>
      <c r="O69" s="969"/>
      <c r="P69" s="970"/>
      <c r="Q69" s="971">
        <v>372</v>
      </c>
      <c r="R69" s="965"/>
      <c r="S69" s="965"/>
      <c r="T69" s="965"/>
      <c r="U69" s="965"/>
      <c r="V69" s="965">
        <v>321</v>
      </c>
      <c r="W69" s="965"/>
      <c r="X69" s="965"/>
      <c r="Y69" s="965"/>
      <c r="Z69" s="965"/>
      <c r="AA69" s="965">
        <v>51</v>
      </c>
      <c r="AB69" s="965"/>
      <c r="AC69" s="965"/>
      <c r="AD69" s="965"/>
      <c r="AE69" s="965"/>
      <c r="AF69" s="965">
        <v>51</v>
      </c>
      <c r="AG69" s="965"/>
      <c r="AH69" s="965"/>
      <c r="AI69" s="965"/>
      <c r="AJ69" s="965"/>
      <c r="AK69" s="965">
        <v>12</v>
      </c>
      <c r="AL69" s="965"/>
      <c r="AM69" s="965"/>
      <c r="AN69" s="965"/>
      <c r="AO69" s="965"/>
      <c r="AP69" s="965" t="s">
        <v>546</v>
      </c>
      <c r="AQ69" s="965"/>
      <c r="AR69" s="965"/>
      <c r="AS69" s="965"/>
      <c r="AT69" s="965"/>
      <c r="AU69" s="965" t="s">
        <v>546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545</v>
      </c>
      <c r="C70" s="969"/>
      <c r="D70" s="969"/>
      <c r="E70" s="969"/>
      <c r="F70" s="969"/>
      <c r="G70" s="969"/>
      <c r="H70" s="969"/>
      <c r="I70" s="969"/>
      <c r="J70" s="969"/>
      <c r="K70" s="969"/>
      <c r="L70" s="969"/>
      <c r="M70" s="969"/>
      <c r="N70" s="969"/>
      <c r="O70" s="969"/>
      <c r="P70" s="970"/>
      <c r="Q70" s="971">
        <v>400</v>
      </c>
      <c r="R70" s="965"/>
      <c r="S70" s="965"/>
      <c r="T70" s="965"/>
      <c r="U70" s="965"/>
      <c r="V70" s="965">
        <v>362</v>
      </c>
      <c r="W70" s="965"/>
      <c r="X70" s="965"/>
      <c r="Y70" s="965"/>
      <c r="Z70" s="965"/>
      <c r="AA70" s="965">
        <v>38</v>
      </c>
      <c r="AB70" s="965"/>
      <c r="AC70" s="965"/>
      <c r="AD70" s="965"/>
      <c r="AE70" s="965"/>
      <c r="AF70" s="965">
        <v>38</v>
      </c>
      <c r="AG70" s="965"/>
      <c r="AH70" s="965"/>
      <c r="AI70" s="965"/>
      <c r="AJ70" s="965"/>
      <c r="AK70" s="965">
        <v>7</v>
      </c>
      <c r="AL70" s="965"/>
      <c r="AM70" s="965"/>
      <c r="AN70" s="965"/>
      <c r="AO70" s="965"/>
      <c r="AP70" s="965" t="s">
        <v>546</v>
      </c>
      <c r="AQ70" s="965"/>
      <c r="AR70" s="965"/>
      <c r="AS70" s="965"/>
      <c r="AT70" s="965"/>
      <c r="AU70" s="965" t="s">
        <v>546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369</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124</v>
      </c>
      <c r="AG88" s="953"/>
      <c r="AH88" s="953"/>
      <c r="AI88" s="953"/>
      <c r="AJ88" s="953"/>
      <c r="AK88" s="957"/>
      <c r="AL88" s="957"/>
      <c r="AM88" s="957"/>
      <c r="AN88" s="957"/>
      <c r="AO88" s="957"/>
      <c r="AP88" s="953">
        <v>257</v>
      </c>
      <c r="AQ88" s="953"/>
      <c r="AR88" s="953"/>
      <c r="AS88" s="953"/>
      <c r="AT88" s="953"/>
      <c r="AU88" s="953">
        <v>68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285</v>
      </c>
      <c r="AG109" s="886"/>
      <c r="AH109" s="886"/>
      <c r="AI109" s="886"/>
      <c r="AJ109" s="887"/>
      <c r="AK109" s="888" t="s">
        <v>284</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285</v>
      </c>
      <c r="BW109" s="886"/>
      <c r="BX109" s="886"/>
      <c r="BY109" s="886"/>
      <c r="BZ109" s="887"/>
      <c r="CA109" s="888" t="s">
        <v>284</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285</v>
      </c>
      <c r="DM109" s="886"/>
      <c r="DN109" s="886"/>
      <c r="DO109" s="886"/>
      <c r="DP109" s="887"/>
      <c r="DQ109" s="888" t="s">
        <v>284</v>
      </c>
      <c r="DR109" s="886"/>
      <c r="DS109" s="886"/>
      <c r="DT109" s="886"/>
      <c r="DU109" s="887"/>
      <c r="DV109" s="888" t="s">
        <v>407</v>
      </c>
      <c r="DW109" s="886"/>
      <c r="DX109" s="886"/>
      <c r="DY109" s="886"/>
      <c r="DZ109" s="917"/>
    </row>
    <row r="110" spans="1:131" s="197" customFormat="1" ht="26.25" customHeight="1" x14ac:dyDescent="0.15">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2585237</v>
      </c>
      <c r="AB110" s="871"/>
      <c r="AC110" s="871"/>
      <c r="AD110" s="871"/>
      <c r="AE110" s="872"/>
      <c r="AF110" s="873">
        <v>2473657</v>
      </c>
      <c r="AG110" s="871"/>
      <c r="AH110" s="871"/>
      <c r="AI110" s="871"/>
      <c r="AJ110" s="872"/>
      <c r="AK110" s="873">
        <v>2404972</v>
      </c>
      <c r="AL110" s="871"/>
      <c r="AM110" s="871"/>
      <c r="AN110" s="871"/>
      <c r="AO110" s="872"/>
      <c r="AP110" s="874">
        <v>24.1</v>
      </c>
      <c r="AQ110" s="875"/>
      <c r="AR110" s="875"/>
      <c r="AS110" s="875"/>
      <c r="AT110" s="876"/>
      <c r="AU110" s="918" t="s">
        <v>61</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23077419</v>
      </c>
      <c r="BR110" s="798"/>
      <c r="BS110" s="798"/>
      <c r="BT110" s="798"/>
      <c r="BU110" s="798"/>
      <c r="BV110" s="798">
        <v>22421440</v>
      </c>
      <c r="BW110" s="798"/>
      <c r="BX110" s="798"/>
      <c r="BY110" s="798"/>
      <c r="BZ110" s="798"/>
      <c r="CA110" s="798">
        <v>21818394</v>
      </c>
      <c r="CB110" s="798"/>
      <c r="CC110" s="798"/>
      <c r="CD110" s="798"/>
      <c r="CE110" s="798"/>
      <c r="CF110" s="859">
        <v>218.3</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x14ac:dyDescent="0.15">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v>108098</v>
      </c>
      <c r="BR111" s="769"/>
      <c r="BS111" s="769"/>
      <c r="BT111" s="769"/>
      <c r="BU111" s="769"/>
      <c r="BV111" s="769">
        <v>68071</v>
      </c>
      <c r="BW111" s="769"/>
      <c r="BX111" s="769"/>
      <c r="BY111" s="769"/>
      <c r="BZ111" s="769"/>
      <c r="CA111" s="769">
        <v>54161</v>
      </c>
      <c r="CB111" s="769"/>
      <c r="CC111" s="769"/>
      <c r="CD111" s="769"/>
      <c r="CE111" s="769"/>
      <c r="CF111" s="846">
        <v>0.5</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x14ac:dyDescent="0.15">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3333</v>
      </c>
      <c r="AB112" s="782"/>
      <c r="AC112" s="782"/>
      <c r="AD112" s="782"/>
      <c r="AE112" s="783"/>
      <c r="AF112" s="784">
        <v>3333</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19584230</v>
      </c>
      <c r="BR112" s="769"/>
      <c r="BS112" s="769"/>
      <c r="BT112" s="769"/>
      <c r="BU112" s="769"/>
      <c r="BV112" s="769">
        <v>19379337</v>
      </c>
      <c r="BW112" s="769"/>
      <c r="BX112" s="769"/>
      <c r="BY112" s="769"/>
      <c r="BZ112" s="769"/>
      <c r="CA112" s="769">
        <v>18541871</v>
      </c>
      <c r="CB112" s="769"/>
      <c r="CC112" s="769"/>
      <c r="CD112" s="769"/>
      <c r="CE112" s="769"/>
      <c r="CF112" s="846">
        <v>185.5</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x14ac:dyDescent="0.15">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1337671</v>
      </c>
      <c r="AB113" s="907"/>
      <c r="AC113" s="907"/>
      <c r="AD113" s="907"/>
      <c r="AE113" s="908"/>
      <c r="AF113" s="909">
        <v>1365193</v>
      </c>
      <c r="AG113" s="907"/>
      <c r="AH113" s="907"/>
      <c r="AI113" s="907"/>
      <c r="AJ113" s="908"/>
      <c r="AK113" s="909">
        <v>1406814</v>
      </c>
      <c r="AL113" s="907"/>
      <c r="AM113" s="907"/>
      <c r="AN113" s="907"/>
      <c r="AO113" s="908"/>
      <c r="AP113" s="910">
        <v>14.1</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v>290655</v>
      </c>
      <c r="BR113" s="769"/>
      <c r="BS113" s="769"/>
      <c r="BT113" s="769"/>
      <c r="BU113" s="769"/>
      <c r="BV113" s="769">
        <v>164830</v>
      </c>
      <c r="BW113" s="769"/>
      <c r="BX113" s="769"/>
      <c r="BY113" s="769"/>
      <c r="BZ113" s="769"/>
      <c r="CA113" s="769">
        <v>68052</v>
      </c>
      <c r="CB113" s="769"/>
      <c r="CC113" s="769"/>
      <c r="CD113" s="769"/>
      <c r="CE113" s="769"/>
      <c r="CF113" s="846">
        <v>0.7</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x14ac:dyDescent="0.15">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125441</v>
      </c>
      <c r="AB114" s="782"/>
      <c r="AC114" s="782"/>
      <c r="AD114" s="782"/>
      <c r="AE114" s="783"/>
      <c r="AF114" s="784">
        <v>123539</v>
      </c>
      <c r="AG114" s="782"/>
      <c r="AH114" s="782"/>
      <c r="AI114" s="782"/>
      <c r="AJ114" s="783"/>
      <c r="AK114" s="784">
        <v>105424</v>
      </c>
      <c r="AL114" s="782"/>
      <c r="AM114" s="782"/>
      <c r="AN114" s="782"/>
      <c r="AO114" s="783"/>
      <c r="AP114" s="752">
        <v>1.1000000000000001</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4035231</v>
      </c>
      <c r="BR114" s="769"/>
      <c r="BS114" s="769"/>
      <c r="BT114" s="769"/>
      <c r="BU114" s="769"/>
      <c r="BV114" s="769">
        <v>3928987</v>
      </c>
      <c r="BW114" s="769"/>
      <c r="BX114" s="769"/>
      <c r="BY114" s="769"/>
      <c r="BZ114" s="769"/>
      <c r="CA114" s="769">
        <v>3665187</v>
      </c>
      <c r="CB114" s="769"/>
      <c r="CC114" s="769"/>
      <c r="CD114" s="769"/>
      <c r="CE114" s="769"/>
      <c r="CF114" s="846">
        <v>36.700000000000003</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x14ac:dyDescent="0.15">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14523</v>
      </c>
      <c r="AB115" s="907"/>
      <c r="AC115" s="907"/>
      <c r="AD115" s="907"/>
      <c r="AE115" s="908"/>
      <c r="AF115" s="909">
        <v>14346</v>
      </c>
      <c r="AG115" s="907"/>
      <c r="AH115" s="907"/>
      <c r="AI115" s="907"/>
      <c r="AJ115" s="908"/>
      <c r="AK115" s="909">
        <v>14597</v>
      </c>
      <c r="AL115" s="907"/>
      <c r="AM115" s="907"/>
      <c r="AN115" s="907"/>
      <c r="AO115" s="908"/>
      <c r="AP115" s="910">
        <v>0.1</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v>77657</v>
      </c>
      <c r="BR115" s="769"/>
      <c r="BS115" s="769"/>
      <c r="BT115" s="769"/>
      <c r="BU115" s="769"/>
      <c r="BV115" s="769">
        <v>157437</v>
      </c>
      <c r="BW115" s="769"/>
      <c r="BX115" s="769"/>
      <c r="BY115" s="769"/>
      <c r="BZ115" s="769"/>
      <c r="CA115" s="769">
        <v>201780</v>
      </c>
      <c r="CB115" s="769"/>
      <c r="CC115" s="769"/>
      <c r="CD115" s="769"/>
      <c r="CE115" s="769"/>
      <c r="CF115" s="846">
        <v>2</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x14ac:dyDescent="0.15">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82025</v>
      </c>
      <c r="DH116" s="782"/>
      <c r="DI116" s="782"/>
      <c r="DJ116" s="782"/>
      <c r="DK116" s="783"/>
      <c r="DL116" s="784">
        <v>67678</v>
      </c>
      <c r="DM116" s="782"/>
      <c r="DN116" s="782"/>
      <c r="DO116" s="782"/>
      <c r="DP116" s="783"/>
      <c r="DQ116" s="784">
        <v>53501</v>
      </c>
      <c r="DR116" s="782"/>
      <c r="DS116" s="782"/>
      <c r="DT116" s="782"/>
      <c r="DU116" s="783"/>
      <c r="DV116" s="752">
        <v>0.5</v>
      </c>
      <c r="DW116" s="753"/>
      <c r="DX116" s="753"/>
      <c r="DY116" s="753"/>
      <c r="DZ116" s="754"/>
    </row>
    <row r="117" spans="1:130" s="197" customFormat="1" ht="26.25" customHeight="1" x14ac:dyDescent="0.15">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4066205</v>
      </c>
      <c r="AB117" s="893"/>
      <c r="AC117" s="893"/>
      <c r="AD117" s="893"/>
      <c r="AE117" s="894"/>
      <c r="AF117" s="896">
        <v>3980068</v>
      </c>
      <c r="AG117" s="893"/>
      <c r="AH117" s="893"/>
      <c r="AI117" s="893"/>
      <c r="AJ117" s="894"/>
      <c r="AK117" s="896">
        <v>3931807</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x14ac:dyDescent="0.15">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285</v>
      </c>
      <c r="AG118" s="886"/>
      <c r="AH118" s="886"/>
      <c r="AI118" s="886"/>
      <c r="AJ118" s="887"/>
      <c r="AK118" s="888" t="s">
        <v>284</v>
      </c>
      <c r="AL118" s="886"/>
      <c r="AM118" s="886"/>
      <c r="AN118" s="886"/>
      <c r="AO118" s="887"/>
      <c r="AP118" s="889" t="s">
        <v>407</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435</v>
      </c>
      <c r="BP118" s="836"/>
      <c r="BQ118" s="855">
        <v>47173290</v>
      </c>
      <c r="BR118" s="856"/>
      <c r="BS118" s="856"/>
      <c r="BT118" s="856"/>
      <c r="BU118" s="856"/>
      <c r="BV118" s="856">
        <v>46120102</v>
      </c>
      <c r="BW118" s="856"/>
      <c r="BX118" s="856"/>
      <c r="BY118" s="856"/>
      <c r="BZ118" s="856"/>
      <c r="CA118" s="856">
        <v>44349445</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x14ac:dyDescent="0.15">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2783855</v>
      </c>
      <c r="BR119" s="798"/>
      <c r="BS119" s="798"/>
      <c r="BT119" s="798"/>
      <c r="BU119" s="798"/>
      <c r="BV119" s="798">
        <v>4686017</v>
      </c>
      <c r="BW119" s="798"/>
      <c r="BX119" s="798"/>
      <c r="BY119" s="798"/>
      <c r="BZ119" s="798"/>
      <c r="CA119" s="798">
        <v>5620599</v>
      </c>
      <c r="CB119" s="798"/>
      <c r="CC119" s="798"/>
      <c r="CD119" s="798"/>
      <c r="CE119" s="798"/>
      <c r="CF119" s="859">
        <v>56.2</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26073</v>
      </c>
      <c r="DH119" s="715"/>
      <c r="DI119" s="715"/>
      <c r="DJ119" s="715"/>
      <c r="DK119" s="716"/>
      <c r="DL119" s="717">
        <v>393</v>
      </c>
      <c r="DM119" s="715"/>
      <c r="DN119" s="715"/>
      <c r="DO119" s="715"/>
      <c r="DP119" s="716"/>
      <c r="DQ119" s="717">
        <v>660</v>
      </c>
      <c r="DR119" s="715"/>
      <c r="DS119" s="715"/>
      <c r="DT119" s="715"/>
      <c r="DU119" s="716"/>
      <c r="DV119" s="805">
        <v>0</v>
      </c>
      <c r="DW119" s="806"/>
      <c r="DX119" s="806"/>
      <c r="DY119" s="806"/>
      <c r="DZ119" s="807"/>
    </row>
    <row r="120" spans="1:130" s="197" customFormat="1" ht="26.25" customHeight="1" x14ac:dyDescent="0.15">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7319854</v>
      </c>
      <c r="BR120" s="769"/>
      <c r="BS120" s="769"/>
      <c r="BT120" s="769"/>
      <c r="BU120" s="769"/>
      <c r="BV120" s="769">
        <v>7112304</v>
      </c>
      <c r="BW120" s="769"/>
      <c r="BX120" s="769"/>
      <c r="BY120" s="769"/>
      <c r="BZ120" s="769"/>
      <c r="CA120" s="769">
        <v>6200187</v>
      </c>
      <c r="CB120" s="769"/>
      <c r="CC120" s="769"/>
      <c r="CD120" s="769"/>
      <c r="CE120" s="769"/>
      <c r="CF120" s="846">
        <v>62</v>
      </c>
      <c r="CG120" s="847"/>
      <c r="CH120" s="847"/>
      <c r="CI120" s="847"/>
      <c r="CJ120" s="847"/>
      <c r="CK120" s="848" t="s">
        <v>441</v>
      </c>
      <c r="CL120" s="808"/>
      <c r="CM120" s="808"/>
      <c r="CN120" s="808"/>
      <c r="CO120" s="809"/>
      <c r="CP120" s="852" t="s">
        <v>390</v>
      </c>
      <c r="CQ120" s="853"/>
      <c r="CR120" s="853"/>
      <c r="CS120" s="853"/>
      <c r="CT120" s="853"/>
      <c r="CU120" s="853"/>
      <c r="CV120" s="853"/>
      <c r="CW120" s="853"/>
      <c r="CX120" s="853"/>
      <c r="CY120" s="853"/>
      <c r="CZ120" s="853"/>
      <c r="DA120" s="853"/>
      <c r="DB120" s="853"/>
      <c r="DC120" s="853"/>
      <c r="DD120" s="853"/>
      <c r="DE120" s="853"/>
      <c r="DF120" s="854"/>
      <c r="DG120" s="797">
        <v>18027278</v>
      </c>
      <c r="DH120" s="798"/>
      <c r="DI120" s="798"/>
      <c r="DJ120" s="798"/>
      <c r="DK120" s="798"/>
      <c r="DL120" s="798">
        <v>18184408</v>
      </c>
      <c r="DM120" s="798"/>
      <c r="DN120" s="798"/>
      <c r="DO120" s="798"/>
      <c r="DP120" s="798"/>
      <c r="DQ120" s="798">
        <v>17708796</v>
      </c>
      <c r="DR120" s="798"/>
      <c r="DS120" s="798"/>
      <c r="DT120" s="798"/>
      <c r="DU120" s="798"/>
      <c r="DV120" s="799">
        <v>177.2</v>
      </c>
      <c r="DW120" s="799"/>
      <c r="DX120" s="799"/>
      <c r="DY120" s="799"/>
      <c r="DZ120" s="800"/>
    </row>
    <row r="121" spans="1:130" s="197" customFormat="1" ht="26.25" customHeight="1" x14ac:dyDescent="0.15">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30206103</v>
      </c>
      <c r="BR121" s="856"/>
      <c r="BS121" s="856"/>
      <c r="BT121" s="856"/>
      <c r="BU121" s="856"/>
      <c r="BV121" s="856">
        <v>29641288</v>
      </c>
      <c r="BW121" s="856"/>
      <c r="BX121" s="856"/>
      <c r="BY121" s="856"/>
      <c r="BZ121" s="856"/>
      <c r="CA121" s="856">
        <v>29300347</v>
      </c>
      <c r="CB121" s="856"/>
      <c r="CC121" s="856"/>
      <c r="CD121" s="856"/>
      <c r="CE121" s="856"/>
      <c r="CF121" s="857">
        <v>293.2</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1032625</v>
      </c>
      <c r="DH121" s="769"/>
      <c r="DI121" s="769"/>
      <c r="DJ121" s="769"/>
      <c r="DK121" s="769"/>
      <c r="DL121" s="769">
        <v>746882</v>
      </c>
      <c r="DM121" s="769"/>
      <c r="DN121" s="769"/>
      <c r="DO121" s="769"/>
      <c r="DP121" s="769"/>
      <c r="DQ121" s="769">
        <v>486663</v>
      </c>
      <c r="DR121" s="769"/>
      <c r="DS121" s="769"/>
      <c r="DT121" s="769"/>
      <c r="DU121" s="769"/>
      <c r="DV121" s="821">
        <v>4.9000000000000004</v>
      </c>
      <c r="DW121" s="821"/>
      <c r="DX121" s="821"/>
      <c r="DY121" s="821"/>
      <c r="DZ121" s="822"/>
    </row>
    <row r="122" spans="1:130" s="197" customFormat="1" ht="26.25" customHeight="1" x14ac:dyDescent="0.15">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444</v>
      </c>
      <c r="BP122" s="836"/>
      <c r="BQ122" s="837">
        <v>40309812</v>
      </c>
      <c r="BR122" s="838"/>
      <c r="BS122" s="838"/>
      <c r="BT122" s="838"/>
      <c r="BU122" s="838"/>
      <c r="BV122" s="838">
        <v>41439609</v>
      </c>
      <c r="BW122" s="838"/>
      <c r="BX122" s="838"/>
      <c r="BY122" s="838"/>
      <c r="BZ122" s="838"/>
      <c r="CA122" s="838">
        <v>41121133</v>
      </c>
      <c r="CB122" s="838"/>
      <c r="CC122" s="838"/>
      <c r="CD122" s="838"/>
      <c r="CE122" s="838"/>
      <c r="CF122" s="741"/>
      <c r="CG122" s="742"/>
      <c r="CH122" s="742"/>
      <c r="CI122" s="742"/>
      <c r="CJ122" s="839"/>
      <c r="CK122" s="849"/>
      <c r="CL122" s="810"/>
      <c r="CM122" s="810"/>
      <c r="CN122" s="810"/>
      <c r="CO122" s="811"/>
      <c r="CP122" s="826" t="s">
        <v>391</v>
      </c>
      <c r="CQ122" s="827"/>
      <c r="CR122" s="827"/>
      <c r="CS122" s="827"/>
      <c r="CT122" s="827"/>
      <c r="CU122" s="827"/>
      <c r="CV122" s="827"/>
      <c r="CW122" s="827"/>
      <c r="CX122" s="827"/>
      <c r="CY122" s="827"/>
      <c r="CZ122" s="827"/>
      <c r="DA122" s="827"/>
      <c r="DB122" s="827"/>
      <c r="DC122" s="827"/>
      <c r="DD122" s="827"/>
      <c r="DE122" s="827"/>
      <c r="DF122" s="828"/>
      <c r="DG122" s="768">
        <v>209865</v>
      </c>
      <c r="DH122" s="769"/>
      <c r="DI122" s="769"/>
      <c r="DJ122" s="769"/>
      <c r="DK122" s="769"/>
      <c r="DL122" s="769">
        <v>196281</v>
      </c>
      <c r="DM122" s="769"/>
      <c r="DN122" s="769"/>
      <c r="DO122" s="769"/>
      <c r="DP122" s="769"/>
      <c r="DQ122" s="769">
        <v>147316</v>
      </c>
      <c r="DR122" s="769"/>
      <c r="DS122" s="769"/>
      <c r="DT122" s="769"/>
      <c r="DU122" s="769"/>
      <c r="DV122" s="821">
        <v>1.5</v>
      </c>
      <c r="DW122" s="821"/>
      <c r="DX122" s="821"/>
      <c r="DY122" s="821"/>
      <c r="DZ122" s="822"/>
    </row>
    <row r="123" spans="1:130" s="197" customFormat="1" ht="26.25" customHeight="1" thickBot="1" x14ac:dyDescent="0.2">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69.3</v>
      </c>
      <c r="BR123" s="830"/>
      <c r="BS123" s="830"/>
      <c r="BT123" s="830"/>
      <c r="BU123" s="830"/>
      <c r="BV123" s="830">
        <v>47.9</v>
      </c>
      <c r="BW123" s="830"/>
      <c r="BX123" s="830"/>
      <c r="BY123" s="830"/>
      <c r="BZ123" s="830"/>
      <c r="CA123" s="830">
        <v>32.299999999999997</v>
      </c>
      <c r="CB123" s="830"/>
      <c r="CC123" s="830"/>
      <c r="CD123" s="830"/>
      <c r="CE123" s="830"/>
      <c r="CF123" s="728"/>
      <c r="CG123" s="729"/>
      <c r="CH123" s="729"/>
      <c r="CI123" s="729"/>
      <c r="CJ123" s="831"/>
      <c r="CK123" s="849"/>
      <c r="CL123" s="810"/>
      <c r="CM123" s="810"/>
      <c r="CN123" s="810"/>
      <c r="CO123" s="811"/>
      <c r="CP123" s="826" t="s">
        <v>384</v>
      </c>
      <c r="CQ123" s="827"/>
      <c r="CR123" s="827"/>
      <c r="CS123" s="827"/>
      <c r="CT123" s="827"/>
      <c r="CU123" s="827"/>
      <c r="CV123" s="827"/>
      <c r="CW123" s="827"/>
      <c r="CX123" s="827"/>
      <c r="CY123" s="827"/>
      <c r="CZ123" s="827"/>
      <c r="DA123" s="827"/>
      <c r="DB123" s="827"/>
      <c r="DC123" s="827"/>
      <c r="DD123" s="827"/>
      <c r="DE123" s="827"/>
      <c r="DF123" s="828"/>
      <c r="DG123" s="781">
        <v>225002</v>
      </c>
      <c r="DH123" s="782"/>
      <c r="DI123" s="782"/>
      <c r="DJ123" s="782"/>
      <c r="DK123" s="783"/>
      <c r="DL123" s="784">
        <v>160111</v>
      </c>
      <c r="DM123" s="782"/>
      <c r="DN123" s="782"/>
      <c r="DO123" s="782"/>
      <c r="DP123" s="783"/>
      <c r="DQ123" s="784">
        <v>112460</v>
      </c>
      <c r="DR123" s="782"/>
      <c r="DS123" s="782"/>
      <c r="DT123" s="782"/>
      <c r="DU123" s="783"/>
      <c r="DV123" s="752">
        <v>1.1000000000000001</v>
      </c>
      <c r="DW123" s="753"/>
      <c r="DX123" s="753"/>
      <c r="DY123" s="753"/>
      <c r="DZ123" s="754"/>
    </row>
    <row r="124" spans="1:130" s="197" customFormat="1" ht="26.25" customHeight="1" x14ac:dyDescent="0.15">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v>89460</v>
      </c>
      <c r="DH124" s="715"/>
      <c r="DI124" s="715"/>
      <c r="DJ124" s="715"/>
      <c r="DK124" s="716"/>
      <c r="DL124" s="717">
        <v>91655</v>
      </c>
      <c r="DM124" s="715"/>
      <c r="DN124" s="715"/>
      <c r="DO124" s="715"/>
      <c r="DP124" s="716"/>
      <c r="DQ124" s="717">
        <v>86636</v>
      </c>
      <c r="DR124" s="715"/>
      <c r="DS124" s="715"/>
      <c r="DT124" s="715"/>
      <c r="DU124" s="716"/>
      <c r="DV124" s="805">
        <v>0.9</v>
      </c>
      <c r="DW124" s="806"/>
      <c r="DX124" s="806"/>
      <c r="DY124" s="806"/>
      <c r="DZ124" s="807"/>
    </row>
    <row r="125" spans="1:130" s="197" customFormat="1" ht="26.25" customHeight="1" thickBot="1" x14ac:dyDescent="0.2">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x14ac:dyDescent="0.15">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14523</v>
      </c>
      <c r="AB126" s="782"/>
      <c r="AC126" s="782"/>
      <c r="AD126" s="782"/>
      <c r="AE126" s="783"/>
      <c r="AF126" s="784">
        <v>14346</v>
      </c>
      <c r="AG126" s="782"/>
      <c r="AH126" s="782"/>
      <c r="AI126" s="782"/>
      <c r="AJ126" s="783"/>
      <c r="AK126" s="784">
        <v>14597</v>
      </c>
      <c r="AL126" s="782"/>
      <c r="AM126" s="782"/>
      <c r="AN126" s="782"/>
      <c r="AO126" s="783"/>
      <c r="AP126" s="752">
        <v>0.1</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x14ac:dyDescent="0.2">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455</v>
      </c>
      <c r="AY127" s="756"/>
      <c r="AZ127" s="756"/>
      <c r="BA127" s="756"/>
      <c r="BB127" s="756"/>
      <c r="BC127" s="756"/>
      <c r="BD127" s="756"/>
      <c r="BE127" s="757"/>
      <c r="BF127" s="758" t="s">
        <v>111</v>
      </c>
      <c r="BG127" s="759"/>
      <c r="BH127" s="759"/>
      <c r="BI127" s="759"/>
      <c r="BJ127" s="759"/>
      <c r="BK127" s="759"/>
      <c r="BL127" s="760"/>
      <c r="BM127" s="758">
        <v>13.02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v>77657</v>
      </c>
      <c r="DH127" s="818"/>
      <c r="DI127" s="818"/>
      <c r="DJ127" s="818"/>
      <c r="DK127" s="818"/>
      <c r="DL127" s="818">
        <v>157437</v>
      </c>
      <c r="DM127" s="818"/>
      <c r="DN127" s="818"/>
      <c r="DO127" s="818"/>
      <c r="DP127" s="818"/>
      <c r="DQ127" s="818">
        <v>201780</v>
      </c>
      <c r="DR127" s="818"/>
      <c r="DS127" s="818"/>
      <c r="DT127" s="818"/>
      <c r="DU127" s="818"/>
      <c r="DV127" s="819">
        <v>2</v>
      </c>
      <c r="DW127" s="819"/>
      <c r="DX127" s="819"/>
      <c r="DY127" s="819"/>
      <c r="DZ127" s="820"/>
    </row>
    <row r="128" spans="1:130" s="197" customFormat="1" ht="26.25" customHeight="1" x14ac:dyDescent="0.15">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396142</v>
      </c>
      <c r="AB128" s="722"/>
      <c r="AC128" s="722"/>
      <c r="AD128" s="722"/>
      <c r="AE128" s="723"/>
      <c r="AF128" s="724">
        <v>405844</v>
      </c>
      <c r="AG128" s="722"/>
      <c r="AH128" s="722"/>
      <c r="AI128" s="722"/>
      <c r="AJ128" s="723"/>
      <c r="AK128" s="724">
        <v>405848</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111</v>
      </c>
      <c r="BG128" s="789"/>
      <c r="BH128" s="789"/>
      <c r="BI128" s="789"/>
      <c r="BJ128" s="789"/>
      <c r="BK128" s="789"/>
      <c r="BL128" s="790"/>
      <c r="BM128" s="788">
        <v>18.02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12238942</v>
      </c>
      <c r="AB129" s="782"/>
      <c r="AC129" s="782"/>
      <c r="AD129" s="782"/>
      <c r="AE129" s="783"/>
      <c r="AF129" s="784">
        <v>12096845</v>
      </c>
      <c r="AG129" s="782"/>
      <c r="AH129" s="782"/>
      <c r="AI129" s="782"/>
      <c r="AJ129" s="783"/>
      <c r="AK129" s="784">
        <v>12278877</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12.8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2337526</v>
      </c>
      <c r="AB130" s="782"/>
      <c r="AC130" s="782"/>
      <c r="AD130" s="782"/>
      <c r="AE130" s="783"/>
      <c r="AF130" s="784">
        <v>2334808</v>
      </c>
      <c r="AG130" s="782"/>
      <c r="AH130" s="782"/>
      <c r="AI130" s="782"/>
      <c r="AJ130" s="783"/>
      <c r="AK130" s="784">
        <v>2285145</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v>32.299999999999997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9901416</v>
      </c>
      <c r="AB131" s="715"/>
      <c r="AC131" s="715"/>
      <c r="AD131" s="715"/>
      <c r="AE131" s="716"/>
      <c r="AF131" s="717">
        <v>9762037</v>
      </c>
      <c r="AG131" s="715"/>
      <c r="AH131" s="715"/>
      <c r="AI131" s="715"/>
      <c r="AJ131" s="716"/>
      <c r="AK131" s="717">
        <v>9993732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13.458044790000001</v>
      </c>
      <c r="AB132" s="738"/>
      <c r="AC132" s="738"/>
      <c r="AD132" s="738"/>
      <c r="AE132" s="739"/>
      <c r="AF132" s="740">
        <v>12.6962846</v>
      </c>
      <c r="AG132" s="738"/>
      <c r="AH132" s="738"/>
      <c r="AI132" s="738"/>
      <c r="AJ132" s="739"/>
      <c r="AK132" s="740">
        <v>12.4159223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12.4</v>
      </c>
      <c r="AB133" s="747"/>
      <c r="AC133" s="747"/>
      <c r="AD133" s="747"/>
      <c r="AE133" s="748"/>
      <c r="AF133" s="746">
        <v>12.9</v>
      </c>
      <c r="AG133" s="747"/>
      <c r="AH133" s="747"/>
      <c r="AI133" s="747"/>
      <c r="AJ133" s="748"/>
      <c r="AK133" s="746">
        <v>12.8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7" zoomScaleNormal="85" zoomScaleSheetLayoutView="55" workbookViewId="0">
      <selection activeCell="L95" sqref="L95"/>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4" zoomScaleNormal="40" zoomScaleSheetLayoutView="55" workbookViewId="0">
      <selection activeCell="AH56" sqref="AH56"/>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election activeCell="G16" sqref="G16:J16"/>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8" t="s">
        <v>471</v>
      </c>
      <c r="L7" s="254"/>
      <c r="M7" s="255" t="s">
        <v>472</v>
      </c>
      <c r="N7" s="256"/>
    </row>
    <row r="8" spans="1:16" x14ac:dyDescent="0.15">
      <c r="A8" s="248"/>
      <c r="B8" s="244"/>
      <c r="C8" s="244"/>
      <c r="D8" s="244"/>
      <c r="E8" s="244"/>
      <c r="F8" s="244"/>
      <c r="G8" s="257"/>
      <c r="H8" s="258"/>
      <c r="I8" s="258"/>
      <c r="J8" s="259"/>
      <c r="K8" s="1119"/>
      <c r="L8" s="260" t="s">
        <v>473</v>
      </c>
      <c r="M8" s="261" t="s">
        <v>474</v>
      </c>
      <c r="N8" s="262" t="s">
        <v>475</v>
      </c>
    </row>
    <row r="9" spans="1:16" x14ac:dyDescent="0.15">
      <c r="A9" s="248"/>
      <c r="B9" s="244"/>
      <c r="C9" s="244"/>
      <c r="D9" s="244"/>
      <c r="E9" s="244"/>
      <c r="F9" s="244"/>
      <c r="G9" s="1132" t="s">
        <v>476</v>
      </c>
      <c r="H9" s="1133"/>
      <c r="I9" s="1133"/>
      <c r="J9" s="1134"/>
      <c r="K9" s="263">
        <v>3614359</v>
      </c>
      <c r="L9" s="264">
        <v>64248</v>
      </c>
      <c r="M9" s="265">
        <v>63719</v>
      </c>
      <c r="N9" s="266">
        <v>0.8</v>
      </c>
    </row>
    <row r="10" spans="1:16" x14ac:dyDescent="0.15">
      <c r="A10" s="248"/>
      <c r="B10" s="244"/>
      <c r="C10" s="244"/>
      <c r="D10" s="244"/>
      <c r="E10" s="244"/>
      <c r="F10" s="244"/>
      <c r="G10" s="1132" t="s">
        <v>477</v>
      </c>
      <c r="H10" s="1133"/>
      <c r="I10" s="1133"/>
      <c r="J10" s="1134"/>
      <c r="K10" s="267">
        <v>85814</v>
      </c>
      <c r="L10" s="268">
        <v>1525</v>
      </c>
      <c r="M10" s="269">
        <v>4341</v>
      </c>
      <c r="N10" s="270">
        <v>-64.900000000000006</v>
      </c>
    </row>
    <row r="11" spans="1:16" ht="13.5" customHeight="1" x14ac:dyDescent="0.15">
      <c r="A11" s="248"/>
      <c r="B11" s="244"/>
      <c r="C11" s="244"/>
      <c r="D11" s="244"/>
      <c r="E11" s="244"/>
      <c r="F11" s="244"/>
      <c r="G11" s="1132" t="s">
        <v>478</v>
      </c>
      <c r="H11" s="1133"/>
      <c r="I11" s="1133"/>
      <c r="J11" s="1134"/>
      <c r="K11" s="267">
        <v>449153</v>
      </c>
      <c r="L11" s="268">
        <v>7984</v>
      </c>
      <c r="M11" s="269">
        <v>5268</v>
      </c>
      <c r="N11" s="270">
        <v>51.6</v>
      </c>
    </row>
    <row r="12" spans="1:16" ht="13.5" customHeight="1" x14ac:dyDescent="0.15">
      <c r="A12" s="248"/>
      <c r="B12" s="244"/>
      <c r="C12" s="244"/>
      <c r="D12" s="244"/>
      <c r="E12" s="244"/>
      <c r="F12" s="244"/>
      <c r="G12" s="1132" t="s">
        <v>479</v>
      </c>
      <c r="H12" s="1133"/>
      <c r="I12" s="1133"/>
      <c r="J12" s="1134"/>
      <c r="K12" s="267">
        <v>231617</v>
      </c>
      <c r="L12" s="268">
        <v>4117</v>
      </c>
      <c r="M12" s="269">
        <v>2260</v>
      </c>
      <c r="N12" s="270">
        <v>82.2</v>
      </c>
    </row>
    <row r="13" spans="1:16" ht="13.5" customHeight="1" x14ac:dyDescent="0.15">
      <c r="A13" s="248"/>
      <c r="B13" s="244"/>
      <c r="C13" s="244"/>
      <c r="D13" s="244"/>
      <c r="E13" s="244"/>
      <c r="F13" s="244"/>
      <c r="G13" s="1132" t="s">
        <v>480</v>
      </c>
      <c r="H13" s="1133"/>
      <c r="I13" s="1133"/>
      <c r="J13" s="1134"/>
      <c r="K13" s="267" t="s">
        <v>481</v>
      </c>
      <c r="L13" s="268" t="s">
        <v>481</v>
      </c>
      <c r="M13" s="269" t="s">
        <v>481</v>
      </c>
      <c r="N13" s="270" t="s">
        <v>481</v>
      </c>
    </row>
    <row r="14" spans="1:16" ht="13.5" customHeight="1" x14ac:dyDescent="0.15">
      <c r="A14" s="248"/>
      <c r="B14" s="244"/>
      <c r="C14" s="244"/>
      <c r="D14" s="244"/>
      <c r="E14" s="244"/>
      <c r="F14" s="244"/>
      <c r="G14" s="1132" t="s">
        <v>482</v>
      </c>
      <c r="H14" s="1133"/>
      <c r="I14" s="1133"/>
      <c r="J14" s="1134"/>
      <c r="K14" s="267">
        <v>212780</v>
      </c>
      <c r="L14" s="268">
        <v>3782</v>
      </c>
      <c r="M14" s="269">
        <v>2920</v>
      </c>
      <c r="N14" s="270">
        <v>29.5</v>
      </c>
    </row>
    <row r="15" spans="1:16" ht="13.5" customHeight="1" x14ac:dyDescent="0.15">
      <c r="A15" s="248"/>
      <c r="B15" s="244"/>
      <c r="C15" s="244"/>
      <c r="D15" s="244"/>
      <c r="E15" s="244"/>
      <c r="F15" s="244"/>
      <c r="G15" s="1132" t="s">
        <v>483</v>
      </c>
      <c r="H15" s="1133"/>
      <c r="I15" s="1133"/>
      <c r="J15" s="1134"/>
      <c r="K15" s="267">
        <v>12201</v>
      </c>
      <c r="L15" s="268">
        <v>217</v>
      </c>
      <c r="M15" s="269">
        <v>1244</v>
      </c>
      <c r="N15" s="270">
        <v>-82.6</v>
      </c>
    </row>
    <row r="16" spans="1:16" x14ac:dyDescent="0.15">
      <c r="A16" s="248"/>
      <c r="B16" s="244"/>
      <c r="C16" s="244"/>
      <c r="D16" s="244"/>
      <c r="E16" s="244"/>
      <c r="F16" s="244"/>
      <c r="G16" s="1135" t="s">
        <v>484</v>
      </c>
      <c r="H16" s="1136"/>
      <c r="I16" s="1136"/>
      <c r="J16" s="1137"/>
      <c r="K16" s="268">
        <v>-401903</v>
      </c>
      <c r="L16" s="268">
        <v>-7144</v>
      </c>
      <c r="M16" s="269">
        <v>-7728</v>
      </c>
      <c r="N16" s="270">
        <v>-7.6</v>
      </c>
    </row>
    <row r="17" spans="1:16" x14ac:dyDescent="0.15">
      <c r="A17" s="248"/>
      <c r="B17" s="244"/>
      <c r="C17" s="244"/>
      <c r="D17" s="244"/>
      <c r="E17" s="244"/>
      <c r="F17" s="244"/>
      <c r="G17" s="1135" t="s">
        <v>169</v>
      </c>
      <c r="H17" s="1136"/>
      <c r="I17" s="1136"/>
      <c r="J17" s="1137"/>
      <c r="K17" s="268">
        <v>4204021</v>
      </c>
      <c r="L17" s="268">
        <v>74730</v>
      </c>
      <c r="M17" s="269">
        <v>72024</v>
      </c>
      <c r="N17" s="270">
        <v>3.8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29" t="s">
        <v>489</v>
      </c>
      <c r="H21" s="1130"/>
      <c r="I21" s="1130"/>
      <c r="J21" s="1131"/>
      <c r="K21" s="280">
        <v>6.95</v>
      </c>
      <c r="L21" s="281">
        <v>6.7</v>
      </c>
      <c r="M21" s="282">
        <v>0.25</v>
      </c>
      <c r="N21" s="249"/>
      <c r="O21" s="283"/>
      <c r="P21" s="279"/>
    </row>
    <row r="22" spans="1:16" s="284" customFormat="1" x14ac:dyDescent="0.15">
      <c r="A22" s="279"/>
      <c r="B22" s="249"/>
      <c r="C22" s="249"/>
      <c r="D22" s="249"/>
      <c r="E22" s="249"/>
      <c r="F22" s="249"/>
      <c r="G22" s="1129" t="s">
        <v>490</v>
      </c>
      <c r="H22" s="1130"/>
      <c r="I22" s="1130"/>
      <c r="J22" s="1131"/>
      <c r="K22" s="285">
        <v>95.7</v>
      </c>
      <c r="L22" s="286">
        <v>97.9</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8" t="s">
        <v>471</v>
      </c>
      <c r="L30" s="254"/>
      <c r="M30" s="255" t="s">
        <v>472</v>
      </c>
      <c r="N30" s="256"/>
    </row>
    <row r="31" spans="1:16" x14ac:dyDescent="0.15">
      <c r="A31" s="248"/>
      <c r="B31" s="244"/>
      <c r="C31" s="244"/>
      <c r="D31" s="244"/>
      <c r="E31" s="244"/>
      <c r="F31" s="244"/>
      <c r="G31" s="257"/>
      <c r="H31" s="258"/>
      <c r="I31" s="258"/>
      <c r="J31" s="259"/>
      <c r="K31" s="1119"/>
      <c r="L31" s="260" t="s">
        <v>473</v>
      </c>
      <c r="M31" s="261" t="s">
        <v>474</v>
      </c>
      <c r="N31" s="262" t="s">
        <v>475</v>
      </c>
    </row>
    <row r="32" spans="1:16" ht="27" customHeight="1" x14ac:dyDescent="0.15">
      <c r="A32" s="248"/>
      <c r="B32" s="244"/>
      <c r="C32" s="244"/>
      <c r="D32" s="244"/>
      <c r="E32" s="244"/>
      <c r="F32" s="244"/>
      <c r="G32" s="1120" t="s">
        <v>494</v>
      </c>
      <c r="H32" s="1121"/>
      <c r="I32" s="1121"/>
      <c r="J32" s="1122"/>
      <c r="K32" s="294">
        <v>2404972</v>
      </c>
      <c r="L32" s="294">
        <v>42750</v>
      </c>
      <c r="M32" s="295">
        <v>40826</v>
      </c>
      <c r="N32" s="296">
        <v>4.7</v>
      </c>
    </row>
    <row r="33" spans="1:16" ht="13.5" customHeight="1" x14ac:dyDescent="0.15">
      <c r="A33" s="248"/>
      <c r="B33" s="244"/>
      <c r="C33" s="244"/>
      <c r="D33" s="244"/>
      <c r="E33" s="244"/>
      <c r="F33" s="244"/>
      <c r="G33" s="1120" t="s">
        <v>495</v>
      </c>
      <c r="H33" s="1121"/>
      <c r="I33" s="1121"/>
      <c r="J33" s="1122"/>
      <c r="K33" s="294" t="s">
        <v>481</v>
      </c>
      <c r="L33" s="294" t="s">
        <v>481</v>
      </c>
      <c r="M33" s="295" t="s">
        <v>481</v>
      </c>
      <c r="N33" s="296" t="s">
        <v>481</v>
      </c>
    </row>
    <row r="34" spans="1:16" ht="27" customHeight="1" x14ac:dyDescent="0.15">
      <c r="A34" s="248"/>
      <c r="B34" s="244"/>
      <c r="C34" s="244"/>
      <c r="D34" s="244"/>
      <c r="E34" s="244"/>
      <c r="F34" s="244"/>
      <c r="G34" s="1120" t="s">
        <v>496</v>
      </c>
      <c r="H34" s="1121"/>
      <c r="I34" s="1121"/>
      <c r="J34" s="1122"/>
      <c r="K34" s="294" t="s">
        <v>481</v>
      </c>
      <c r="L34" s="294" t="s">
        <v>481</v>
      </c>
      <c r="M34" s="295">
        <v>80</v>
      </c>
      <c r="N34" s="296" t="s">
        <v>481</v>
      </c>
    </row>
    <row r="35" spans="1:16" ht="27" customHeight="1" x14ac:dyDescent="0.15">
      <c r="A35" s="248"/>
      <c r="B35" s="244"/>
      <c r="C35" s="244"/>
      <c r="D35" s="244"/>
      <c r="E35" s="244"/>
      <c r="F35" s="244"/>
      <c r="G35" s="1120" t="s">
        <v>497</v>
      </c>
      <c r="H35" s="1121"/>
      <c r="I35" s="1121"/>
      <c r="J35" s="1122"/>
      <c r="K35" s="294">
        <v>1406814</v>
      </c>
      <c r="L35" s="294">
        <v>25007</v>
      </c>
      <c r="M35" s="295">
        <v>11784</v>
      </c>
      <c r="N35" s="296">
        <v>112.2</v>
      </c>
    </row>
    <row r="36" spans="1:16" ht="27" customHeight="1" x14ac:dyDescent="0.15">
      <c r="A36" s="248"/>
      <c r="B36" s="244"/>
      <c r="C36" s="244"/>
      <c r="D36" s="244"/>
      <c r="E36" s="244"/>
      <c r="F36" s="244"/>
      <c r="G36" s="1120" t="s">
        <v>498</v>
      </c>
      <c r="H36" s="1121"/>
      <c r="I36" s="1121"/>
      <c r="J36" s="1122"/>
      <c r="K36" s="294">
        <v>105424</v>
      </c>
      <c r="L36" s="294">
        <v>1874</v>
      </c>
      <c r="M36" s="295">
        <v>1804</v>
      </c>
      <c r="N36" s="296">
        <v>3.9</v>
      </c>
    </row>
    <row r="37" spans="1:16" ht="13.5" customHeight="1" x14ac:dyDescent="0.15">
      <c r="A37" s="248"/>
      <c r="B37" s="244"/>
      <c r="C37" s="244"/>
      <c r="D37" s="244"/>
      <c r="E37" s="244"/>
      <c r="F37" s="244"/>
      <c r="G37" s="1120" t="s">
        <v>499</v>
      </c>
      <c r="H37" s="1121"/>
      <c r="I37" s="1121"/>
      <c r="J37" s="1122"/>
      <c r="K37" s="294">
        <v>14597</v>
      </c>
      <c r="L37" s="294">
        <v>259</v>
      </c>
      <c r="M37" s="295">
        <v>568</v>
      </c>
      <c r="N37" s="296">
        <v>-54.4</v>
      </c>
    </row>
    <row r="38" spans="1:16" ht="27" customHeight="1" x14ac:dyDescent="0.15">
      <c r="A38" s="248"/>
      <c r="B38" s="244"/>
      <c r="C38" s="244"/>
      <c r="D38" s="244"/>
      <c r="E38" s="244"/>
      <c r="F38" s="244"/>
      <c r="G38" s="1123" t="s">
        <v>500</v>
      </c>
      <c r="H38" s="1124"/>
      <c r="I38" s="1124"/>
      <c r="J38" s="1125"/>
      <c r="K38" s="297" t="s">
        <v>481</v>
      </c>
      <c r="L38" s="297" t="s">
        <v>481</v>
      </c>
      <c r="M38" s="298">
        <v>5</v>
      </c>
      <c r="N38" s="299" t="s">
        <v>481</v>
      </c>
      <c r="O38" s="293"/>
    </row>
    <row r="39" spans="1:16" x14ac:dyDescent="0.15">
      <c r="A39" s="248"/>
      <c r="B39" s="244"/>
      <c r="C39" s="244"/>
      <c r="D39" s="244"/>
      <c r="E39" s="244"/>
      <c r="F39" s="244"/>
      <c r="G39" s="1123" t="s">
        <v>501</v>
      </c>
      <c r="H39" s="1124"/>
      <c r="I39" s="1124"/>
      <c r="J39" s="1125"/>
      <c r="K39" s="300">
        <v>-405848</v>
      </c>
      <c r="L39" s="300">
        <v>-7214</v>
      </c>
      <c r="M39" s="301">
        <v>-8399</v>
      </c>
      <c r="N39" s="302">
        <v>-14.1</v>
      </c>
      <c r="O39" s="293"/>
    </row>
    <row r="40" spans="1:16" ht="27" customHeight="1" x14ac:dyDescent="0.15">
      <c r="A40" s="248"/>
      <c r="B40" s="244"/>
      <c r="C40" s="244"/>
      <c r="D40" s="244"/>
      <c r="E40" s="244"/>
      <c r="F40" s="244"/>
      <c r="G40" s="1120" t="s">
        <v>502</v>
      </c>
      <c r="H40" s="1121"/>
      <c r="I40" s="1121"/>
      <c r="J40" s="1122"/>
      <c r="K40" s="300">
        <v>-2285145</v>
      </c>
      <c r="L40" s="300">
        <v>-40620</v>
      </c>
      <c r="M40" s="301">
        <v>-30163</v>
      </c>
      <c r="N40" s="302">
        <v>34.700000000000003</v>
      </c>
      <c r="O40" s="293"/>
    </row>
    <row r="41" spans="1:16" x14ac:dyDescent="0.15">
      <c r="A41" s="248"/>
      <c r="B41" s="244"/>
      <c r="C41" s="244"/>
      <c r="D41" s="244"/>
      <c r="E41" s="244"/>
      <c r="F41" s="244"/>
      <c r="G41" s="1126" t="s">
        <v>279</v>
      </c>
      <c r="H41" s="1127"/>
      <c r="I41" s="1127"/>
      <c r="J41" s="1128"/>
      <c r="K41" s="294">
        <v>1240814</v>
      </c>
      <c r="L41" s="300">
        <v>22057</v>
      </c>
      <c r="M41" s="301">
        <v>16507</v>
      </c>
      <c r="N41" s="302">
        <v>33.6</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3" t="s">
        <v>471</v>
      </c>
      <c r="J49" s="1115" t="s">
        <v>506</v>
      </c>
      <c r="K49" s="1116"/>
      <c r="L49" s="1116"/>
      <c r="M49" s="1116"/>
      <c r="N49" s="1117"/>
    </row>
    <row r="50" spans="1:14" x14ac:dyDescent="0.15">
      <c r="A50" s="248"/>
      <c r="B50" s="244"/>
      <c r="C50" s="244"/>
      <c r="D50" s="244"/>
      <c r="E50" s="244"/>
      <c r="F50" s="244"/>
      <c r="G50" s="312"/>
      <c r="H50" s="313"/>
      <c r="I50" s="1114"/>
      <c r="J50" s="314" t="s">
        <v>507</v>
      </c>
      <c r="K50" s="315" t="s">
        <v>508</v>
      </c>
      <c r="L50" s="316" t="s">
        <v>509</v>
      </c>
      <c r="M50" s="317" t="s">
        <v>510</v>
      </c>
      <c r="N50" s="318" t="s">
        <v>511</v>
      </c>
    </row>
    <row r="51" spans="1:14" x14ac:dyDescent="0.15">
      <c r="A51" s="248"/>
      <c r="B51" s="244"/>
      <c r="C51" s="244"/>
      <c r="D51" s="244"/>
      <c r="E51" s="244"/>
      <c r="F51" s="244"/>
      <c r="G51" s="310" t="s">
        <v>512</v>
      </c>
      <c r="H51" s="311"/>
      <c r="I51" s="319">
        <v>2810084</v>
      </c>
      <c r="J51" s="320">
        <v>48586</v>
      </c>
      <c r="K51" s="321">
        <v>116.1</v>
      </c>
      <c r="L51" s="322">
        <v>38558</v>
      </c>
      <c r="M51" s="323">
        <v>17.3</v>
      </c>
      <c r="N51" s="324">
        <v>98.8</v>
      </c>
    </row>
    <row r="52" spans="1:14" x14ac:dyDescent="0.15">
      <c r="A52" s="248"/>
      <c r="B52" s="244"/>
      <c r="C52" s="244"/>
      <c r="D52" s="244"/>
      <c r="E52" s="244"/>
      <c r="F52" s="244"/>
      <c r="G52" s="325"/>
      <c r="H52" s="326" t="s">
        <v>513</v>
      </c>
      <c r="I52" s="327">
        <v>2136698</v>
      </c>
      <c r="J52" s="328">
        <v>36943</v>
      </c>
      <c r="K52" s="329">
        <v>229.9</v>
      </c>
      <c r="L52" s="330">
        <v>24217</v>
      </c>
      <c r="M52" s="331">
        <v>9.1999999999999993</v>
      </c>
      <c r="N52" s="332">
        <v>220.7</v>
      </c>
    </row>
    <row r="53" spans="1:14" x14ac:dyDescent="0.15">
      <c r="A53" s="248"/>
      <c r="B53" s="244"/>
      <c r="C53" s="244"/>
      <c r="D53" s="244"/>
      <c r="E53" s="244"/>
      <c r="F53" s="244"/>
      <c r="G53" s="310" t="s">
        <v>514</v>
      </c>
      <c r="H53" s="311"/>
      <c r="I53" s="319">
        <v>2141764</v>
      </c>
      <c r="J53" s="320">
        <v>37400</v>
      </c>
      <c r="K53" s="321">
        <v>-23</v>
      </c>
      <c r="L53" s="322">
        <v>40203</v>
      </c>
      <c r="M53" s="323">
        <v>4.3</v>
      </c>
      <c r="N53" s="324">
        <v>-27.3</v>
      </c>
    </row>
    <row r="54" spans="1:14" x14ac:dyDescent="0.15">
      <c r="A54" s="248"/>
      <c r="B54" s="244"/>
      <c r="C54" s="244"/>
      <c r="D54" s="244"/>
      <c r="E54" s="244"/>
      <c r="F54" s="244"/>
      <c r="G54" s="325"/>
      <c r="H54" s="326" t="s">
        <v>513</v>
      </c>
      <c r="I54" s="327">
        <v>1689032</v>
      </c>
      <c r="J54" s="328">
        <v>29494</v>
      </c>
      <c r="K54" s="329">
        <v>-20.2</v>
      </c>
      <c r="L54" s="330">
        <v>23352</v>
      </c>
      <c r="M54" s="331">
        <v>-3.6</v>
      </c>
      <c r="N54" s="332">
        <v>-16.600000000000001</v>
      </c>
    </row>
    <row r="55" spans="1:14" x14ac:dyDescent="0.15">
      <c r="A55" s="248"/>
      <c r="B55" s="244"/>
      <c r="C55" s="244"/>
      <c r="D55" s="244"/>
      <c r="E55" s="244"/>
      <c r="F55" s="244"/>
      <c r="G55" s="310" t="s">
        <v>515</v>
      </c>
      <c r="H55" s="311"/>
      <c r="I55" s="319">
        <v>551016</v>
      </c>
      <c r="J55" s="320">
        <v>9728</v>
      </c>
      <c r="K55" s="321">
        <v>-74</v>
      </c>
      <c r="L55" s="322">
        <v>33364</v>
      </c>
      <c r="M55" s="323">
        <v>-17</v>
      </c>
      <c r="N55" s="324">
        <v>-57</v>
      </c>
    </row>
    <row r="56" spans="1:14" x14ac:dyDescent="0.15">
      <c r="A56" s="248"/>
      <c r="B56" s="244"/>
      <c r="C56" s="244"/>
      <c r="D56" s="244"/>
      <c r="E56" s="244"/>
      <c r="F56" s="244"/>
      <c r="G56" s="325"/>
      <c r="H56" s="326" t="s">
        <v>513</v>
      </c>
      <c r="I56" s="327">
        <v>216637</v>
      </c>
      <c r="J56" s="328">
        <v>3825</v>
      </c>
      <c r="K56" s="329">
        <v>-87</v>
      </c>
      <c r="L56" s="330">
        <v>21557</v>
      </c>
      <c r="M56" s="331">
        <v>-7.7</v>
      </c>
      <c r="N56" s="332">
        <v>-79.3</v>
      </c>
    </row>
    <row r="57" spans="1:14" x14ac:dyDescent="0.15">
      <c r="A57" s="248"/>
      <c r="B57" s="244"/>
      <c r="C57" s="244"/>
      <c r="D57" s="244"/>
      <c r="E57" s="244"/>
      <c r="F57" s="244"/>
      <c r="G57" s="310" t="s">
        <v>516</v>
      </c>
      <c r="H57" s="311"/>
      <c r="I57" s="319">
        <v>985505</v>
      </c>
      <c r="J57" s="320">
        <v>17471</v>
      </c>
      <c r="K57" s="321">
        <v>79.599999999999994</v>
      </c>
      <c r="L57" s="322">
        <v>36396</v>
      </c>
      <c r="M57" s="323">
        <v>9.1</v>
      </c>
      <c r="N57" s="324">
        <v>70.5</v>
      </c>
    </row>
    <row r="58" spans="1:14" x14ac:dyDescent="0.15">
      <c r="A58" s="248"/>
      <c r="B58" s="244"/>
      <c r="C58" s="244"/>
      <c r="D58" s="244"/>
      <c r="E58" s="244"/>
      <c r="F58" s="244"/>
      <c r="G58" s="325"/>
      <c r="H58" s="326" t="s">
        <v>513</v>
      </c>
      <c r="I58" s="327">
        <v>324635</v>
      </c>
      <c r="J58" s="328">
        <v>5755</v>
      </c>
      <c r="K58" s="329">
        <v>50.5</v>
      </c>
      <c r="L58" s="330">
        <v>19057</v>
      </c>
      <c r="M58" s="331">
        <v>-11.6</v>
      </c>
      <c r="N58" s="332">
        <v>62.1</v>
      </c>
    </row>
    <row r="59" spans="1:14" x14ac:dyDescent="0.15">
      <c r="A59" s="248"/>
      <c r="B59" s="244"/>
      <c r="C59" s="244"/>
      <c r="D59" s="244"/>
      <c r="E59" s="244"/>
      <c r="F59" s="244"/>
      <c r="G59" s="310" t="s">
        <v>517</v>
      </c>
      <c r="H59" s="311"/>
      <c r="I59" s="319">
        <v>7230651</v>
      </c>
      <c r="J59" s="320">
        <v>128531</v>
      </c>
      <c r="K59" s="321">
        <v>635.70000000000005</v>
      </c>
      <c r="L59" s="322">
        <v>62256</v>
      </c>
      <c r="M59" s="323">
        <v>71.099999999999994</v>
      </c>
      <c r="N59" s="324">
        <v>564.6</v>
      </c>
    </row>
    <row r="60" spans="1:14" x14ac:dyDescent="0.15">
      <c r="A60" s="248"/>
      <c r="B60" s="244"/>
      <c r="C60" s="244"/>
      <c r="D60" s="244"/>
      <c r="E60" s="244"/>
      <c r="F60" s="244"/>
      <c r="G60" s="325"/>
      <c r="H60" s="326" t="s">
        <v>513</v>
      </c>
      <c r="I60" s="333">
        <v>543725</v>
      </c>
      <c r="J60" s="328">
        <v>9665</v>
      </c>
      <c r="K60" s="329">
        <v>67.900000000000006</v>
      </c>
      <c r="L60" s="330">
        <v>24482</v>
      </c>
      <c r="M60" s="331">
        <v>28.5</v>
      </c>
      <c r="N60" s="332">
        <v>39.4</v>
      </c>
    </row>
    <row r="61" spans="1:14" x14ac:dyDescent="0.15">
      <c r="A61" s="248"/>
      <c r="B61" s="244"/>
      <c r="C61" s="244"/>
      <c r="D61" s="244"/>
      <c r="E61" s="244"/>
      <c r="F61" s="244"/>
      <c r="G61" s="310" t="s">
        <v>518</v>
      </c>
      <c r="H61" s="334"/>
      <c r="I61" s="335">
        <v>2743804</v>
      </c>
      <c r="J61" s="336">
        <v>48343</v>
      </c>
      <c r="K61" s="337">
        <v>146.9</v>
      </c>
      <c r="L61" s="338">
        <v>42155</v>
      </c>
      <c r="M61" s="339">
        <v>17</v>
      </c>
      <c r="N61" s="324">
        <v>129.9</v>
      </c>
    </row>
    <row r="62" spans="1:14" x14ac:dyDescent="0.15">
      <c r="A62" s="248"/>
      <c r="B62" s="244"/>
      <c r="C62" s="244"/>
      <c r="D62" s="244"/>
      <c r="E62" s="244"/>
      <c r="F62" s="244"/>
      <c r="G62" s="325"/>
      <c r="H62" s="326" t="s">
        <v>513</v>
      </c>
      <c r="I62" s="327">
        <v>982145</v>
      </c>
      <c r="J62" s="328">
        <v>17136</v>
      </c>
      <c r="K62" s="329">
        <v>48.2</v>
      </c>
      <c r="L62" s="330">
        <v>22533</v>
      </c>
      <c r="M62" s="331">
        <v>3</v>
      </c>
      <c r="N62" s="332">
        <v>45.2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I48" sqref="I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8" t="s">
        <v>3</v>
      </c>
      <c r="D47" s="1138"/>
      <c r="E47" s="1139"/>
      <c r="F47" s="11">
        <v>4.5999999999999996</v>
      </c>
      <c r="G47" s="12">
        <v>4.82</v>
      </c>
      <c r="H47" s="12">
        <v>5.55</v>
      </c>
      <c r="I47" s="12">
        <v>5.67</v>
      </c>
      <c r="J47" s="13">
        <v>8.41</v>
      </c>
    </row>
    <row r="48" spans="2:10" ht="57.75" customHeight="1" x14ac:dyDescent="0.15">
      <c r="B48" s="14"/>
      <c r="C48" s="1140" t="s">
        <v>4</v>
      </c>
      <c r="D48" s="1140"/>
      <c r="E48" s="1141"/>
      <c r="F48" s="15">
        <v>3.4</v>
      </c>
      <c r="G48" s="16">
        <v>3.93</v>
      </c>
      <c r="H48" s="16">
        <v>4.12</v>
      </c>
      <c r="I48" s="16">
        <v>9.4499999999999993</v>
      </c>
      <c r="J48" s="17">
        <v>11.47</v>
      </c>
    </row>
    <row r="49" spans="2:10" ht="57.75" customHeight="1" thickBot="1" x14ac:dyDescent="0.2">
      <c r="B49" s="18"/>
      <c r="C49" s="1142" t="s">
        <v>5</v>
      </c>
      <c r="D49" s="1142"/>
      <c r="E49" s="1143"/>
      <c r="F49" s="19" t="s">
        <v>525</v>
      </c>
      <c r="G49" s="20" t="s">
        <v>526</v>
      </c>
      <c r="H49" s="20" t="s">
        <v>527</v>
      </c>
      <c r="I49" s="20">
        <v>3.26</v>
      </c>
      <c r="J49" s="21">
        <v>2.0299999999999998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1" zoomScaleSheetLayoutView="100" workbookViewId="0">
      <selection activeCell="I36" sqref="I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0" t="s">
        <v>528</v>
      </c>
      <c r="D34" s="1150"/>
      <c r="E34" s="1151"/>
      <c r="F34" s="32">
        <v>3.4</v>
      </c>
      <c r="G34" s="33">
        <v>3.93</v>
      </c>
      <c r="H34" s="33">
        <v>4.12</v>
      </c>
      <c r="I34" s="33">
        <v>9.4499999999999993</v>
      </c>
      <c r="J34" s="34">
        <v>11.47</v>
      </c>
      <c r="K34" s="22"/>
      <c r="L34" s="22"/>
      <c r="M34" s="22"/>
      <c r="N34" s="22"/>
      <c r="O34" s="22"/>
      <c r="P34" s="22"/>
    </row>
    <row r="35" spans="1:16" ht="39" customHeight="1" x14ac:dyDescent="0.15">
      <c r="A35" s="22"/>
      <c r="B35" s="35"/>
      <c r="C35" s="1144" t="s">
        <v>529</v>
      </c>
      <c r="D35" s="1145"/>
      <c r="E35" s="1146"/>
      <c r="F35" s="36">
        <v>6.52</v>
      </c>
      <c r="G35" s="37">
        <v>7.58</v>
      </c>
      <c r="H35" s="37">
        <v>7.44</v>
      </c>
      <c r="I35" s="37">
        <v>9.3000000000000007</v>
      </c>
      <c r="J35" s="38">
        <v>10.39</v>
      </c>
      <c r="K35" s="22"/>
      <c r="L35" s="22"/>
      <c r="M35" s="22"/>
      <c r="N35" s="22"/>
      <c r="O35" s="22"/>
      <c r="P35" s="22"/>
    </row>
    <row r="36" spans="1:16" ht="39" customHeight="1" x14ac:dyDescent="0.15">
      <c r="A36" s="22"/>
      <c r="B36" s="35"/>
      <c r="C36" s="1144" t="s">
        <v>530</v>
      </c>
      <c r="D36" s="1145"/>
      <c r="E36" s="1146"/>
      <c r="F36" s="36">
        <v>1.44</v>
      </c>
      <c r="G36" s="37">
        <v>1.41</v>
      </c>
      <c r="H36" s="37">
        <v>0.92</v>
      </c>
      <c r="I36" s="37">
        <v>1.18</v>
      </c>
      <c r="J36" s="38">
        <v>1.1000000000000001</v>
      </c>
      <c r="K36" s="22"/>
      <c r="L36" s="22"/>
      <c r="M36" s="22"/>
      <c r="N36" s="22"/>
      <c r="O36" s="22"/>
      <c r="P36" s="22"/>
    </row>
    <row r="37" spans="1:16" ht="39" customHeight="1" x14ac:dyDescent="0.15">
      <c r="A37" s="22"/>
      <c r="B37" s="35"/>
      <c r="C37" s="1144" t="s">
        <v>531</v>
      </c>
      <c r="D37" s="1145"/>
      <c r="E37" s="1146"/>
      <c r="F37" s="36">
        <v>0.09</v>
      </c>
      <c r="G37" s="37">
        <v>0.02</v>
      </c>
      <c r="H37" s="37">
        <v>0.09</v>
      </c>
      <c r="I37" s="37">
        <v>0.11</v>
      </c>
      <c r="J37" s="38">
        <v>0.09</v>
      </c>
      <c r="K37" s="22"/>
      <c r="L37" s="22"/>
      <c r="M37" s="22"/>
      <c r="N37" s="22"/>
      <c r="O37" s="22"/>
      <c r="P37" s="22"/>
    </row>
    <row r="38" spans="1:16" ht="39" customHeight="1" x14ac:dyDescent="0.15">
      <c r="A38" s="22"/>
      <c r="B38" s="35"/>
      <c r="C38" s="1144" t="s">
        <v>532</v>
      </c>
      <c r="D38" s="1145"/>
      <c r="E38" s="1146"/>
      <c r="F38" s="36">
        <v>0.01</v>
      </c>
      <c r="G38" s="37">
        <v>0.01</v>
      </c>
      <c r="H38" s="37">
        <v>0</v>
      </c>
      <c r="I38" s="37">
        <v>0.02</v>
      </c>
      <c r="J38" s="38">
        <v>0.02</v>
      </c>
      <c r="K38" s="22"/>
      <c r="L38" s="22"/>
      <c r="M38" s="22"/>
      <c r="N38" s="22"/>
      <c r="O38" s="22"/>
      <c r="P38" s="22"/>
    </row>
    <row r="39" spans="1:16" ht="39" customHeight="1" x14ac:dyDescent="0.15">
      <c r="A39" s="22"/>
      <c r="B39" s="35"/>
      <c r="C39" s="1144" t="s">
        <v>533</v>
      </c>
      <c r="D39" s="1145"/>
      <c r="E39" s="1146"/>
      <c r="F39" s="36">
        <v>0</v>
      </c>
      <c r="G39" s="37">
        <v>0</v>
      </c>
      <c r="H39" s="37">
        <v>0</v>
      </c>
      <c r="I39" s="37">
        <v>0</v>
      </c>
      <c r="J39" s="38">
        <v>0</v>
      </c>
      <c r="K39" s="22"/>
      <c r="L39" s="22"/>
      <c r="M39" s="22"/>
      <c r="N39" s="22"/>
      <c r="O39" s="22"/>
      <c r="P39" s="22"/>
    </row>
    <row r="40" spans="1:16" ht="39" customHeight="1" x14ac:dyDescent="0.15">
      <c r="A40" s="22"/>
      <c r="B40" s="35"/>
      <c r="C40" s="1144" t="s">
        <v>534</v>
      </c>
      <c r="D40" s="1145"/>
      <c r="E40" s="1146"/>
      <c r="F40" s="36" t="s">
        <v>481</v>
      </c>
      <c r="G40" s="37" t="s">
        <v>481</v>
      </c>
      <c r="H40" s="37" t="s">
        <v>481</v>
      </c>
      <c r="I40" s="37" t="s">
        <v>481</v>
      </c>
      <c r="J40" s="38">
        <v>0</v>
      </c>
      <c r="K40" s="22"/>
      <c r="L40" s="22"/>
      <c r="M40" s="22"/>
      <c r="N40" s="22"/>
      <c r="O40" s="22"/>
      <c r="P40" s="22"/>
    </row>
    <row r="41" spans="1:16" ht="39" customHeight="1" x14ac:dyDescent="0.15">
      <c r="A41" s="22"/>
      <c r="B41" s="35"/>
      <c r="C41" s="1144" t="s">
        <v>535</v>
      </c>
      <c r="D41" s="1145"/>
      <c r="E41" s="1146"/>
      <c r="F41" s="36" t="s">
        <v>481</v>
      </c>
      <c r="G41" s="37" t="s">
        <v>481</v>
      </c>
      <c r="H41" s="37" t="s">
        <v>481</v>
      </c>
      <c r="I41" s="37" t="s">
        <v>481</v>
      </c>
      <c r="J41" s="38">
        <v>0</v>
      </c>
      <c r="K41" s="22"/>
      <c r="L41" s="22"/>
      <c r="M41" s="22"/>
      <c r="N41" s="22"/>
      <c r="O41" s="22"/>
      <c r="P41" s="22"/>
    </row>
    <row r="42" spans="1:16" ht="39" customHeight="1" x14ac:dyDescent="0.15">
      <c r="A42" s="22"/>
      <c r="B42" s="39"/>
      <c r="C42" s="1144" t="s">
        <v>536</v>
      </c>
      <c r="D42" s="1145"/>
      <c r="E42" s="1146"/>
      <c r="F42" s="36" t="s">
        <v>537</v>
      </c>
      <c r="G42" s="37" t="s">
        <v>538</v>
      </c>
      <c r="H42" s="37" t="s">
        <v>539</v>
      </c>
      <c r="I42" s="37" t="s">
        <v>540</v>
      </c>
      <c r="J42" s="38" t="s">
        <v>481</v>
      </c>
      <c r="K42" s="22"/>
      <c r="L42" s="22"/>
      <c r="M42" s="22"/>
      <c r="N42" s="22"/>
      <c r="O42" s="22"/>
      <c r="P42" s="22"/>
    </row>
    <row r="43" spans="1:16" ht="39" customHeight="1" thickBot="1" x14ac:dyDescent="0.2">
      <c r="A43" s="22"/>
      <c r="B43" s="40"/>
      <c r="C43" s="1147" t="s">
        <v>541</v>
      </c>
      <c r="D43" s="1148"/>
      <c r="E43" s="11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SheetLayoutView="55" workbookViewId="0">
      <selection activeCell="E51" sqref="E51:J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0" t="s">
        <v>11</v>
      </c>
      <c r="C45" s="1161"/>
      <c r="D45" s="58"/>
      <c r="E45" s="1166" t="s">
        <v>12</v>
      </c>
      <c r="F45" s="1166"/>
      <c r="G45" s="1166"/>
      <c r="H45" s="1166"/>
      <c r="I45" s="1166"/>
      <c r="J45" s="1167"/>
      <c r="K45" s="59">
        <v>2874</v>
      </c>
      <c r="L45" s="60">
        <v>3781</v>
      </c>
      <c r="M45" s="60">
        <v>2585</v>
      </c>
      <c r="N45" s="60">
        <v>2474</v>
      </c>
      <c r="O45" s="61">
        <v>2405</v>
      </c>
      <c r="P45" s="48"/>
      <c r="Q45" s="48"/>
      <c r="R45" s="48"/>
      <c r="S45" s="48"/>
      <c r="T45" s="48"/>
      <c r="U45" s="48"/>
    </row>
    <row r="46" spans="1:21" ht="30.75" customHeight="1" x14ac:dyDescent="0.15">
      <c r="A46" s="48"/>
      <c r="B46" s="1162"/>
      <c r="C46" s="1163"/>
      <c r="D46" s="62"/>
      <c r="E46" s="1154" t="s">
        <v>13</v>
      </c>
      <c r="F46" s="1154"/>
      <c r="G46" s="1154"/>
      <c r="H46" s="1154"/>
      <c r="I46" s="1154"/>
      <c r="J46" s="1155"/>
      <c r="K46" s="63" t="s">
        <v>481</v>
      </c>
      <c r="L46" s="64" t="s">
        <v>481</v>
      </c>
      <c r="M46" s="64" t="s">
        <v>481</v>
      </c>
      <c r="N46" s="64" t="s">
        <v>481</v>
      </c>
      <c r="O46" s="65" t="s">
        <v>481</v>
      </c>
      <c r="P46" s="48"/>
      <c r="Q46" s="48"/>
      <c r="R46" s="48"/>
      <c r="S46" s="48"/>
      <c r="T46" s="48"/>
      <c r="U46" s="48"/>
    </row>
    <row r="47" spans="1:21" ht="30.75" customHeight="1" x14ac:dyDescent="0.15">
      <c r="A47" s="48"/>
      <c r="B47" s="1162"/>
      <c r="C47" s="1163"/>
      <c r="D47" s="62"/>
      <c r="E47" s="1154" t="s">
        <v>14</v>
      </c>
      <c r="F47" s="1154"/>
      <c r="G47" s="1154"/>
      <c r="H47" s="1154"/>
      <c r="I47" s="1154"/>
      <c r="J47" s="1155"/>
      <c r="K47" s="63">
        <v>3</v>
      </c>
      <c r="L47" s="64">
        <v>3</v>
      </c>
      <c r="M47" s="64">
        <v>3</v>
      </c>
      <c r="N47" s="64">
        <v>3</v>
      </c>
      <c r="O47" s="65" t="s">
        <v>481</v>
      </c>
      <c r="P47" s="48"/>
      <c r="Q47" s="48"/>
      <c r="R47" s="48"/>
      <c r="S47" s="48"/>
      <c r="T47" s="48"/>
      <c r="U47" s="48"/>
    </row>
    <row r="48" spans="1:21" ht="30.75" customHeight="1" x14ac:dyDescent="0.15">
      <c r="A48" s="48"/>
      <c r="B48" s="1162"/>
      <c r="C48" s="1163"/>
      <c r="D48" s="62"/>
      <c r="E48" s="1154" t="s">
        <v>15</v>
      </c>
      <c r="F48" s="1154"/>
      <c r="G48" s="1154"/>
      <c r="H48" s="1154"/>
      <c r="I48" s="1154"/>
      <c r="J48" s="1155"/>
      <c r="K48" s="63">
        <v>1218</v>
      </c>
      <c r="L48" s="64">
        <v>1332</v>
      </c>
      <c r="M48" s="64">
        <v>1338</v>
      </c>
      <c r="N48" s="64">
        <v>1365</v>
      </c>
      <c r="O48" s="65">
        <v>1407</v>
      </c>
      <c r="P48" s="48"/>
      <c r="Q48" s="48"/>
      <c r="R48" s="48"/>
      <c r="S48" s="48"/>
      <c r="T48" s="48"/>
      <c r="U48" s="48"/>
    </row>
    <row r="49" spans="1:21" ht="30.75" customHeight="1" x14ac:dyDescent="0.15">
      <c r="A49" s="48"/>
      <c r="B49" s="1162"/>
      <c r="C49" s="1163"/>
      <c r="D49" s="62"/>
      <c r="E49" s="1154" t="s">
        <v>16</v>
      </c>
      <c r="F49" s="1154"/>
      <c r="G49" s="1154"/>
      <c r="H49" s="1154"/>
      <c r="I49" s="1154"/>
      <c r="J49" s="1155"/>
      <c r="K49" s="63">
        <v>122</v>
      </c>
      <c r="L49" s="64">
        <v>125</v>
      </c>
      <c r="M49" s="64">
        <v>125</v>
      </c>
      <c r="N49" s="64">
        <v>124</v>
      </c>
      <c r="O49" s="65">
        <v>105</v>
      </c>
      <c r="P49" s="48"/>
      <c r="Q49" s="48"/>
      <c r="R49" s="48"/>
      <c r="S49" s="48"/>
      <c r="T49" s="48"/>
      <c r="U49" s="48"/>
    </row>
    <row r="50" spans="1:21" ht="30.75" customHeight="1" x14ac:dyDescent="0.15">
      <c r="A50" s="48"/>
      <c r="B50" s="1162"/>
      <c r="C50" s="1163"/>
      <c r="D50" s="62"/>
      <c r="E50" s="1154" t="s">
        <v>17</v>
      </c>
      <c r="F50" s="1154"/>
      <c r="G50" s="1154"/>
      <c r="H50" s="1154"/>
      <c r="I50" s="1154"/>
      <c r="J50" s="1155"/>
      <c r="K50" s="63">
        <v>15</v>
      </c>
      <c r="L50" s="64">
        <v>15</v>
      </c>
      <c r="M50" s="64">
        <v>15</v>
      </c>
      <c r="N50" s="64">
        <v>14</v>
      </c>
      <c r="O50" s="65">
        <v>15</v>
      </c>
      <c r="P50" s="48"/>
      <c r="Q50" s="48"/>
      <c r="R50" s="48"/>
      <c r="S50" s="48"/>
      <c r="T50" s="48"/>
      <c r="U50" s="48"/>
    </row>
    <row r="51" spans="1:21" ht="30.75" customHeight="1" x14ac:dyDescent="0.15">
      <c r="A51" s="48"/>
      <c r="B51" s="1164"/>
      <c r="C51" s="1165"/>
      <c r="D51" s="66"/>
      <c r="E51" s="1154" t="s">
        <v>18</v>
      </c>
      <c r="F51" s="1154"/>
      <c r="G51" s="1154"/>
      <c r="H51" s="1154"/>
      <c r="I51" s="1154"/>
      <c r="J51" s="1155"/>
      <c r="K51" s="63">
        <v>2</v>
      </c>
      <c r="L51" s="64">
        <v>1</v>
      </c>
      <c r="M51" s="64" t="s">
        <v>481</v>
      </c>
      <c r="N51" s="64" t="s">
        <v>481</v>
      </c>
      <c r="O51" s="65" t="s">
        <v>481</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3153</v>
      </c>
      <c r="L52" s="64">
        <v>3977</v>
      </c>
      <c r="M52" s="64">
        <v>2733</v>
      </c>
      <c r="N52" s="64">
        <v>2741</v>
      </c>
      <c r="O52" s="65">
        <v>2691</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1081</v>
      </c>
      <c r="L53" s="69">
        <v>1280</v>
      </c>
      <c r="M53" s="69">
        <v>1333</v>
      </c>
      <c r="N53" s="69">
        <v>1239</v>
      </c>
      <c r="O53" s="70">
        <v>1241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赤間　良太</cp:lastModifiedBy>
  <cp:lastPrinted>2015-04-20T00:01:26Z</cp:lastPrinted>
  <dcterms:created xsi:type="dcterms:W3CDTF">2015-02-17T06:01:39Z</dcterms:created>
  <dcterms:modified xsi:type="dcterms:W3CDTF">2015-05-06T07:24:41Z</dcterms:modified>
  <cp:category/>
</cp:coreProperties>
</file>