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8_大衡村○★\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U34" i="10"/>
  <c r="U35" i="10" s="1"/>
  <c r="U36"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<sst xmlns="http://schemas.openxmlformats.org/spreadsheetml/2006/main" count="1111" uniqueCount="598">
  <si>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</si>
  <si>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</si>
  <si>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</si>
  <si>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</si>
  <si>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</si>
  <si>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</si>
  <si>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</si>
  <si>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</si>
  <si>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</si>
  <si>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</si>
  <si>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</si>
  <si>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</si>
  <si>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</si>
  <si>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</si>
  <si>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</si>
  <si>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</si>
  <si>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</si>
  <si>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</si>
  <si>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</si>
  <si>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</si>
  <si>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</si>
  <si>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</si>
  <si>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</si>
  <si>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</si>
  <si>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</si>
  <si>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</si>
  <si>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</si>
  <si>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</si>
  <si>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</si>
  <si>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</si>
  <si>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</si>
  <si>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</si>
  <si>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</si>
  <si>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</si>
  <si>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</si>
  <si>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</si>
  <si>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</si>
  <si>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</si>
  <si>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</si>
  <si>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</si>
  <si>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</si>
  <si>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</si>
  <si>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</si>
  <si>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</si>
  <si>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</si>
  <si>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</si>
  <si>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</si>
  <si>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</si>
  <si>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</si>
  <si>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</si>
  <si>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</si>
  <si>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</si>
  <si>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</si>
  <si>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</si>
  <si>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</si>
  <si>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</si>
  <si>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</si>
  <si>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</si>
  <si>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</si>
  <si>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</si>
  <si>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</si>
  <si>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</si>
  <si>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</si>
  <si>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</si>
  <si>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</si>
  <si>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</si>
  <si>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</si>
  <si>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</si>
  <si>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</si>
  <si>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</si>
  <si>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</si>
  <si>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</si>
  <si>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</si>
  <si>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</si>
  <si>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</si>
  <si>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</si>
  <si>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</si>
  <si>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</si>
  <si>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</si>
  <si>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</si>
  <si>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</si>
  <si>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</si>
  <si>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</si>
  <si>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</si>
  <si>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</si>
  <si>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</si>
  <si>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</si>
  <si>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</si>
  <si>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</si>
  <si>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</si>
  <si>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</si>
  <si>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</si>
  <si>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</si>
  <si>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</si>
  <si>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</si>
  <si>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</si>
  <si>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</si>
  <si>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</si>
  <si>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</si>
  <si>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大衡村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</si>
  <si>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</si>
  <si>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</si>
  <si>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</si>
  <si>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</si>
  <si>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</si>
  <si>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</si>
  <si>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</si>
  <si>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</si>
  <si>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</si>
  <si>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</si>
  <si>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</si>
  <si>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</si>
  <si>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</si>
  <si>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</si>
  <si>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</si>
  <si>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</si>
  <si>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</si>
  <si>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</si>
  <si>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</si>
  <si>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</si>
  <si>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</si>
  <si>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</si>
  <si>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</si>
  <si>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</si>
  <si>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</si>
  <si>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</si>
  <si>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</si>
  <si>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</si>
  <si>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</si>
  <si>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</si>
  <si>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</si>
  <si>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</si>
  <si>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</si>
  <si>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</si>
  <si>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</si>
  <si>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</si>
  <si>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</si>
  <si>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</si>
  <si>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</si>
  <si>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</si>
  <si>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</si>
  <si>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</si>
  <si>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</si>
  <si>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</si>
  <si>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</si>
  <si>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</si>
  <si>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</si>
  <si>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</si>
  <si>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</si>
  <si>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</si>
  <si>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</si>
  <si>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</si>
  <si>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</si>
  <si>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</si>
  <si>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</si>
  <si>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</si>
  <si>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</si>
  <si>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</si>
  <si>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</si>
  <si>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</si>
  <si>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</si>
  <si>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</si>
  <si>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</si>
  <si>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</si>
  <si>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</si>
  <si>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</si>
  <si>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</si>
  <si>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</si>
  <si>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</si>
  <si>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</si>
  <si>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</si>
  <si>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</si>
  <si>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</si>
  <si>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</si>
  <si>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</si>
  <si>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</si>
  <si>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</si>
  <si>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</si>
  <si>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</si>
  <si>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</si>
  <si>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</si>
  <si>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</si>
  <si>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</si>
  <si>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</si>
  <si>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</si>
  <si>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</si>
  <si>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</si>
  <si>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</si>
  <si>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</si>
  <si>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</si>
  <si>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</si>
  <si>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</si>
  <si>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</si>
  <si>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</si>
  <si>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</si>
  <si>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</si>
  <si>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</si>
  <si>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</si>
  <si>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</si>
  <si>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</si>
  <si>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</si>
  <si>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</si>
  <si>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</si>
  <si>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</si>
  <si>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</si>
  <si>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</si>
  <si>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</si>
  <si>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</si>
  <si>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</si>
  <si>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</si>
  <si>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</si>
  <si>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</si>
  <si>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</si>
  <si>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宮城県大衡村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</si>
  <si>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</si>
  <si>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</si>
  <si>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</si>
  <si>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</si>
  <si>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</si>
  <si>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</si>
  <si>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</si>
  <si>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</si>
  <si>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</si>
  <si>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</si>
  <si>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</si>
  <si>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</si>
  <si>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</si>
  <si>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</si>
  <si>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</si>
  <si>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</si>
  <si>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</si>
  <si>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</si>
  <si>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</si>
  <si>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</si>
  <si>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</si>
  <si>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</si>
  <si>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</si>
  <si>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</si>
  <si>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</si>
  <si>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</si>
  <si>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</si>
  <si>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</si>
  <si>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</si>
  <si>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</si>
  <si>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</si>
  <si>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</si>
  <si>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</si>
  <si>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</si>
  <si>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</si>
  <si>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</si>
  <si>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</si>
  <si>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</si>
  <si>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</si>
  <si>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</si>
  <si>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</si>
  <si>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</si>
  <si>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</si>
  <si>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</si>
  <si>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</si>
  <si>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</si>
  <si>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</si>
  <si>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</si>
  <si>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</si>
  <si>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</si>
  <si>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</si>
  <si>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</si>
  <si>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</si>
  <si>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</si>
  <si>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</si>
  <si>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</si>
  <si>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</si>
  <si>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</si>
  <si>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</si>
  <si>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</si>
  <si>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</si>
  <si>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</si>
  <si>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</si>
  <si>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</si>
  <si>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</si>
  <si>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</si>
  <si>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</si>
  <si>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</si>
  <si>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</si>
  <si>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</si>
  <si>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</si>
  <si>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</si>
  <si>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</si>
  <si>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</si>
  <si>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</si>
  <si>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</si>
  <si>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</si>
  <si>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</si>
  <si>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</si>
  <si>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</si>
  <si>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</si>
  <si>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</si>
  <si>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</si>
  <si>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</si>
  <si>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</si>
  <si>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</si>
  <si>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</si>
  <si>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</si>
  <si>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</si>
  <si>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</si>
  <si>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</si>
  <si>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</si>
  <si>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</si>
  <si>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</si>
  <si>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</si>
  <si>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</si>
  <si>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</si>
  <si>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</si>
  <si>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</si>
  <si>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</si>
  <si>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</si>
  <si>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</si>
  <si>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</si>
  <si>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</si>
  <si>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</si>
  <si>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</si>
  <si>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</si>
  <si>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</si>
  <si>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</si>
  <si>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</si>
  <si>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</si>
  <si>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</si>
  <si>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</si>
  <si>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</si>
  <si>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</si>
  <si>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</si>
  <si>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</si>
  <si>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</si>
  <si>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</si>
  <si>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</si>
  <si>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</si>
  <si>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</si>
  <si>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</si>
  <si>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</si>
  <si>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</si>
  <si>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</si>
  <si>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</si>
  <si>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</si>
  <si>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</si>
  <si>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</si>
  <si>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</si>
  <si>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</si>
  <si>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</si>
  <si>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</si>
  <si>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</si>
  <si>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</si>
  <si>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</si>
  <si>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</si>
  <si>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</si>
  <si>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</si>
  <si>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</si>
  <si>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</si>
  <si>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</si>
  <si>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</si>
  <si>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</si>
  <si>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</si>
  <si>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</si>
  <si>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</si>
  <si>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</si>
  <si>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</si>
  <si>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</si>
  <si>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宮城県大衡村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</si>
  <si>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</si>
  <si>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</si>
  <si>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</si>
  <si>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</si>
  <si>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</si>
  <si>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</si>
  <si>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</si>
  <si>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</si>
  <si>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</si>
  <si>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</si>
  <si>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</si>
  <si>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</si>
  <si>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</si>
  <si>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</si>
  <si>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</si>
  <si>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</si>
  <si>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</si>
  <si>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</si>
  <si>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</si>
  <si>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</si>
  <si>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</si>
  <si>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</si>
  <si>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</si>
  <si>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</si>
  <si>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</si>
  <si>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</si>
  <si>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</si>
  <si>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</si>
  <si>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</si>
  <si>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</si>
  <si>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</si>
  <si>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</si>
  <si>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</si>
  <si>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</si>
  <si>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</si>
  <si>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</si>
  <si>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</si>
  <si>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</si>
  <si>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</si>
  <si>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</si>
  <si>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</si>
  <si>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戸別合併処理浄化槽特別会計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</si>
  <si>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</si>
  <si>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</si>
  <si>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</si>
  <si>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</si>
  <si>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</si>
  <si>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</si>
  <si>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</si>
  <si>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</si>
  <si>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</si>
  <si>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</si>
  <si>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</si>
  <si>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</si>
  <si>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</si>
  <si>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</si>
  <si>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</si>
  <si>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</si>
  <si>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</si>
  <si>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</si>
  <si>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</si>
  <si>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</si>
  <si>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</si>
  <si>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</si>
  <si>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</si>
  <si>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</si>
  <si>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</si>
  <si>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</si>
  <si>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</si>
  <si>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</si>
  <si>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</si>
  <si>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</si>
  <si>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</si>
  <si>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</si>
  <si>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</si>
  <si>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</si>
  <si>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</si>
  <si>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</si>
  <si>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</si>
  <si>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</si>
  <si>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</si>
  <si>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</si>
  <si>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</si>
  <si>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</si>
  <si>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</si>
  <si>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</si>
  <si>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</si>
  <si>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</si>
  <si>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</si>
  <si>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</si>
  <si>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</si>
  <si>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</si>
  <si>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</si>
  <si>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</si>
  <si>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</si>
  <si>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</si>
  <si>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</si>
  <si>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</si>
  <si>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</si>
  <si>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</si>
  <si>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</si>
  <si>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</si>
  <si>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</si>
  <si>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</si>
  <si>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</si>
  <si>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</si>
  <si>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戸別合併処理浄化槽特別会計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</si>
  <si>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</si>
  <si>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</si>
  <si>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</si>
  <si>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</si>
  <si>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</si>
  <si>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</si>
  <si>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</si>
  <si>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</si>
  <si>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</si>
  <si>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</si>
  <si>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</si>
  <si>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</si>
  <si>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</si>
  <si>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</si>
  <si>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</si>
  <si>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</si>
  <si>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</si>
  <si>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</si>
  <si>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</si>
  <si>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</si>
  <si>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</si>
  <si>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</si>
  <si>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</si>
  <si>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</si>
  <si>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</si>
  <si>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</si>
  <si>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</si>
  <si>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</si>
  <si>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</si>
  <si>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</si>
  <si>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</si>
  <si>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</si>
  <si>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</si>
  <si>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</si>
  <si>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</si>
  <si>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</si>
  <si>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</si>
  <si>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</si>
  <si>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</si>
  <si>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</si>
  <si>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</si>
  <si>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</si>
  <si>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</si>
  <si>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</si>
  <si>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</si>
  <si>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</si>
  <si>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</si>
  <si>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</si>
  <si>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</si>
  <si>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</si>
  <si>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</si>
  <si>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</si>
  <si>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</si>
  <si>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</si>
  <si>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</si>
  <si>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</si>
  <si>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</si>
  <si>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</si>
  <si>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</si>
  <si>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</si>
  <si>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</si>
  <si>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</si>
  <si>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</si>
  <si>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</si>
  <si>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</si>
  <si>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</si>
  <si>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</si>
  <si>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</si>
  <si>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</si>
  <si>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</si>
  <si>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</si>
  <si>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</si>
  <si>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</si>
  <si>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</si>
  <si>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</si>
  <si>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</si>
  <si>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</si>
  <si>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</si>
  <si>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</si>
  <si>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</si>
  <si>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</si>
  <si>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</si>
  <si>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</si>
  <si>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</si>
  <si>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</si>
  <si>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</si>
  <si>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</si>
  <si>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</si>
  <si>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6.36</t>
  </si>
  <si>
    <t>▲ 9.96</t>
  </si>
  <si>
    <t>▲ 5.10</t>
  </si>
  <si>
    <t>▲ 1.58</t>
  </si>
  <si>
    <t>水道事業会計</t>
  </si>
  <si>
    <t>一般会計</t>
  </si>
  <si>
    <t>介護保険事業勘定特別会計</t>
  </si>
  <si>
    <t>国民健康保険事業勘定特別会計</t>
  </si>
  <si>
    <t>下水道事業特別会計</t>
  </si>
  <si>
    <t>戸別合併処理浄化槽特別会計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</si>
  <si>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</si>
  <si>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</si>
  <si>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</si>
  <si>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</si>
  <si>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</si>
  <si>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</si>
  <si>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</si>
  <si>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</si>
  <si>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</si>
  <si>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</si>
  <si>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黒川地域行政事務組合（一般会計）</t>
    <rPh sb="0" eb="2">
      <t>クロカワ</t>
    </rPh>
    <rPh sb="2" eb="4">
      <t>チイキ</t>
    </rPh>
    <rPh sb="4" eb="6">
      <t>ギョウセイ</t>
    </rPh>
    <rPh sb="6" eb="10">
      <t>ジムクミアイ</t>
    </rPh>
    <rPh sb="11" eb="15">
      <t>イッパンカイケイ</t>
    </rPh>
    <phoneticPr fontId="2"/>
  </si>
  <si>
    <t>黒川地域行政事務組合（介護事業会計）</t>
    <rPh sb="0" eb="2">
      <t>クロカワ</t>
    </rPh>
    <rPh sb="2" eb="4">
      <t>チイキ</t>
    </rPh>
    <rPh sb="4" eb="6">
      <t>ギョウセイ</t>
    </rPh>
    <rPh sb="6" eb="10">
      <t>ジムクミアイ</t>
    </rPh>
    <rPh sb="11" eb="13">
      <t>カイゴ</t>
    </rPh>
    <rPh sb="13" eb="15">
      <t>ジギョウ</t>
    </rPh>
    <rPh sb="15" eb="17">
      <t>カイケイ</t>
    </rPh>
    <phoneticPr fontId="2"/>
  </si>
  <si>
    <t>黒川地域行政事務組合（病院事業会計）</t>
    <rPh sb="0" eb="10">
      <t>クロカワチイキギョウセイジムクミアイ</t>
    </rPh>
    <rPh sb="11" eb="13">
      <t>ビョウイン</t>
    </rPh>
    <rPh sb="13" eb="15">
      <t>ジギョウ</t>
    </rPh>
    <rPh sb="15" eb="17">
      <t>カイケイ</t>
    </rPh>
    <phoneticPr fontId="2"/>
  </si>
  <si>
    <t>吉田川流域溜池大和町外3市3ヶ町村組合</t>
    <rPh sb="0" eb="3">
      <t>ヨシダガワ</t>
    </rPh>
    <rPh sb="3" eb="5">
      <t>リュウイキ</t>
    </rPh>
    <rPh sb="5" eb="7">
      <t>タメイケ</t>
    </rPh>
    <rPh sb="7" eb="10">
      <t>タイワチョウ</t>
    </rPh>
    <rPh sb="10" eb="11">
      <t>ホカ</t>
    </rPh>
    <rPh sb="12" eb="13">
      <t>シ</t>
    </rPh>
    <rPh sb="15" eb="16">
      <t>チョウ</t>
    </rPh>
    <rPh sb="16" eb="17">
      <t>ソン</t>
    </rPh>
    <rPh sb="17" eb="19">
      <t>クミアイ</t>
    </rPh>
    <phoneticPr fontId="2"/>
  </si>
  <si>
    <t>大衡村1町牛野ダム管理組合</t>
    <rPh sb="0" eb="3">
      <t>オオヒラムラ</t>
    </rPh>
    <rPh sb="4" eb="5">
      <t>チョウ</t>
    </rPh>
    <rPh sb="5" eb="7">
      <t>ウシノ</t>
    </rPh>
    <rPh sb="9" eb="11">
      <t>カンリ</t>
    </rPh>
    <rPh sb="11" eb="13">
      <t>クミアイ</t>
    </rPh>
    <phoneticPr fontId="2"/>
  </si>
  <si>
    <t>色麻町外1市1ヶ村花川ダム管理組合</t>
    <rPh sb="0" eb="3">
      <t>シカマチョウ</t>
    </rPh>
    <rPh sb="3" eb="4">
      <t>ホカ</t>
    </rPh>
    <rPh sb="5" eb="6">
      <t>シ</t>
    </rPh>
    <rPh sb="8" eb="9">
      <t>ソン</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</si>
  <si>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</si>
  <si>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</si>
  <si>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10">
      <t>ジチシンコウ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</si>
  <si>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</si>
  <si>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㈱万葉まちづくりセンター</t>
    <rPh sb="1" eb="3">
      <t>マンヨウ</t>
    </rPh>
    <phoneticPr fontId="2"/>
  </si>
  <si>
    <t>―</t>
    <phoneticPr fontId="2"/>
  </si>
  <si>
    <t>大衡村特定防衛施設周辺調整交付金事業基金</t>
    <phoneticPr fontId="2"/>
  </si>
  <si>
    <t>大衡村公共施設整備基金</t>
    <phoneticPr fontId="2"/>
  </si>
  <si>
    <t>大衡村長寿社会対策基金</t>
    <phoneticPr fontId="2"/>
  </si>
  <si>
    <t>大衡村企業立地促進基金</t>
    <phoneticPr fontId="2"/>
  </si>
  <si>
    <t>大衡村新型コロナウイルス感染症対策基金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</si>
</sst>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8C73-4B74-AB45-CF53DAD8B6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188678</c:v>
                </c:pt>
                <c:pt idx="1">
                  <c:v>89376</c:v>
                </c:pt>
                <c:pt idx="2">
                  <c:v>122824</c:v>
                </c:pt>
                <c:pt idx="3">
                  <c:v>139222</c:v>
                </c:pt>
                <c:pt idx="4">
                  <c:v>125830</c:v>
                </c:pt>
              </c:numCache>
            </c:numRef>
          </c:val>
          <c:smooth val="0"/>
          <c:extLst>
            <c:ext xmlns:c16="http://schemas.microsoft.com/office/drawing/2014/chart" uri="{C3380CC4-5D6E-409C-BE32-E72D297353CC}">
              <c16:uniqueId val="{00000001-8C73-4B74-AB45-CF53DAD8B6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4.54</c:v>
                </c:pt>
                <c:pt idx="1">
                  <c:v>3.62</c:v>
                </c:pt>
                <c:pt idx="2">
                  <c:v>4.1100000000000003</c:v>
                </c:pt>
                <c:pt idx="3">
                  <c:v>2.93</c:v>
                </c:pt>
                <c:pt idx="4">
                  <c:v>6.23</c:v>
                </c:pt>
              </c:numCache>
            </c:numRef>
          </c:val>
          <c:extLst>
            <c:ext xmlns:c16="http://schemas.microsoft.com/office/drawing/2014/chart" uri="{C3380CC4-5D6E-409C-BE32-E72D297353CC}">
              <c16:uniqueId val="{00000000-7F0A-4130-99BF-4F4B8F0AD6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49.73</c:v>
                </c:pt>
                <c:pt idx="1">
                  <c:v>42.88</c:v>
                </c:pt>
                <c:pt idx="2">
                  <c:v>37.11</c:v>
                </c:pt>
                <c:pt idx="3">
                  <c:v>50.04</c:v>
                </c:pt>
                <c:pt idx="4">
                  <c:v>48.12</c:v>
                </c:pt>
              </c:numCache>
            </c:numRef>
          </c:val>
          <c:extLst>
            <c:ext xmlns:c16="http://schemas.microsoft.com/office/drawing/2014/chart" uri="{C3380CC4-5D6E-409C-BE32-E72D297353CC}">
              <c16:uniqueId val="{00000001-7F0A-4130-99BF-4F4B8F0AD6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-6.36</c:v>
                </c:pt>
                <c:pt idx="1">
                  <c:v>-9.9600000000000009</c:v>
                </c:pt>
                <c:pt idx="2">
                  <c:v>-5.0999999999999996</c:v>
                </c:pt>
                <c:pt idx="3">
                  <c:v>13.35</c:v>
                </c:pt>
                <c:pt idx="4">
                  <c:v>-1.58</c:v>
                </c:pt>
              </c:numCache>
            </c:numRef>
          </c:val>
          <c:smooth val="0"/>
          <c:extLst>
            <c:ext xmlns:c16="http://schemas.microsoft.com/office/drawing/2014/chart" uri="{C3380CC4-5D6E-409C-BE32-E72D297353CC}">
              <c16:uniqueId val="{00000002-7F0A-4130-99BF-4F4B8F0AD6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05-4D8A-A197-DF89AD99A0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05-4D8A-A197-DF89AD99A0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05-4D8A-A197-DF89AD99A02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0.01</c:v>
                </c:pt>
                <c:pt idx="8">
                  <c:v>#N/A</c:v>
                </c:pt>
                <c:pt idx="9">
                  <c:v>0.02</c:v>
                </c:pt>
              </c:numCache>
            </c:numRef>
          </c:val>
          <c:extLst>
            <c:ext xmlns:c16="http://schemas.microsoft.com/office/drawing/2014/chart" uri="{C3380CC4-5D6E-409C-BE32-E72D297353CC}">
              <c16:uniqueId val="{00000003-7005-4D8A-A197-DF89AD99A02E}"/>
            </c:ext>
          </c:extLst>
        </c:ser>
        <c:ser>
          <c:idx val="4"/>
          <c:order val="4"/>
          <c:tx>
            <c:strRef>
              <c:f>データシート!$A$31</c:f>
              <c:strCache>
                <c:ptCount val="1"/>
                <c:pt idx="0">
                  <c:v>戸別合併処理浄化槽特別会計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4-7005-4D8A-A197-DF89AD99A02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1.1100000000000001</c:v>
                </c:pt>
                <c:pt idx="4">
                  <c:v>#N/A</c:v>
                </c:pt>
                <c:pt idx="5">
                  <c:v>0.34</c:v>
                </c:pt>
                <c:pt idx="6">
                  <c:v>#N/A</c:v>
                </c:pt>
                <c:pt idx="7">
                  <c:v>0.16</c:v>
                </c:pt>
                <c:pt idx="8">
                  <c:v>#N/A</c:v>
                </c:pt>
                <c:pt idx="9">
                  <c:v>0.11</c:v>
                </c:pt>
              </c:numCache>
            </c:numRef>
          </c:val>
          <c:extLst>
            <c:ext xmlns:c16="http://schemas.microsoft.com/office/drawing/2014/chart" uri="{C3380CC4-5D6E-409C-BE32-E72D297353CC}">
              <c16:uniqueId val="{00000005-7005-4D8A-A197-DF89AD99A02E}"/>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0.81</c:v>
                </c:pt>
                <c:pt idx="2">
                  <c:v>#N/A</c:v>
                </c:pt>
                <c:pt idx="3">
                  <c:v>1.1100000000000001</c:v>
                </c:pt>
                <c:pt idx="4">
                  <c:v>#N/A</c:v>
                </c:pt>
                <c:pt idx="5">
                  <c:v>0.71</c:v>
                </c:pt>
                <c:pt idx="6">
                  <c:v>#N/A</c:v>
                </c:pt>
                <c:pt idx="7">
                  <c:v>0.63</c:v>
                </c:pt>
                <c:pt idx="8">
                  <c:v>#N/A</c:v>
                </c:pt>
                <c:pt idx="9">
                  <c:v>1.34</c:v>
                </c:pt>
              </c:numCache>
            </c:numRef>
          </c:val>
          <c:extLst>
            <c:ext xmlns:c16="http://schemas.microsoft.com/office/drawing/2014/chart" uri="{C3380CC4-5D6E-409C-BE32-E72D297353CC}">
              <c16:uniqueId val="{00000006-7005-4D8A-A197-DF89AD99A02E}"/>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0.66</c:v>
                </c:pt>
                <c:pt idx="2">
                  <c:v>#N/A</c:v>
                </c:pt>
                <c:pt idx="3">
                  <c:v>0.57999999999999996</c:v>
                </c:pt>
                <c:pt idx="4">
                  <c:v>#N/A</c:v>
                </c:pt>
                <c:pt idx="5">
                  <c:v>0.83</c:v>
                </c:pt>
                <c:pt idx="6">
                  <c:v>#N/A</c:v>
                </c:pt>
                <c:pt idx="7">
                  <c:v>1.74</c:v>
                </c:pt>
                <c:pt idx="8">
                  <c:v>#N/A</c:v>
                </c:pt>
                <c:pt idx="9">
                  <c:v>1.65</c:v>
                </c:pt>
              </c:numCache>
            </c:numRef>
          </c:val>
          <c:extLst>
            <c:ext xmlns:c16="http://schemas.microsoft.com/office/drawing/2014/chart" uri="{C3380CC4-5D6E-409C-BE32-E72D297353CC}">
              <c16:uniqueId val="{00000007-7005-4D8A-A197-DF89AD99A0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4.54</c:v>
                </c:pt>
                <c:pt idx="2">
                  <c:v>#N/A</c:v>
                </c:pt>
                <c:pt idx="3">
                  <c:v>3.61</c:v>
                </c:pt>
                <c:pt idx="4">
                  <c:v>#N/A</c:v>
                </c:pt>
                <c:pt idx="5">
                  <c:v>4.1100000000000003</c:v>
                </c:pt>
                <c:pt idx="6">
                  <c:v>#N/A</c:v>
                </c:pt>
                <c:pt idx="7">
                  <c:v>2.92</c:v>
                </c:pt>
                <c:pt idx="8">
                  <c:v>#N/A</c:v>
                </c:pt>
                <c:pt idx="9">
                  <c:v>6.22</c:v>
                </c:pt>
              </c:numCache>
            </c:numRef>
          </c:val>
          <c:extLst>
            <c:ext xmlns:c16="http://schemas.microsoft.com/office/drawing/2014/chart" uri="{C3380CC4-5D6E-409C-BE32-E72D297353CC}">
              <c16:uniqueId val="{00000008-7005-4D8A-A197-DF89AD99A0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19.170000000000002</c:v>
                </c:pt>
                <c:pt idx="2">
                  <c:v>#N/A</c:v>
                </c:pt>
                <c:pt idx="3">
                  <c:v>19.47</c:v>
                </c:pt>
                <c:pt idx="4">
                  <c:v>#N/A</c:v>
                </c:pt>
                <c:pt idx="5">
                  <c:v>19.670000000000002</c:v>
                </c:pt>
                <c:pt idx="6">
                  <c:v>#N/A</c:v>
                </c:pt>
                <c:pt idx="7">
                  <c:v>18.5</c:v>
                </c:pt>
                <c:pt idx="8">
                  <c:v>#N/A</c:v>
                </c:pt>
                <c:pt idx="9">
                  <c:v>19.54</c:v>
                </c:pt>
              </c:numCache>
            </c:numRef>
          </c:val>
          <c:extLst>
            <c:ext xmlns:c16="http://schemas.microsoft.com/office/drawing/2014/chart" uri="{C3380CC4-5D6E-409C-BE32-E72D297353CC}">
              <c16:uniqueId val="{00000009-7005-4D8A-A197-DF89AD99A0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369</c:v>
                </c:pt>
                <c:pt idx="5">
                  <c:v>368</c:v>
                </c:pt>
                <c:pt idx="8">
                  <c:v>359</c:v>
                </c:pt>
                <c:pt idx="11">
                  <c:v>368</c:v>
                </c:pt>
                <c:pt idx="14">
                  <c:v>362</c:v>
                </c:pt>
              </c:numCache>
            </c:numRef>
          </c:val>
          <c:extLst>
            <c:ext xmlns:c16="http://schemas.microsoft.com/office/drawing/2014/chart" uri="{C3380CC4-5D6E-409C-BE32-E72D297353CC}">
              <c16:uniqueId val="{00000000-FE22-463C-A1AF-D07FBF80F3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22-463C-A1AF-D07FBF80F3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FE22-463C-A1AF-D07FBF80F3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19</c:v>
                </c:pt>
                <c:pt idx="6">
                  <c:v>46</c:v>
                </c:pt>
                <c:pt idx="9">
                  <c:v>42</c:v>
                </c:pt>
                <c:pt idx="12">
                  <c:v>43</c:v>
                </c:pt>
              </c:numCache>
            </c:numRef>
          </c:val>
          <c:extLst>
            <c:ext xmlns:c16="http://schemas.microsoft.com/office/drawing/2014/chart" uri="{C3380CC4-5D6E-409C-BE32-E72D297353CC}">
              <c16:uniqueId val="{00000003-FE22-463C-A1AF-D07FBF80F3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119</c:v>
                </c:pt>
                <c:pt idx="3">
                  <c:v>127</c:v>
                </c:pt>
                <c:pt idx="6">
                  <c:v>104</c:v>
                </c:pt>
                <c:pt idx="9">
                  <c:v>101</c:v>
                </c:pt>
                <c:pt idx="12">
                  <c:v>94</c:v>
                </c:pt>
              </c:numCache>
            </c:numRef>
          </c:val>
          <c:extLst>
            <c:ext xmlns:c16="http://schemas.microsoft.com/office/drawing/2014/chart" uri="{C3380CC4-5D6E-409C-BE32-E72D297353CC}">
              <c16:uniqueId val="{00000004-FE22-463C-A1AF-D07FBF80F3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22-463C-A1AF-D07FBF80F3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22-463C-A1AF-D07FBF80F3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347</c:v>
                </c:pt>
                <c:pt idx="3">
                  <c:v>350</c:v>
                </c:pt>
                <c:pt idx="6">
                  <c:v>344</c:v>
                </c:pt>
                <c:pt idx="9">
                  <c:v>370</c:v>
                </c:pt>
                <c:pt idx="12">
                  <c:v>376</c:v>
                </c:pt>
              </c:numCache>
            </c:numRef>
          </c:val>
          <c:extLst>
            <c:ext xmlns:c16="http://schemas.microsoft.com/office/drawing/2014/chart" uri="{C3380CC4-5D6E-409C-BE32-E72D297353CC}">
              <c16:uniqueId val="{00000007-FE22-463C-A1AF-D07FBF80F3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123</c:v>
                </c:pt>
                <c:pt idx="2">
                  <c:v>#N/A</c:v>
                </c:pt>
                <c:pt idx="3">
                  <c:v>#N/A</c:v>
                </c:pt>
                <c:pt idx="4">
                  <c:v>129</c:v>
                </c:pt>
                <c:pt idx="5">
                  <c:v>#N/A</c:v>
                </c:pt>
                <c:pt idx="6">
                  <c:v>#N/A</c:v>
                </c:pt>
                <c:pt idx="7">
                  <c:v>136</c:v>
                </c:pt>
                <c:pt idx="8">
                  <c:v>#N/A</c:v>
                </c:pt>
                <c:pt idx="9">
                  <c:v>#N/A</c:v>
                </c:pt>
                <c:pt idx="10">
                  <c:v>146</c:v>
                </c:pt>
                <c:pt idx="11">
                  <c:v>#N/A</c:v>
                </c:pt>
                <c:pt idx="12">
                  <c:v>#N/A</c:v>
                </c:pt>
                <c:pt idx="13">
                  <c:v>152</c:v>
                </c:pt>
                <c:pt idx="14">
                  <c:v>#N/A</c:v>
                </c:pt>
              </c:numCache>
            </c:numRef>
          </c:val>
          <c:smooth val="0"/>
          <c:extLst>
            <c:ext xmlns:c16="http://schemas.microsoft.com/office/drawing/2014/chart" uri="{C3380CC4-5D6E-409C-BE32-E72D297353CC}">
              <c16:uniqueId val="{00000008-FE22-463C-A1AF-D07FBF80F3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3292</c:v>
                </c:pt>
                <c:pt idx="5">
                  <c:v>3395</c:v>
                </c:pt>
                <c:pt idx="8">
                  <c:v>3469</c:v>
                </c:pt>
                <c:pt idx="11">
                  <c:v>2775</c:v>
                </c:pt>
                <c:pt idx="14">
                  <c:v>2640</c:v>
                </c:pt>
              </c:numCache>
            </c:numRef>
          </c:val>
          <c:extLst>
            <c:ext xmlns:c16="http://schemas.microsoft.com/office/drawing/2014/chart" uri="{C3380CC4-5D6E-409C-BE32-E72D297353CC}">
              <c16:uniqueId val="{00000000-0DB8-4397-B515-60980302C8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c:v>
                </c:pt>
                <c:pt idx="5">
                  <c:v>121</c:v>
                </c:pt>
                <c:pt idx="8">
                  <c:v>235</c:v>
                </c:pt>
                <c:pt idx="11">
                  <c:v>243</c:v>
                </c:pt>
                <c:pt idx="14">
                  <c:v>238</c:v>
                </c:pt>
              </c:numCache>
            </c:numRef>
          </c:val>
          <c:extLst>
            <c:ext xmlns:c16="http://schemas.microsoft.com/office/drawing/2014/chart" uri="{C3380CC4-5D6E-409C-BE32-E72D297353CC}">
              <c16:uniqueId val="{00000001-0DB8-4397-B515-60980302C8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2566</c:v>
                </c:pt>
                <c:pt idx="5">
                  <c:v>2437</c:v>
                </c:pt>
                <c:pt idx="8">
                  <c:v>2270</c:v>
                </c:pt>
                <c:pt idx="11">
                  <c:v>2628</c:v>
                </c:pt>
                <c:pt idx="14">
                  <c:v>2668</c:v>
                </c:pt>
              </c:numCache>
            </c:numRef>
          </c:val>
          <c:extLst>
            <c:ext xmlns:c16="http://schemas.microsoft.com/office/drawing/2014/chart" uri="{C3380CC4-5D6E-409C-BE32-E72D297353CC}">
              <c16:uniqueId val="{00000002-0DB8-4397-B515-60980302C8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B8-4397-B515-60980302C8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B8-4397-B515-60980302C8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B8-4397-B515-60980302C8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432</c:v>
                </c:pt>
                <c:pt idx="3">
                  <c:v>394</c:v>
                </c:pt>
                <c:pt idx="6">
                  <c:v>372</c:v>
                </c:pt>
                <c:pt idx="9">
                  <c:v>368</c:v>
                </c:pt>
                <c:pt idx="12">
                  <c:v>340</c:v>
                </c:pt>
              </c:numCache>
            </c:numRef>
          </c:val>
          <c:extLst>
            <c:ext xmlns:c16="http://schemas.microsoft.com/office/drawing/2014/chart" uri="{C3380CC4-5D6E-409C-BE32-E72D297353CC}">
              <c16:uniqueId val="{00000006-0DB8-4397-B515-60980302C8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514</c:v>
                </c:pt>
                <c:pt idx="3">
                  <c:v>435</c:v>
                </c:pt>
                <c:pt idx="6">
                  <c:v>383</c:v>
                </c:pt>
                <c:pt idx="9">
                  <c:v>400</c:v>
                </c:pt>
                <c:pt idx="12">
                  <c:v>381</c:v>
                </c:pt>
              </c:numCache>
            </c:numRef>
          </c:val>
          <c:extLst>
            <c:ext xmlns:c16="http://schemas.microsoft.com/office/drawing/2014/chart" uri="{C3380CC4-5D6E-409C-BE32-E72D297353CC}">
              <c16:uniqueId val="{00000007-0DB8-4397-B515-60980302C8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1162</c:v>
                </c:pt>
                <c:pt idx="3">
                  <c:v>1014</c:v>
                </c:pt>
                <c:pt idx="6">
                  <c:v>852</c:v>
                </c:pt>
                <c:pt idx="9">
                  <c:v>789</c:v>
                </c:pt>
                <c:pt idx="12">
                  <c:v>672</c:v>
                </c:pt>
              </c:numCache>
            </c:numRef>
          </c:val>
          <c:extLst>
            <c:ext xmlns:c16="http://schemas.microsoft.com/office/drawing/2014/chart" uri="{C3380CC4-5D6E-409C-BE32-E72D297353CC}">
              <c16:uniqueId val="{00000008-0DB8-4397-B515-60980302C8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B8-4397-B515-60980302C8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3540</c:v>
                </c:pt>
                <c:pt idx="3">
                  <c:v>3535</c:v>
                </c:pt>
                <c:pt idx="6">
                  <c:v>3643</c:v>
                </c:pt>
                <c:pt idx="9">
                  <c:v>3736</c:v>
                </c:pt>
                <c:pt idx="12">
                  <c:v>3701</c:v>
                </c:pt>
              </c:numCache>
            </c:numRef>
          </c:val>
          <c:extLst>
            <c:ext xmlns:c16="http://schemas.microsoft.com/office/drawing/2014/chart" uri="{C3380CC4-5D6E-409C-BE32-E72D297353CC}">
              <c16:uniqueId val="{0000000A-0DB8-4397-B515-60980302C8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B8-4397-B515-60980302C8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981</c:v>
                </c:pt>
                <c:pt idx="1">
                  <c:v>1452</c:v>
                </c:pt>
                <c:pt idx="2">
                  <c:v>1366</c:v>
                </c:pt>
              </c:numCache>
            </c:numRef>
          </c:val>
          <c:extLst>
            <c:ext xmlns:c16="http://schemas.microsoft.com/office/drawing/2014/chart" uri="{C3380CC4-5D6E-409C-BE32-E72D297353CC}">
              <c16:uniqueId val="{00000000-2EAB-44F4-91CB-CF61F1F8AE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c:v>
                </c:pt>
                <c:pt idx="1">
                  <c:v>268</c:v>
                </c:pt>
                <c:pt idx="2">
                  <c:v>268</c:v>
                </c:pt>
              </c:numCache>
            </c:numRef>
          </c:val>
          <c:extLst>
            <c:ext xmlns:c16="http://schemas.microsoft.com/office/drawing/2014/chart" uri="{C3380CC4-5D6E-409C-BE32-E72D297353CC}">
              <c16:uniqueId val="{00000001-2EAB-44F4-91CB-CF61F1F8AE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1094</c:v>
                </c:pt>
                <c:pt idx="1">
                  <c:v>1106</c:v>
                </c:pt>
                <c:pt idx="2">
                  <c:v>1182</c:v>
                </c:pt>
              </c:numCache>
            </c:numRef>
          </c:val>
          <c:extLst>
            <c:ext xmlns:c16="http://schemas.microsoft.com/office/drawing/2014/chart" uri="{C3380CC4-5D6E-409C-BE32-E72D297353CC}">
              <c16:uniqueId val="{00000002-2EAB-44F4-91CB-CF61F1F8AE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起債発行額を極力抑制していることから、償還金はほぼ横ばいの状況となっている。実質は臨時財政対策債の償還費が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割以上を占めており、今後は、発行額が大きい臨時財政対策債や償還期間が短い辺地債の償還がピークを迎える予定となっているため、更なる起債発行額の抑制に努める。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の分子はマイナスとなっており、将来負担額の大半を占める一般会計等に係る地方債の現在高が前年度と比較して減少し、充当可能基金が増加している。今後も将来負担額が減少するよう財政の健全化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宮城県大衡村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千万円の減額となった。企業立地奨励金等、企業誘致に関わるものとして、大衡村企業立地促進基金へ約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千万円、公共施設等の更新等見込まれるものとして大衡村公共施設整備基金へ約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千万円の積立をしているが、財政調整基金から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千万円の取崩しをしていることもあり、前年度と比較しほぼ同額となっている。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・基金全体の大部分を占める財政調整基金は令和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年度に一時的に増加となったものの、今後耐用年数を迎える公共施設の更新等、また大衡村の重点施策である企業誘致関連として、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このため、公共施設等総合管理計画に基づく施設等の集約・複合化や長寿命化といった対策を講じつつ、企業誘致関連の動向を注視しながら、適時適切な積立をすることを目標としたい。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また、特定目的基金については、年次的事業計画により増減していく見込みであり、急減や急増は想定していないが、引き続き適切に管理をしていく。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①防衛施設周辺の生活環境の整備等に関する法律第９条の規定による。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②公共施設整備に要する経費へ充当。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③福祉活動の促進、快適な生活環境の形成等、高齢化社会到来に対応した施策の推進。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④新型コロナウイルス感染症対策に要する経費へ充当。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⑤企業誘致の促進経費へ充当。</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①利子、交付金積立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百万円、医療費助成事業充当取崩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百万円、給食センター整備事業充当取崩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②利子、事業積立として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③民生団体等補助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百万円取崩による減。利子積立は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④利子、事業積立として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⑤利子、支援金積立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百万円、支援事業等充当取崩</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①医療費助成事業を計画。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②改修・更新時期を迎える施設が多くあるため、今後も積極的に積立を行う。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③高齢者タクシー利用券助成事業及びシルバー人材センター補助金への充用により減少の見込み。</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④今後も企業誘致を促進していくため、必要な額を積立していく。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⑤収束傾向となっているので、今後は減少となる予定。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・減少の主な要因としては、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豪雨災害による復旧経費により、財源が不足したため。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将来の財政需要に備えて適切に管理する必要があるものであり、村財政の調整を図るため柔軟に活用していく方針であるが、今後は公共施設等の更新、企業誘致関連事業も多く控えているため、その関連費用として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・利子分積立のみ。増減なし。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・これまでも、必要とされる額を適時適切に積立してきたところ。今後も、経済変動等の財源不足に備え、必要な現在高を確保していく。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5,590
60.32
5,142,041
4,945,359
176,788
2,837,757
3,700,628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自動車関連産業等の大型事業所の企業立地及び住宅団地整備により、近年では税収が堅調に伸びており、全国、県、類似団体平均を上回る状況が続いており、令和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年度と比較しても増額となっている。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今後も引き続き企業誘致、定住促進、子育て支援事業を積極的に展開しながら、各種事業の選択と集中による歳出抑制、税の徴収強化等を図るなど、行財政の効率的な運営・財政の健全化に努める。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83961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7571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70555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73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30339</xdr:rowOff>
    </xdr:from>
    <xdr:to>
      <xdr:col>15</xdr:col>
      <xdr:colOff>82550</xdr:colOff>
      <xdr:row>39</xdr:row>
      <xdr:rowOff>43745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7168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30339</xdr:rowOff>
    </xdr:from>
    <xdr:to>
      <xdr:col>11</xdr:col>
      <xdr:colOff>31750</xdr:colOff>
      <xdr:row>39</xdr:row>
      <xdr:rowOff>57150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71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150989</xdr:rowOff>
    </xdr:from>
    <xdr:to>
      <xdr:col>11</xdr:col>
      <xdr:colOff>82550</xdr:colOff>
      <xdr:row>39</xdr:row>
      <xdr:rowOff>81139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91316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率が上昇していたが、その要因として、税収が震災復興特別交付税に振り変わったことが挙げられる。通常、税収として見込める固定資産税の一部が、震災復興特区により減免となり、震災復興特別交付税として全額措置されるが、他方、臨時一般財源扱いとなるため経常収支比率には反映されないため、上昇する一因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昨年度まで年々減少していたが、令和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の増加となっており、これは税収が増加した一方で臨時財政対策債が減少となったことで，経常収入額については大きな増減はなく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歳出については光熱水費及びマイナンバーカード普及に伴う事業等で経常的支出が増額となったためである。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今後は、類似団体内平均値を大きく上回っている状況のため、今後も更なる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を図りながら義務的経費の削減に努める。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87757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09478"/>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157734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0947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3175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5908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29718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7597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36957</xdr:rowOff>
    </xdr:from>
    <xdr:to>
      <xdr:col>23</xdr:col>
      <xdr:colOff>184150</xdr:colOff>
      <xdr:row>63</xdr:row>
      <xdr:rowOff>138557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9034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1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年度決算では前年度に比べ増加となっており、近年の経費決算額も増加傾向となっているほか、人口減少傾向に歯止めがかからない状況となっていることから人口１人当たりの決算額も増加となっている。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依然として宮城県平均、全国平均を上回っていることから、維持管理経費の削減が急務である。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153158</xdr:rowOff>
    </xdr:from>
    <xdr:to>
      <xdr:col>23</xdr:col>
      <xdr:colOff>133350</xdr:colOff>
      <xdr:row>81</xdr:row>
      <xdr:rowOff>166171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0608"/>
          <a:ext cx="8382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153158</xdr:rowOff>
    </xdr:from>
    <xdr:to>
      <xdr:col>19</xdr:col>
      <xdr:colOff>133350</xdr:colOff>
      <xdr:row>81</xdr:row>
      <xdr:rowOff>159814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40608"/>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129225</xdr:rowOff>
    </xdr:from>
    <xdr:to>
      <xdr:col>15</xdr:col>
      <xdr:colOff>82550</xdr:colOff>
      <xdr:row>81</xdr:row>
      <xdr:rowOff>159814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16675"/>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117898</xdr:rowOff>
    </xdr:from>
    <xdr:to>
      <xdr:col>11</xdr:col>
      <xdr:colOff>31750</xdr:colOff>
      <xdr:row>81</xdr:row>
      <xdr:rowOff>129225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5348"/>
          <a:ext cx="8890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115371</xdr:rowOff>
    </xdr:from>
    <xdr:to>
      <xdr:col>23</xdr:col>
      <xdr:colOff>184150</xdr:colOff>
      <xdr:row>82</xdr:row>
      <xdr:rowOff>45521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131898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102358</xdr:rowOff>
    </xdr:from>
    <xdr:to>
      <xdr:col>19</xdr:col>
      <xdr:colOff>184150</xdr:colOff>
      <xdr:row>82</xdr:row>
      <xdr:rowOff>32508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42685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8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109014</xdr:rowOff>
    </xdr:from>
    <xdr:to>
      <xdr:col>15</xdr:col>
      <xdr:colOff>133350</xdr:colOff>
      <xdr:row>82</xdr:row>
      <xdr:rowOff>39164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23941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8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78425</xdr:rowOff>
    </xdr:from>
    <xdr:to>
      <xdr:col>11</xdr:col>
      <xdr:colOff>82550</xdr:colOff>
      <xdr:row>82</xdr:row>
      <xdr:rowOff>8575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164802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67098</xdr:rowOff>
    </xdr:from>
    <xdr:to>
      <xdr:col>7</xdr:col>
      <xdr:colOff>31750</xdr:colOff>
      <xdr:row>81</xdr:row>
      <xdr:rowOff>168698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153475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依然として全国平均並びに類似団体平均を下回っているが、本年度は増加しているため、職員の定員適正化計画等に基づき、本村独自に給与体系の見直しをより積極的に実施していく。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77105"/>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146755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141111</xdr:rowOff>
    </xdr:from>
    <xdr:to>
      <xdr:col>72</xdr:col>
      <xdr:colOff>203200</xdr:colOff>
      <xdr:row>83</xdr:row>
      <xdr:rowOff>79728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2856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141111</xdr:rowOff>
    </xdr:from>
    <xdr:to>
      <xdr:col>68</xdr:col>
      <xdr:colOff>152400</xdr:colOff>
      <xdr:row>82</xdr:row>
      <xdr:rowOff>157339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0285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90311</xdr:rowOff>
    </xdr:from>
    <xdr:to>
      <xdr:col>68</xdr:col>
      <xdr:colOff>203200</xdr:colOff>
      <xdr:row>82</xdr:row>
      <xdr:rowOff>20461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30638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全国及び県平均を大きく上回っている状況が続いているため、今後も民間委託の活用と事務事業の効率的な行財政運営を図りながら、更なる適正な職員配置及び定員管理に努める。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73878</xdr:rowOff>
    </xdr:from>
    <xdr:to>
      <xdr:col>81</xdr:col>
      <xdr:colOff>44450</xdr:colOff>
      <xdr:row>61</xdr:row>
      <xdr:rowOff>155230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32328"/>
          <a:ext cx="8382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58020</xdr:rowOff>
    </xdr:from>
    <xdr:to>
      <xdr:col>77</xdr:col>
      <xdr:colOff>44450</xdr:colOff>
      <xdr:row>61</xdr:row>
      <xdr:rowOff>73878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6470"/>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58020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98546"/>
          <a:ext cx="889000" cy="1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40096</xdr:rowOff>
    </xdr:from>
    <xdr:to>
      <xdr:col>68</xdr:col>
      <xdr:colOff>152400</xdr:colOff>
      <xdr:row>61</xdr:row>
      <xdr:rowOff>40096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8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104430</xdr:rowOff>
    </xdr:from>
    <xdr:to>
      <xdr:col>81</xdr:col>
      <xdr:colOff>95250</xdr:colOff>
      <xdr:row>62</xdr:row>
      <xdr:rowOff>34580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76507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23078</xdr:rowOff>
    </xdr:from>
    <xdr:to>
      <xdr:col>77</xdr:col>
      <xdr:colOff>95250</xdr:colOff>
      <xdr:row>61</xdr:row>
      <xdr:rowOff>124678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109455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6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7220</xdr:rowOff>
    </xdr:from>
    <xdr:to>
      <xdr:col>73</xdr:col>
      <xdr:colOff>44450</xdr:colOff>
      <xdr:row>61</xdr:row>
      <xdr:rowOff>108820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93597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内容の精査による起債抑制策等により、本年度も類似団体平均及び宮城県平均を下回ったが、依然として全国平均を上回っているため、今後も施設の改修や更新等の大規模な投資事業については、事業の実施時期や事業内容を精査するなど、償還額の平準化及び実質公債費比率の減少させるための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40</xdr:row>
      <xdr:rowOff>170434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2360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40</xdr:row>
      <xdr:rowOff>165608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2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37592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236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95504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67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年度以降将来負担比率はマイナスを継続している。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今後も後世への負担を軽減するよう、新規事業の実施等について総点検等による、財政の健全化を図っていく。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5,590
60.32
5,142,041
4,945,359
176,788
2,837,757
3,700,628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本年度は増加しているが、職員の定員適正化計画等に基づき、本村独自に給与体系の見直しを積極的に実施していることで、依然として全国、県、類似団体すべてで平均を下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新型コロナウイルスの影響が緩和され、事業実施が図られたことにより、旅費・費用弁償や需用費などが増加となり、前年度から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型コロナウイルスの影響がより緩和されていくことが推測できるため、引き続き老朽化等による施設の管理経費の軽減を図るため、管理内容の見直しや事務事業における民間委託に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xdr:rowOff>
    </xdr:from>
    <xdr:to>
      <xdr:col>82</xdr:col>
      <xdr:colOff>107950</xdr:colOff>
      <xdr:row>19</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66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66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62230</xdr:rowOff>
    </xdr:from>
    <xdr:to>
      <xdr:col>73</xdr:col>
      <xdr:colOff>180975</xdr:colOff>
      <xdr:row>20</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19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27940</xdr:rowOff>
    </xdr:from>
    <xdr:to>
      <xdr:col>69</xdr:col>
      <xdr:colOff>92075</xdr:colOff>
      <xdr:row>20</xdr:row>
      <xdr:rowOff>27940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56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148590</xdr:rowOff>
    </xdr:from>
    <xdr:to>
      <xdr:col>69</xdr:col>
      <xdr:colOff>142875</xdr:colOff>
      <xdr:row>20</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63517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148590</xdr:rowOff>
    </xdr:from>
    <xdr:to>
      <xdr:col>65</xdr:col>
      <xdr:colOff>53975</xdr:colOff>
      <xdr:row>20</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全国平均並びに県平均を下回った数値となっているが、類似団体平均を上回っている。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歳までの医療費助成や公立保育園・幼稚園を廃止し民間に委託している認定こども園等に対する施設運営費等が類似団体平均を上回っている要因となっている。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57</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12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等となっている。全国、県、類似団体平均を上回っている状況にあり、本年度は前年度と比較し増加となっている。これは、主に繰出金の増加が要因であるが、引き続き各種特別会計への繰出金及び維持補修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5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58</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58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全国、県、類似団体平均を上回っている状況であり、本村の重点施策である企業立地奨励金が増加傾向にあることが要因のひとつとなっている。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今後は、半導体関連企業の進出等により更なる増加が見込まれる。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00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08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事業費の進行管理や、実施する事業の選択と集中を徹底し、年次計画的に事業を進めながら起債発行を抑制してきた結果、全国、宮城県、類似団体平均を下回っている。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今後も事業の実施時期・内容を的確に判断し、償還額の平準化及び公債費の急激な上昇を防止する財政運営に努める。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75</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23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23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31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31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本年度は、主に人件費・物件費の増額により、前年度と比較して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類似団体及び全国平均を大きく上回っている状況にあるため、ＰＤＣＡサイクルに基づき全ての事務事業を点検するなど、事業の見直しを図りながら経常経費削減を図っていく。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60706</xdr:rowOff>
    </xdr:from>
    <xdr:to>
      <xdr:col>82</xdr:col>
      <xdr:colOff>107950</xdr:colOff>
      <xdr:row>78</xdr:row>
      <xdr:rowOff>133858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3380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60706</xdr:rowOff>
    </xdr:from>
    <xdr:to>
      <xdr:col>78</xdr:col>
      <xdr:colOff>69850</xdr:colOff>
      <xdr:row>79</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3380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51563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586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83058</xdr:rowOff>
    </xdr:from>
    <xdr:to>
      <xdr:col>82</xdr:col>
      <xdr:colOff>158750</xdr:colOff>
      <xdr:row>79</xdr:row>
      <xdr:rowOff>13208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55135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2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xdr:rowOff>
    </xdr:from>
    <xdr:to>
      <xdr:col>78</xdr:col>
      <xdr:colOff>120650</xdr:colOff>
      <xdr:row>78</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96283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6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62529</xdr:rowOff>
    </xdr:from>
    <xdr:to>
      <xdr:col>29</xdr:col>
      <xdr:colOff>127000</xdr:colOff>
      <xdr:row>17</xdr:row>
      <xdr:rowOff>133596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24804"/>
          <a:ext cx="647700" cy="7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133596</xdr:rowOff>
    </xdr:from>
    <xdr:to>
      <xdr:col>26</xdr:col>
      <xdr:colOff>50800</xdr:colOff>
      <xdr:row>18</xdr:row>
      <xdr:rowOff>14294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5871"/>
          <a:ext cx="698500" cy="52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14294</xdr:rowOff>
    </xdr:from>
    <xdr:to>
      <xdr:col>22</xdr:col>
      <xdr:colOff>114300</xdr:colOff>
      <xdr:row>18</xdr:row>
      <xdr:rowOff>34384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48019"/>
          <a:ext cx="698500" cy="2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34384</xdr:rowOff>
    </xdr:from>
    <xdr:to>
      <xdr:col>18</xdr:col>
      <xdr:colOff>177800</xdr:colOff>
      <xdr:row>18</xdr:row>
      <xdr:rowOff>122733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68109"/>
          <a:ext cx="698500" cy="8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11729</xdr:rowOff>
    </xdr:from>
    <xdr:to>
      <xdr:col>29</xdr:col>
      <xdr:colOff>177800</xdr:colOff>
      <xdr:row>17</xdr:row>
      <xdr:rowOff>113329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155256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82796</xdr:rowOff>
    </xdr:from>
    <xdr:to>
      <xdr:col>26</xdr:col>
      <xdr:colOff>101600</xdr:colOff>
      <xdr:row>18</xdr:row>
      <xdr:rowOff>12946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169173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1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134944</xdr:rowOff>
    </xdr:from>
    <xdr:to>
      <xdr:col>22</xdr:col>
      <xdr:colOff>165100</xdr:colOff>
      <xdr:row>18</xdr:row>
      <xdr:rowOff>65094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49871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155034</xdr:rowOff>
    </xdr:from>
    <xdr:to>
      <xdr:col>19</xdr:col>
      <xdr:colOff>38100</xdr:colOff>
      <xdr:row>18</xdr:row>
      <xdr:rowOff>85184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69961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0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71933</xdr:rowOff>
    </xdr:from>
    <xdr:to>
      <xdr:col>15</xdr:col>
      <xdr:colOff>101600</xdr:colOff>
      <xdr:row>19</xdr:row>
      <xdr:rowOff>2083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158310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38924</xdr:rowOff>
    </xdr:from>
    <xdr:to>
      <xdr:col>29</xdr:col>
      <xdr:colOff>127000</xdr:colOff>
      <xdr:row>36</xdr:row>
      <xdr:rowOff>57212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92174"/>
          <a:ext cx="6477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57212</xdr:rowOff>
    </xdr:from>
    <xdr:to>
      <xdr:col>26</xdr:col>
      <xdr:colOff>50800</xdr:colOff>
      <xdr:row>36</xdr:row>
      <xdr:rowOff>78374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10462"/>
          <a:ext cx="698500" cy="2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78374</xdr:rowOff>
    </xdr:from>
    <xdr:to>
      <xdr:col>22</xdr:col>
      <xdr:colOff>114300</xdr:colOff>
      <xdr:row>36</xdr:row>
      <xdr:rowOff>98850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31624"/>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98850</xdr:rowOff>
    </xdr:from>
    <xdr:to>
      <xdr:col>18</xdr:col>
      <xdr:colOff>177800</xdr:colOff>
      <xdr:row>36</xdr:row>
      <xdr:rowOff>105555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52100"/>
          <a:ext cx="698500" cy="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331024</xdr:rowOff>
    </xdr:from>
    <xdr:to>
      <xdr:col>29</xdr:col>
      <xdr:colOff>177800</xdr:colOff>
      <xdr:row>36</xdr:row>
      <xdr:rowOff>89724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303101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6412</xdr:rowOff>
    </xdr:from>
    <xdr:to>
      <xdr:col>26</xdr:col>
      <xdr:colOff>101600</xdr:colOff>
      <xdr:row>36</xdr:row>
      <xdr:rowOff>108012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9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92789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27574</xdr:rowOff>
    </xdr:from>
    <xdr:to>
      <xdr:col>22</xdr:col>
      <xdr:colOff>165100</xdr:colOff>
      <xdr:row>36</xdr:row>
      <xdr:rowOff>129174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80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113951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48050</xdr:rowOff>
    </xdr:from>
    <xdr:to>
      <xdr:col>19</xdr:col>
      <xdr:colOff>38100</xdr:colOff>
      <xdr:row>36</xdr:row>
      <xdr:rowOff>149650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1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134427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54755</xdr:rowOff>
    </xdr:from>
    <xdr:to>
      <xdr:col>15</xdr:col>
      <xdr:colOff>101600</xdr:colOff>
      <xdr:row>36</xdr:row>
      <xdr:rowOff>156355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0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141132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5,590
60.32
5,142,041
4,945,359
176,788
2,837,757
3,700,628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81133</xdr:rowOff>
    </xdr:from>
    <xdr:to>
      <xdr:col>24</xdr:col>
      <xdr:colOff>63500</xdr:colOff>
      <xdr:row>37</xdr:row>
      <xdr:rowOff>138822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24783"/>
          <a:ext cx="8382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138822</xdr:rowOff>
    </xdr:from>
    <xdr:to>
      <xdr:col>19</xdr:col>
      <xdr:colOff>177800</xdr:colOff>
      <xdr:row>37</xdr:row>
      <xdr:rowOff>152767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8247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152767</xdr:rowOff>
    </xdr:from>
    <xdr:to>
      <xdr:col>15</xdr:col>
      <xdr:colOff>50800</xdr:colOff>
      <xdr:row>38</xdr:row>
      <xdr:rowOff>56261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96417"/>
          <a:ext cx="889000" cy="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56261</xdr:rowOff>
    </xdr:from>
    <xdr:to>
      <xdr:col>10</xdr:col>
      <xdr:colOff>114300</xdr:colOff>
      <xdr:row>38</xdr:row>
      <xdr:rowOff>99238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7136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30333</xdr:rowOff>
    </xdr:from>
    <xdr:to>
      <xdr:col>24</xdr:col>
      <xdr:colOff>114300</xdr:colOff>
      <xdr:row>37</xdr:row>
      <xdr:rowOff>131933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8760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5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88022</xdr:rowOff>
    </xdr:from>
    <xdr:to>
      <xdr:col>20</xdr:col>
      <xdr:colOff>38100</xdr:colOff>
      <xdr:row>38</xdr:row>
      <xdr:rowOff>18173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31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9300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101967</xdr:rowOff>
    </xdr:from>
    <xdr:to>
      <xdr:col>15</xdr:col>
      <xdr:colOff>101600</xdr:colOff>
      <xdr:row>38</xdr:row>
      <xdr:rowOff>32117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23244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5461</xdr:rowOff>
    </xdr:from>
    <xdr:to>
      <xdr:col>10</xdr:col>
      <xdr:colOff>165100</xdr:colOff>
      <xdr:row>38</xdr:row>
      <xdr:rowOff>107061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98188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1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48438</xdr:rowOff>
    </xdr:from>
    <xdr:to>
      <xdr:col>6</xdr:col>
      <xdr:colOff>38100</xdr:colOff>
      <xdr:row>38</xdr:row>
      <xdr:rowOff>150038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141165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5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122033</xdr:rowOff>
    </xdr:from>
    <xdr:to>
      <xdr:col>24</xdr:col>
      <xdr:colOff>63500</xdr:colOff>
      <xdr:row>58</xdr:row>
      <xdr:rowOff>129871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66133"/>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119565</xdr:rowOff>
    </xdr:from>
    <xdr:to>
      <xdr:col>19</xdr:col>
      <xdr:colOff>177800</xdr:colOff>
      <xdr:row>58</xdr:row>
      <xdr:rowOff>129871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63665"/>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119565</xdr:rowOff>
    </xdr:from>
    <xdr:to>
      <xdr:col>15</xdr:col>
      <xdr:colOff>50800</xdr:colOff>
      <xdr:row>58</xdr:row>
      <xdr:rowOff>135148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3665"/>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135148</xdr:rowOff>
    </xdr:from>
    <xdr:to>
      <xdr:col>10</xdr:col>
      <xdr:colOff>114300</xdr:colOff>
      <xdr:row>58</xdr:row>
      <xdr:rowOff>144583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79248"/>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71233</xdr:rowOff>
    </xdr:from>
    <xdr:to>
      <xdr:col>24</xdr:col>
      <xdr:colOff>114300</xdr:colOff>
      <xdr:row>59</xdr:row>
      <xdr:rowOff>1383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79071</xdr:rowOff>
    </xdr:from>
    <xdr:to>
      <xdr:col>20</xdr:col>
      <xdr:colOff>38100</xdr:colOff>
      <xdr:row>59</xdr:row>
      <xdr:rowOff>9221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1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68765</xdr:rowOff>
    </xdr:from>
    <xdr:to>
      <xdr:col>15</xdr:col>
      <xdr:colOff>101600</xdr:colOff>
      <xdr:row>58</xdr:row>
      <xdr:rowOff>170365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15442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84348</xdr:rowOff>
    </xdr:from>
    <xdr:to>
      <xdr:col>10</xdr:col>
      <xdr:colOff>165100</xdr:colOff>
      <xdr:row>59</xdr:row>
      <xdr:rowOff>14498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31025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93783</xdr:rowOff>
    </xdr:from>
    <xdr:to>
      <xdr:col>6</xdr:col>
      <xdr:colOff>38100</xdr:colOff>
      <xdr:row>59</xdr:row>
      <xdr:rowOff>23933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40460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122980</xdr:rowOff>
    </xdr:from>
    <xdr:to>
      <xdr:col>24</xdr:col>
      <xdr:colOff>63500</xdr:colOff>
      <xdr:row>77</xdr:row>
      <xdr:rowOff>156355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24630"/>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103532</xdr:rowOff>
    </xdr:from>
    <xdr:to>
      <xdr:col>19</xdr:col>
      <xdr:colOff>177800</xdr:colOff>
      <xdr:row>77</xdr:row>
      <xdr:rowOff>122980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05182"/>
          <a:ext cx="889000" cy="1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103532</xdr:rowOff>
    </xdr:from>
    <xdr:to>
      <xdr:col>15</xdr:col>
      <xdr:colOff>50800</xdr:colOff>
      <xdr:row>78</xdr:row>
      <xdr:rowOff>23588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05182"/>
          <a:ext cx="889000" cy="9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162951</xdr:rowOff>
    </xdr:from>
    <xdr:to>
      <xdr:col>10</xdr:col>
      <xdr:colOff>114300</xdr:colOff>
      <xdr:row>78</xdr:row>
      <xdr:rowOff>23588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64601"/>
          <a:ext cx="889000" cy="3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105555</xdr:rowOff>
    </xdr:from>
    <xdr:to>
      <xdr:col>24</xdr:col>
      <xdr:colOff>114300</xdr:colOff>
      <xdr:row>78</xdr:row>
      <xdr:rowOff>35705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83982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72180</xdr:rowOff>
    </xdr:from>
    <xdr:to>
      <xdr:col>20</xdr:col>
      <xdr:colOff>38100</xdr:colOff>
      <xdr:row>78</xdr:row>
      <xdr:rowOff>2330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18857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52732</xdr:rowOff>
    </xdr:from>
    <xdr:to>
      <xdr:col>15</xdr:col>
      <xdr:colOff>101600</xdr:colOff>
      <xdr:row>77</xdr:row>
      <xdr:rowOff>154332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5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170859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144238</xdr:rowOff>
    </xdr:from>
    <xdr:to>
      <xdr:col>10</xdr:col>
      <xdr:colOff>165100</xdr:colOff>
      <xdr:row>78</xdr:row>
      <xdr:rowOff>74388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90915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2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112151</xdr:rowOff>
    </xdr:from>
    <xdr:to>
      <xdr:col>6</xdr:col>
      <xdr:colOff>38100</xdr:colOff>
      <xdr:row>78</xdr:row>
      <xdr:rowOff>42301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58828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166827</xdr:rowOff>
    </xdr:from>
    <xdr:to>
      <xdr:col>24</xdr:col>
      <xdr:colOff>63500</xdr:colOff>
      <xdr:row>94</xdr:row>
      <xdr:rowOff>129006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940227"/>
          <a:ext cx="838200" cy="3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166827</xdr:rowOff>
    </xdr:from>
    <xdr:to>
      <xdr:col>19</xdr:col>
      <xdr:colOff>177800</xdr:colOff>
      <xdr:row>94</xdr:row>
      <xdr:rowOff>126288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40227"/>
          <a:ext cx="889000" cy="30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126288</xdr:rowOff>
    </xdr:from>
    <xdr:to>
      <xdr:col>15</xdr:col>
      <xdr:colOff>50800</xdr:colOff>
      <xdr:row>95</xdr:row>
      <xdr:rowOff>21679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42588"/>
          <a:ext cx="889000" cy="6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21679</xdr:rowOff>
    </xdr:from>
    <xdr:to>
      <xdr:col>10</xdr:col>
      <xdr:colOff>114300</xdr:colOff>
      <xdr:row>95</xdr:row>
      <xdr:rowOff>94107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09429"/>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78206</xdr:rowOff>
    </xdr:from>
    <xdr:to>
      <xdr:col>24</xdr:col>
      <xdr:colOff>114300</xdr:colOff>
      <xdr:row>95</xdr:row>
      <xdr:rowOff>8356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101083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116027</xdr:rowOff>
    </xdr:from>
    <xdr:to>
      <xdr:col>20</xdr:col>
      <xdr:colOff>38100</xdr:colOff>
      <xdr:row>93</xdr:row>
      <xdr:rowOff>46177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62704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6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75488</xdr:rowOff>
    </xdr:from>
    <xdr:to>
      <xdr:col>15</xdr:col>
      <xdr:colOff>101600</xdr:colOff>
      <xdr:row>95</xdr:row>
      <xdr:rowOff>5638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22165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142329</xdr:rowOff>
    </xdr:from>
    <xdr:to>
      <xdr:col>10</xdr:col>
      <xdr:colOff>165100</xdr:colOff>
      <xdr:row>95</xdr:row>
      <xdr:rowOff>72479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89006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43307</xdr:rowOff>
    </xdr:from>
    <xdr:to>
      <xdr:col>6</xdr:col>
      <xdr:colOff>38100</xdr:colOff>
      <xdr:row>95</xdr:row>
      <xdr:rowOff>144907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161434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21427</xdr:rowOff>
    </xdr:from>
    <xdr:to>
      <xdr:col>55</xdr:col>
      <xdr:colOff>0</xdr:colOff>
      <xdr:row>35</xdr:row>
      <xdr:rowOff>64682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22177"/>
          <a:ext cx="8382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144459</xdr:rowOff>
    </xdr:from>
    <xdr:to>
      <xdr:col>50</xdr:col>
      <xdr:colOff>114300</xdr:colOff>
      <xdr:row>35</xdr:row>
      <xdr:rowOff>64682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30859"/>
          <a:ext cx="889000" cy="4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144459</xdr:rowOff>
    </xdr:from>
    <xdr:to>
      <xdr:col>45</xdr:col>
      <xdr:colOff>177800</xdr:colOff>
      <xdr:row>36</xdr:row>
      <xdr:rowOff>10367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30859"/>
          <a:ext cx="889000" cy="5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10367</xdr:rowOff>
    </xdr:from>
    <xdr:to>
      <xdr:col>41</xdr:col>
      <xdr:colOff>50800</xdr:colOff>
      <xdr:row>36</xdr:row>
      <xdr:rowOff>64824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82567"/>
          <a:ext cx="8890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142077</xdr:rowOff>
    </xdr:from>
    <xdr:to>
      <xdr:col>55</xdr:col>
      <xdr:colOff>50800</xdr:colOff>
      <xdr:row>35</xdr:row>
      <xdr:rowOff>72227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120504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13882</xdr:rowOff>
    </xdr:from>
    <xdr:to>
      <xdr:col>50</xdr:col>
      <xdr:colOff>165100</xdr:colOff>
      <xdr:row>35</xdr:row>
      <xdr:rowOff>115482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1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106609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93659</xdr:rowOff>
    </xdr:from>
    <xdr:to>
      <xdr:col>46</xdr:col>
      <xdr:colOff>38100</xdr:colOff>
      <xdr:row>33</xdr:row>
      <xdr:rowOff>23809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14936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131017</xdr:rowOff>
    </xdr:from>
    <xdr:to>
      <xdr:col>41</xdr:col>
      <xdr:colOff>101600</xdr:colOff>
      <xdr:row>36</xdr:row>
      <xdr:rowOff>61167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77694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0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14024</xdr:rowOff>
    </xdr:from>
    <xdr:to>
      <xdr:col>36</xdr:col>
      <xdr:colOff>165100</xdr:colOff>
      <xdr:row>36</xdr:row>
      <xdr:rowOff>115624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106751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42999</xdr:rowOff>
    </xdr:from>
    <xdr:to>
      <xdr:col>55</xdr:col>
      <xdr:colOff>0</xdr:colOff>
      <xdr:row>58</xdr:row>
      <xdr:rowOff>64866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7099"/>
          <a:ext cx="8382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42999</xdr:rowOff>
    </xdr:from>
    <xdr:to>
      <xdr:col>50</xdr:col>
      <xdr:colOff>114300</xdr:colOff>
      <xdr:row>58</xdr:row>
      <xdr:rowOff>69775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87099"/>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69775</xdr:rowOff>
    </xdr:from>
    <xdr:to>
      <xdr:col>45</xdr:col>
      <xdr:colOff>177800</xdr:colOff>
      <xdr:row>58</xdr:row>
      <xdr:rowOff>124390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13875"/>
          <a:ext cx="889000" cy="5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133694</xdr:rowOff>
    </xdr:from>
    <xdr:to>
      <xdr:col>41</xdr:col>
      <xdr:colOff>50800</xdr:colOff>
      <xdr:row>58</xdr:row>
      <xdr:rowOff>124390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06344"/>
          <a:ext cx="889000" cy="1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14066</xdr:rowOff>
    </xdr:from>
    <xdr:to>
      <xdr:col>55</xdr:col>
      <xdr:colOff>50800</xdr:colOff>
      <xdr:row>58</xdr:row>
      <xdr:rowOff>115666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36943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163649</xdr:rowOff>
    </xdr:from>
    <xdr:to>
      <xdr:col>50</xdr:col>
      <xdr:colOff>165100</xdr:colOff>
      <xdr:row>58</xdr:row>
      <xdr:rowOff>93799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110326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1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18975</xdr:rowOff>
    </xdr:from>
    <xdr:to>
      <xdr:col>46</xdr:col>
      <xdr:colOff>38100</xdr:colOff>
      <xdr:row>58</xdr:row>
      <xdr:rowOff>120575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111702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5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73590</xdr:rowOff>
    </xdr:from>
    <xdr:to>
      <xdr:col>41</xdr:col>
      <xdr:colOff>101600</xdr:colOff>
      <xdr:row>59</xdr:row>
      <xdr:rowOff>3740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166317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82894</xdr:rowOff>
    </xdr:from>
    <xdr:to>
      <xdr:col>36</xdr:col>
      <xdr:colOff>165100</xdr:colOff>
      <xdr:row>58</xdr:row>
      <xdr:rowOff>13044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29571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3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50546</xdr:rowOff>
    </xdr:from>
    <xdr:to>
      <xdr:col>55</xdr:col>
      <xdr:colOff>0</xdr:colOff>
      <xdr:row>77</xdr:row>
      <xdr:rowOff>101140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52196"/>
          <a:ext cx="838200" cy="5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101140</xdr:rowOff>
    </xdr:from>
    <xdr:to>
      <xdr:col>50</xdr:col>
      <xdr:colOff>114300</xdr:colOff>
      <xdr:row>77</xdr:row>
      <xdr:rowOff>146416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02790"/>
          <a:ext cx="889000" cy="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146416</xdr:rowOff>
    </xdr:from>
    <xdr:to>
      <xdr:col>45</xdr:col>
      <xdr:colOff>177800</xdr:colOff>
      <xdr:row>78</xdr:row>
      <xdr:rowOff>13303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48066"/>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62382</xdr:rowOff>
    </xdr:from>
    <xdr:to>
      <xdr:col>41</xdr:col>
      <xdr:colOff>50800</xdr:colOff>
      <xdr:row>78</xdr:row>
      <xdr:rowOff>13303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64032"/>
          <a:ext cx="889000" cy="1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171196</xdr:rowOff>
    </xdr:from>
    <xdr:to>
      <xdr:col>55</xdr:col>
      <xdr:colOff>50800</xdr:colOff>
      <xdr:row>77</xdr:row>
      <xdr:rowOff>101346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22623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50340</xdr:rowOff>
    </xdr:from>
    <xdr:to>
      <xdr:col>50</xdr:col>
      <xdr:colOff>165100</xdr:colOff>
      <xdr:row>77</xdr:row>
      <xdr:rowOff>151940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168467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95616</xdr:rowOff>
    </xdr:from>
    <xdr:to>
      <xdr:col>46</xdr:col>
      <xdr:colOff>38100</xdr:colOff>
      <xdr:row>78</xdr:row>
      <xdr:rowOff>25766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42293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7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133953</xdr:rowOff>
    </xdr:from>
    <xdr:to>
      <xdr:col>41</xdr:col>
      <xdr:colOff>101600</xdr:colOff>
      <xdr:row>78</xdr:row>
      <xdr:rowOff>64103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55230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11582</xdr:rowOff>
    </xdr:from>
    <xdr:to>
      <xdr:col>36</xdr:col>
      <xdr:colOff>165100</xdr:colOff>
      <xdr:row>77</xdr:row>
      <xdr:rowOff>113182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129709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102547</xdr:rowOff>
    </xdr:from>
    <xdr:to>
      <xdr:col>55</xdr:col>
      <xdr:colOff>0</xdr:colOff>
      <xdr:row>97</xdr:row>
      <xdr:rowOff>31046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61747"/>
          <a:ext cx="838200" cy="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102547</xdr:rowOff>
    </xdr:from>
    <xdr:to>
      <xdr:col>50</xdr:col>
      <xdr:colOff>114300</xdr:colOff>
      <xdr:row>96</xdr:row>
      <xdr:rowOff>128736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61747"/>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128736</xdr:rowOff>
    </xdr:from>
    <xdr:to>
      <xdr:col>45</xdr:col>
      <xdr:colOff>177800</xdr:colOff>
      <xdr:row>97</xdr:row>
      <xdr:rowOff>67695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87936"/>
          <a:ext cx="889000" cy="1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127557</xdr:rowOff>
    </xdr:from>
    <xdr:to>
      <xdr:col>41</xdr:col>
      <xdr:colOff>50800</xdr:colOff>
      <xdr:row>97</xdr:row>
      <xdr:rowOff>67695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415307"/>
          <a:ext cx="889000" cy="28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151696</xdr:rowOff>
    </xdr:from>
    <xdr:to>
      <xdr:col>55</xdr:col>
      <xdr:colOff>50800</xdr:colOff>
      <xdr:row>97</xdr:row>
      <xdr:rowOff>81846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130123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51747</xdr:rowOff>
    </xdr:from>
    <xdr:to>
      <xdr:col>50</xdr:col>
      <xdr:colOff>165100</xdr:colOff>
      <xdr:row>96</xdr:row>
      <xdr:rowOff>153347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77936</xdr:rowOff>
    </xdr:from>
    <xdr:to>
      <xdr:col>46</xdr:col>
      <xdr:colOff>38100</xdr:colOff>
      <xdr:row>97</xdr:row>
      <xdr:rowOff>8086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24613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16895</xdr:rowOff>
    </xdr:from>
    <xdr:to>
      <xdr:col>41</xdr:col>
      <xdr:colOff>101600</xdr:colOff>
      <xdr:row>97</xdr:row>
      <xdr:rowOff>118495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109622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76757</xdr:rowOff>
    </xdr:from>
    <xdr:to>
      <xdr:col>36</xdr:col>
      <xdr:colOff>165100</xdr:colOff>
      <xdr:row>96</xdr:row>
      <xdr:rowOff>6907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3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23434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13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27439</xdr:rowOff>
    </xdr:from>
    <xdr:to>
      <xdr:col>85</xdr:col>
      <xdr:colOff>127000</xdr:colOff>
      <xdr:row>38</xdr:row>
      <xdr:rowOff>72126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71089"/>
          <a:ext cx="838200" cy="2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34837</xdr:rowOff>
    </xdr:from>
    <xdr:to>
      <xdr:col>81</xdr:col>
      <xdr:colOff>50800</xdr:colOff>
      <xdr:row>38</xdr:row>
      <xdr:rowOff>72126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78487"/>
          <a:ext cx="889000" cy="20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34837</xdr:rowOff>
    </xdr:from>
    <xdr:to>
      <xdr:col>76</xdr:col>
      <xdr:colOff>114300</xdr:colOff>
      <xdr:row>37</xdr:row>
      <xdr:rowOff>55429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78487"/>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55429</xdr:rowOff>
    </xdr:from>
    <xdr:to>
      <xdr:col>71</xdr:col>
      <xdr:colOff>177800</xdr:colOff>
      <xdr:row>38</xdr:row>
      <xdr:rowOff>58501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99079"/>
          <a:ext cx="889000" cy="17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148089</xdr:rowOff>
    </xdr:from>
    <xdr:to>
      <xdr:col>85</xdr:col>
      <xdr:colOff>177800</xdr:colOff>
      <xdr:row>37</xdr:row>
      <xdr:rowOff>78239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170966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21326</xdr:rowOff>
    </xdr:from>
    <xdr:to>
      <xdr:col>81</xdr:col>
      <xdr:colOff>101600</xdr:colOff>
      <xdr:row>38</xdr:row>
      <xdr:rowOff>122926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114053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2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155487</xdr:rowOff>
    </xdr:from>
    <xdr:to>
      <xdr:col>76</xdr:col>
      <xdr:colOff>165100</xdr:colOff>
      <xdr:row>37</xdr:row>
      <xdr:rowOff>85637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102164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4629</xdr:rowOff>
    </xdr:from>
    <xdr:to>
      <xdr:col>72</xdr:col>
      <xdr:colOff>38100</xdr:colOff>
      <xdr:row>37</xdr:row>
      <xdr:rowOff>106229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122756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7701</xdr:rowOff>
    </xdr:from>
    <xdr:to>
      <xdr:col>67</xdr:col>
      <xdr:colOff>101600</xdr:colOff>
      <xdr:row>38</xdr:row>
      <xdr:rowOff>109301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100428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6759</xdr:rowOff>
    </xdr:from>
    <xdr:to>
      <xdr:col>85</xdr:col>
      <xdr:colOff>127000</xdr:colOff>
      <xdr:row>77</xdr:row>
      <xdr:rowOff>18258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8409"/>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18258</xdr:rowOff>
    </xdr:from>
    <xdr:to>
      <xdr:col>81</xdr:col>
      <xdr:colOff>50800</xdr:colOff>
      <xdr:row>77</xdr:row>
      <xdr:rowOff>43555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19908"/>
          <a:ext cx="889000" cy="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43555</xdr:rowOff>
    </xdr:from>
    <xdr:to>
      <xdr:col>76</xdr:col>
      <xdr:colOff>114300</xdr:colOff>
      <xdr:row>77</xdr:row>
      <xdr:rowOff>44100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4520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44100</xdr:rowOff>
    </xdr:from>
    <xdr:to>
      <xdr:col>71</xdr:col>
      <xdr:colOff>177800</xdr:colOff>
      <xdr:row>77</xdr:row>
      <xdr:rowOff>46093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4575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127409</xdr:rowOff>
    </xdr:from>
    <xdr:to>
      <xdr:col>85</xdr:col>
      <xdr:colOff>177800</xdr:colOff>
      <xdr:row>77</xdr:row>
      <xdr:rowOff>57559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105836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138908</xdr:rowOff>
    </xdr:from>
    <xdr:to>
      <xdr:col>81</xdr:col>
      <xdr:colOff>101600</xdr:colOff>
      <xdr:row>77</xdr:row>
      <xdr:rowOff>69058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60185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164205</xdr:rowOff>
    </xdr:from>
    <xdr:to>
      <xdr:col>76</xdr:col>
      <xdr:colOff>165100</xdr:colOff>
      <xdr:row>77</xdr:row>
      <xdr:rowOff>94355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85482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164750</xdr:rowOff>
    </xdr:from>
    <xdr:to>
      <xdr:col>72</xdr:col>
      <xdr:colOff>38100</xdr:colOff>
      <xdr:row>77</xdr:row>
      <xdr:rowOff>94900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86027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8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166743</xdr:rowOff>
    </xdr:from>
    <xdr:to>
      <xdr:col>67</xdr:col>
      <xdr:colOff>101600</xdr:colOff>
      <xdr:row>77</xdr:row>
      <xdr:rowOff>96893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88020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159319</xdr:rowOff>
    </xdr:from>
    <xdr:to>
      <xdr:col>85</xdr:col>
      <xdr:colOff>127000</xdr:colOff>
      <xdr:row>98</xdr:row>
      <xdr:rowOff>161212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89969"/>
          <a:ext cx="838200" cy="1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159319</xdr:rowOff>
    </xdr:from>
    <xdr:to>
      <xdr:col>81</xdr:col>
      <xdr:colOff>50800</xdr:colOff>
      <xdr:row>99</xdr:row>
      <xdr:rowOff>63347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89969"/>
          <a:ext cx="889000" cy="2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55845</xdr:rowOff>
    </xdr:from>
    <xdr:to>
      <xdr:col>76</xdr:col>
      <xdr:colOff>114300</xdr:colOff>
      <xdr:row>99</xdr:row>
      <xdr:rowOff>63347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29395"/>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55845</xdr:rowOff>
    </xdr:from>
    <xdr:to>
      <xdr:col>71</xdr:col>
      <xdr:colOff>177800</xdr:colOff>
      <xdr:row>99</xdr:row>
      <xdr:rowOff>66731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29395"/>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110412</xdr:rowOff>
    </xdr:from>
    <xdr:to>
      <xdr:col>85</xdr:col>
      <xdr:colOff>177800</xdr:colOff>
      <xdr:row>99</xdr:row>
      <xdr:rowOff>40562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1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69789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108519</xdr:rowOff>
    </xdr:from>
    <xdr:to>
      <xdr:col>81</xdr:col>
      <xdr:colOff>101600</xdr:colOff>
      <xdr:row>98</xdr:row>
      <xdr:rowOff>38669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55196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12547</xdr:rowOff>
    </xdr:from>
    <xdr:to>
      <xdr:col>76</xdr:col>
      <xdr:colOff>165100</xdr:colOff>
      <xdr:row>99</xdr:row>
      <xdr:rowOff>114147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105274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5045</xdr:rowOff>
    </xdr:from>
    <xdr:to>
      <xdr:col>72</xdr:col>
      <xdr:colOff>38100</xdr:colOff>
      <xdr:row>99</xdr:row>
      <xdr:rowOff>106645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97772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15931</xdr:rowOff>
    </xdr:from>
    <xdr:to>
      <xdr:col>67</xdr:col>
      <xdr:colOff>101600</xdr:colOff>
      <xdr:row>99</xdr:row>
      <xdr:rowOff>117531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108658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148713</xdr:rowOff>
    </xdr:from>
    <xdr:to>
      <xdr:col>116</xdr:col>
      <xdr:colOff>63500</xdr:colOff>
      <xdr:row>37</xdr:row>
      <xdr:rowOff>165663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492363"/>
          <a:ext cx="8382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148713</xdr:rowOff>
    </xdr:from>
    <xdr:to>
      <xdr:col>111</xdr:col>
      <xdr:colOff>177800</xdr:colOff>
      <xdr:row>37</xdr:row>
      <xdr:rowOff>161123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9236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161123</xdr:rowOff>
    </xdr:from>
    <xdr:to>
      <xdr:col>107</xdr:col>
      <xdr:colOff>50800</xdr:colOff>
      <xdr:row>38</xdr:row>
      <xdr:rowOff>5349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04773"/>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5349</xdr:rowOff>
    </xdr:from>
    <xdr:to>
      <xdr:col>102</xdr:col>
      <xdr:colOff>114300</xdr:colOff>
      <xdr:row>38</xdr:row>
      <xdr:rowOff>22003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2044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114862</xdr:rowOff>
    </xdr:from>
    <xdr:to>
      <xdr:col>116</xdr:col>
      <xdr:colOff>114300</xdr:colOff>
      <xdr:row>38</xdr:row>
      <xdr:rowOff>45013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58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137739</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97913</xdr:rowOff>
    </xdr:from>
    <xdr:to>
      <xdr:col>112</xdr:col>
      <xdr:colOff>38100</xdr:colOff>
      <xdr:row>38</xdr:row>
      <xdr:rowOff>28063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44590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1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110323</xdr:rowOff>
    </xdr:from>
    <xdr:to>
      <xdr:col>107</xdr:col>
      <xdr:colOff>101600</xdr:colOff>
      <xdr:row>38</xdr:row>
      <xdr:rowOff>40473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57000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125999</xdr:rowOff>
    </xdr:from>
    <xdr:to>
      <xdr:col>102</xdr:col>
      <xdr:colOff>165100</xdr:colOff>
      <xdr:row>38</xdr:row>
      <xdr:rowOff>56149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72676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142654</xdr:rowOff>
    </xdr:from>
    <xdr:to>
      <xdr:col>98</xdr:col>
      <xdr:colOff>38100</xdr:colOff>
      <xdr:row>38</xdr:row>
      <xdr:rowOff>72803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63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89331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6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613</xdr:rowOff>
    </xdr:from>
    <xdr:to>
      <xdr:col>116</xdr:col>
      <xdr:colOff>63500</xdr:colOff>
      <xdr:row>59</xdr:row>
      <xdr:rowOff>2670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616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2670</xdr:rowOff>
    </xdr:from>
    <xdr:to>
      <xdr:col>111</xdr:col>
      <xdr:colOff>177800</xdr:colOff>
      <xdr:row>59</xdr:row>
      <xdr:rowOff>4304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1822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4304</xdr:rowOff>
    </xdr:from>
    <xdr:to>
      <xdr:col>107</xdr:col>
      <xdr:colOff>50800</xdr:colOff>
      <xdr:row>59</xdr:row>
      <xdr:rowOff>6132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985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6100</xdr:rowOff>
    </xdr:from>
    <xdr:to>
      <xdr:col>102</xdr:col>
      <xdr:colOff>114300</xdr:colOff>
      <xdr:row>59</xdr:row>
      <xdr:rowOff>6132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2165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121263</xdr:rowOff>
    </xdr:from>
    <xdr:to>
      <xdr:col>116</xdr:col>
      <xdr:colOff>114300</xdr:colOff>
      <xdr:row>59</xdr:row>
      <xdr:rowOff>51413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80640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5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123320</xdr:rowOff>
    </xdr:from>
    <xdr:to>
      <xdr:col>112</xdr:col>
      <xdr:colOff>38100</xdr:colOff>
      <xdr:row>59</xdr:row>
      <xdr:rowOff>53470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44597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6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124954</xdr:rowOff>
    </xdr:from>
    <xdr:to>
      <xdr:col>107</xdr:col>
      <xdr:colOff>101600</xdr:colOff>
      <xdr:row>59</xdr:row>
      <xdr:rowOff>55104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46231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126782</xdr:rowOff>
    </xdr:from>
    <xdr:to>
      <xdr:col>102</xdr:col>
      <xdr:colOff>165100</xdr:colOff>
      <xdr:row>59</xdr:row>
      <xdr:rowOff>56932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73459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126750</xdr:rowOff>
    </xdr:from>
    <xdr:to>
      <xdr:col>98</xdr:col>
      <xdr:colOff>38100</xdr:colOff>
      <xdr:row>59</xdr:row>
      <xdr:rowOff>56900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7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73427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4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59812</xdr:rowOff>
    </xdr:from>
    <xdr:to>
      <xdr:col>116</xdr:col>
      <xdr:colOff>63500</xdr:colOff>
      <xdr:row>76</xdr:row>
      <xdr:rowOff>73223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90012"/>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59598</xdr:rowOff>
    </xdr:from>
    <xdr:to>
      <xdr:col>111</xdr:col>
      <xdr:colOff>177800</xdr:colOff>
      <xdr:row>76</xdr:row>
      <xdr:rowOff>73223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89798"/>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27983</xdr:rowOff>
    </xdr:from>
    <xdr:to>
      <xdr:col>107</xdr:col>
      <xdr:colOff>50800</xdr:colOff>
      <xdr:row>76</xdr:row>
      <xdr:rowOff>59598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58183"/>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27983</xdr:rowOff>
    </xdr:from>
    <xdr:to>
      <xdr:col>102</xdr:col>
      <xdr:colOff>114300</xdr:colOff>
      <xdr:row>76</xdr:row>
      <xdr:rowOff>64224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58183"/>
          <a:ext cx="889000" cy="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9012</xdr:rowOff>
    </xdr:from>
    <xdr:to>
      <xdr:col>116</xdr:col>
      <xdr:colOff>114300</xdr:colOff>
      <xdr:row>76</xdr:row>
      <xdr:rowOff>110612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158889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22423</xdr:rowOff>
    </xdr:from>
    <xdr:to>
      <xdr:col>112</xdr:col>
      <xdr:colOff>38100</xdr:colOff>
      <xdr:row>76</xdr:row>
      <xdr:rowOff>124023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115150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8798</xdr:rowOff>
    </xdr:from>
    <xdr:to>
      <xdr:col>107</xdr:col>
      <xdr:colOff>101600</xdr:colOff>
      <xdr:row>76</xdr:row>
      <xdr:rowOff>110398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101525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148633</xdr:rowOff>
    </xdr:from>
    <xdr:to>
      <xdr:col>102</xdr:col>
      <xdr:colOff>165100</xdr:colOff>
      <xdr:row>76</xdr:row>
      <xdr:rowOff>78783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69910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13424</xdr:rowOff>
    </xdr:from>
    <xdr:to>
      <xdr:col>98</xdr:col>
      <xdr:colOff>38100</xdr:colOff>
      <xdr:row>76</xdr:row>
      <xdr:rowOff>115024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106151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類似団体平均と比較して高い傾向にあるのが、災害復旧事業費及び普通建設事業費新規整備分である。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災害復旧事業費については、令和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月豪雨災害による河川及び道路等の復旧経費が主な要因である。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普通建設事業費新規整備分については、新学校給食センターの建設費用が主な要因となっている。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また、積立金については大幅な減少となっているが、これは、令和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年度において、設置目的を達成した基金を廃止し、財政調整基金等へ積立したことにより一時的に増加となっているためで、令和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年度以前よりも高い理由としては、老朽化した施設の長寿命化改修や企業誘致による奨励金等への積立が主な要因である。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5,650
5,590
60.32
5,142,041
4,945,359
176,788
2,837,757
3,700,628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135781</xdr:rowOff>
    </xdr:from>
    <xdr:to>
      <xdr:col>24</xdr:col>
      <xdr:colOff>63500</xdr:colOff>
      <xdr:row>32</xdr:row>
      <xdr:rowOff>44668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50731"/>
          <a:ext cx="8382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44668</xdr:rowOff>
    </xdr:from>
    <xdr:to>
      <xdr:col>19</xdr:col>
      <xdr:colOff>177800</xdr:colOff>
      <xdr:row>32</xdr:row>
      <xdr:rowOff>81461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31068"/>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81461</xdr:rowOff>
    </xdr:from>
    <xdr:to>
      <xdr:col>15</xdr:col>
      <xdr:colOff>50800</xdr:colOff>
      <xdr:row>32</xdr:row>
      <xdr:rowOff>168547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6786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168547</xdr:rowOff>
    </xdr:from>
    <xdr:to>
      <xdr:col>10</xdr:col>
      <xdr:colOff>114300</xdr:colOff>
      <xdr:row>33</xdr:row>
      <xdr:rowOff>22352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54947"/>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84981</xdr:rowOff>
    </xdr:from>
    <xdr:to>
      <xdr:col>24</xdr:col>
      <xdr:colOff>114300</xdr:colOff>
      <xdr:row>32</xdr:row>
      <xdr:rowOff>15131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107858</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165318</xdr:rowOff>
    </xdr:from>
    <xdr:to>
      <xdr:col>20</xdr:col>
      <xdr:colOff>38100</xdr:colOff>
      <xdr:row>32</xdr:row>
      <xdr:rowOff>95468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111995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2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30661</xdr:rowOff>
    </xdr:from>
    <xdr:to>
      <xdr:col>15</xdr:col>
      <xdr:colOff>101600</xdr:colOff>
      <xdr:row>32</xdr:row>
      <xdr:rowOff>132261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148788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117747</xdr:rowOff>
    </xdr:from>
    <xdr:to>
      <xdr:col>10</xdr:col>
      <xdr:colOff>165100</xdr:colOff>
      <xdr:row>33</xdr:row>
      <xdr:rowOff>47897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64424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3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143002</xdr:rowOff>
    </xdr:from>
    <xdr:to>
      <xdr:col>6</xdr:col>
      <xdr:colOff>38100</xdr:colOff>
      <xdr:row>33</xdr:row>
      <xdr:rowOff>73152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89679</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4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11678</xdr:rowOff>
    </xdr:from>
    <xdr:to>
      <xdr:col>24</xdr:col>
      <xdr:colOff>63500</xdr:colOff>
      <xdr:row>58</xdr:row>
      <xdr:rowOff>100230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55778"/>
          <a:ext cx="838200" cy="8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11678</xdr:rowOff>
    </xdr:from>
    <xdr:to>
      <xdr:col>19</xdr:col>
      <xdr:colOff>177800</xdr:colOff>
      <xdr:row>58</xdr:row>
      <xdr:rowOff>45385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5778"/>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45385</xdr:rowOff>
    </xdr:from>
    <xdr:to>
      <xdr:col>15</xdr:col>
      <xdr:colOff>50800</xdr:colOff>
      <xdr:row>58</xdr:row>
      <xdr:rowOff>124684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9485"/>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124684</xdr:rowOff>
    </xdr:from>
    <xdr:to>
      <xdr:col>10</xdr:col>
      <xdr:colOff>114300</xdr:colOff>
      <xdr:row>58</xdr:row>
      <xdr:rowOff>136542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8784"/>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49430</xdr:rowOff>
    </xdr:from>
    <xdr:to>
      <xdr:col>24</xdr:col>
      <xdr:colOff>114300</xdr:colOff>
      <xdr:row>58</xdr:row>
      <xdr:rowOff>151030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132328</xdr:rowOff>
    </xdr:from>
    <xdr:to>
      <xdr:col>20</xdr:col>
      <xdr:colOff>38100</xdr:colOff>
      <xdr:row>58</xdr:row>
      <xdr:rowOff>62478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79005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8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166035</xdr:rowOff>
    </xdr:from>
    <xdr:to>
      <xdr:col>15</xdr:col>
      <xdr:colOff>101600</xdr:colOff>
      <xdr:row>58</xdr:row>
      <xdr:rowOff>96185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87312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73884</xdr:rowOff>
    </xdr:from>
    <xdr:to>
      <xdr:col>10</xdr:col>
      <xdr:colOff>165100</xdr:colOff>
      <xdr:row>59</xdr:row>
      <xdr:rowOff>4034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166611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85742</xdr:rowOff>
    </xdr:from>
    <xdr:to>
      <xdr:col>6</xdr:col>
      <xdr:colOff>38100</xdr:colOff>
      <xdr:row>59</xdr:row>
      <xdr:rowOff>15892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7019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2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39208</xdr:rowOff>
    </xdr:from>
    <xdr:to>
      <xdr:col>24</xdr:col>
      <xdr:colOff>63500</xdr:colOff>
      <xdr:row>75</xdr:row>
      <xdr:rowOff>75250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97958"/>
          <a:ext cx="8382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39208</xdr:rowOff>
    </xdr:from>
    <xdr:to>
      <xdr:col>19</xdr:col>
      <xdr:colOff>177800</xdr:colOff>
      <xdr:row>76</xdr:row>
      <xdr:rowOff>11068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7958"/>
          <a:ext cx="889000" cy="1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11068</xdr:rowOff>
    </xdr:from>
    <xdr:to>
      <xdr:col>15</xdr:col>
      <xdr:colOff>50800</xdr:colOff>
      <xdr:row>76</xdr:row>
      <xdr:rowOff>109982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1268"/>
          <a:ext cx="889000" cy="9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109982</xdr:rowOff>
    </xdr:from>
    <xdr:to>
      <xdr:col>10</xdr:col>
      <xdr:colOff>114300</xdr:colOff>
      <xdr:row>77</xdr:row>
      <xdr:rowOff>38148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40182"/>
          <a:ext cx="889000" cy="9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24450</xdr:rowOff>
    </xdr:from>
    <xdr:to>
      <xdr:col>24</xdr:col>
      <xdr:colOff>114300</xdr:colOff>
      <xdr:row>75</xdr:row>
      <xdr:rowOff>126050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47327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3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159858</xdr:rowOff>
    </xdr:from>
    <xdr:to>
      <xdr:col>20</xdr:col>
      <xdr:colOff>38100</xdr:colOff>
      <xdr:row>75</xdr:row>
      <xdr:rowOff>90008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106535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131717</xdr:rowOff>
    </xdr:from>
    <xdr:to>
      <xdr:col>15</xdr:col>
      <xdr:colOff>101600</xdr:colOff>
      <xdr:row>76</xdr:row>
      <xdr:rowOff>61866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0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78394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59182</xdr:rowOff>
    </xdr:from>
    <xdr:to>
      <xdr:col>10</xdr:col>
      <xdr:colOff>165100</xdr:colOff>
      <xdr:row>76</xdr:row>
      <xdr:rowOff>160782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151909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8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158798</xdr:rowOff>
    </xdr:from>
    <xdr:to>
      <xdr:col>6</xdr:col>
      <xdr:colOff>38100</xdr:colOff>
      <xdr:row>77</xdr:row>
      <xdr:rowOff>88948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80075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8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28662</xdr:rowOff>
    </xdr:from>
    <xdr:to>
      <xdr:col>24</xdr:col>
      <xdr:colOff>63500</xdr:colOff>
      <xdr:row>96</xdr:row>
      <xdr:rowOff>30894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87862"/>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9688</xdr:rowOff>
    </xdr:from>
    <xdr:to>
      <xdr:col>19</xdr:col>
      <xdr:colOff>177800</xdr:colOff>
      <xdr:row>96</xdr:row>
      <xdr:rowOff>28662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6888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9688</xdr:rowOff>
    </xdr:from>
    <xdr:to>
      <xdr:col>15</xdr:col>
      <xdr:colOff>50800</xdr:colOff>
      <xdr:row>96</xdr:row>
      <xdr:rowOff>88867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68888"/>
          <a:ext cx="889000" cy="7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88867</xdr:rowOff>
    </xdr:from>
    <xdr:to>
      <xdr:col>10</xdr:col>
      <xdr:colOff>114300</xdr:colOff>
      <xdr:row>96</xdr:row>
      <xdr:rowOff>157158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48067"/>
          <a:ext cx="889000" cy="6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151544</xdr:rowOff>
    </xdr:from>
    <xdr:to>
      <xdr:col>24</xdr:col>
      <xdr:colOff>114300</xdr:colOff>
      <xdr:row>96</xdr:row>
      <xdr:rowOff>81694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129971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1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149312</xdr:rowOff>
    </xdr:from>
    <xdr:to>
      <xdr:col>20</xdr:col>
      <xdr:colOff>38100</xdr:colOff>
      <xdr:row>96</xdr:row>
      <xdr:rowOff>79462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70589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130338</xdr:rowOff>
    </xdr:from>
    <xdr:to>
      <xdr:col>15</xdr:col>
      <xdr:colOff>101600</xdr:colOff>
      <xdr:row>96</xdr:row>
      <xdr:rowOff>60488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77015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38067</xdr:rowOff>
    </xdr:from>
    <xdr:to>
      <xdr:col>10</xdr:col>
      <xdr:colOff>165100</xdr:colOff>
      <xdr:row>96</xdr:row>
      <xdr:rowOff>139667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130794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106358</xdr:rowOff>
    </xdr:from>
    <xdr:to>
      <xdr:col>6</xdr:col>
      <xdr:colOff>38100</xdr:colOff>
      <xdr:row>97</xdr:row>
      <xdr:rowOff>36508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27635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58589</xdr:rowOff>
    </xdr:from>
    <xdr:to>
      <xdr:col>55</xdr:col>
      <xdr:colOff>0</xdr:colOff>
      <xdr:row>58</xdr:row>
      <xdr:rowOff>92143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02689"/>
          <a:ext cx="838200" cy="3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58589</xdr:rowOff>
    </xdr:from>
    <xdr:to>
      <xdr:col>50</xdr:col>
      <xdr:colOff>114300</xdr:colOff>
      <xdr:row>58</xdr:row>
      <xdr:rowOff>81018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02689"/>
          <a:ext cx="8890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81018</xdr:rowOff>
    </xdr:from>
    <xdr:to>
      <xdr:col>45</xdr:col>
      <xdr:colOff>177800</xdr:colOff>
      <xdr:row>58</xdr:row>
      <xdr:rowOff>83560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5118"/>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16283</xdr:rowOff>
    </xdr:from>
    <xdr:to>
      <xdr:col>41</xdr:col>
      <xdr:colOff>50800</xdr:colOff>
      <xdr:row>58</xdr:row>
      <xdr:rowOff>83560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60383"/>
          <a:ext cx="889000" cy="6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41343</xdr:rowOff>
    </xdr:from>
    <xdr:to>
      <xdr:col>55</xdr:col>
      <xdr:colOff>50800</xdr:colOff>
      <xdr:row>58</xdr:row>
      <xdr:rowOff>142943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127720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7789</xdr:rowOff>
    </xdr:from>
    <xdr:to>
      <xdr:col>50</xdr:col>
      <xdr:colOff>165100</xdr:colOff>
      <xdr:row>58</xdr:row>
      <xdr:rowOff>109389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100516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30218</xdr:rowOff>
    </xdr:from>
    <xdr:to>
      <xdr:col>46</xdr:col>
      <xdr:colOff>38100</xdr:colOff>
      <xdr:row>58</xdr:row>
      <xdr:rowOff>131818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122945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6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32760</xdr:rowOff>
    </xdr:from>
    <xdr:to>
      <xdr:col>41</xdr:col>
      <xdr:colOff>101600</xdr:colOff>
      <xdr:row>58</xdr:row>
      <xdr:rowOff>134360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125487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136933</xdr:rowOff>
    </xdr:from>
    <xdr:to>
      <xdr:col>36</xdr:col>
      <xdr:colOff>165100</xdr:colOff>
      <xdr:row>58</xdr:row>
      <xdr:rowOff>67083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83610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160883</xdr:rowOff>
    </xdr:from>
    <xdr:to>
      <xdr:col>55</xdr:col>
      <xdr:colOff>0</xdr:colOff>
      <xdr:row>77</xdr:row>
      <xdr:rowOff>95918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91083"/>
          <a:ext cx="838200" cy="10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95918</xdr:rowOff>
    </xdr:from>
    <xdr:to>
      <xdr:col>50</xdr:col>
      <xdr:colOff>114300</xdr:colOff>
      <xdr:row>78</xdr:row>
      <xdr:rowOff>25291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7568"/>
          <a:ext cx="889000" cy="10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25291</xdr:rowOff>
    </xdr:from>
    <xdr:to>
      <xdr:col>45</xdr:col>
      <xdr:colOff>177800</xdr:colOff>
      <xdr:row>78</xdr:row>
      <xdr:rowOff>73580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8391"/>
          <a:ext cx="889000" cy="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73580</xdr:rowOff>
    </xdr:from>
    <xdr:to>
      <xdr:col>41</xdr:col>
      <xdr:colOff>50800</xdr:colOff>
      <xdr:row>78</xdr:row>
      <xdr:rowOff>79741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46680"/>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110083</xdr:rowOff>
    </xdr:from>
    <xdr:to>
      <xdr:col>55</xdr:col>
      <xdr:colOff>50800</xdr:colOff>
      <xdr:row>77</xdr:row>
      <xdr:rowOff>40233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132960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45118</xdr:rowOff>
    </xdr:from>
    <xdr:to>
      <xdr:col>50</xdr:col>
      <xdr:colOff>165100</xdr:colOff>
      <xdr:row>77</xdr:row>
      <xdr:rowOff>146718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137845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145941</xdr:rowOff>
    </xdr:from>
    <xdr:to>
      <xdr:col>46</xdr:col>
      <xdr:colOff>38100</xdr:colOff>
      <xdr:row>78</xdr:row>
      <xdr:rowOff>76091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67218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22780</xdr:rowOff>
    </xdr:from>
    <xdr:to>
      <xdr:col>41</xdr:col>
      <xdr:colOff>101600</xdr:colOff>
      <xdr:row>78</xdr:row>
      <xdr:rowOff>124380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115507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8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28941</xdr:rowOff>
    </xdr:from>
    <xdr:to>
      <xdr:col>36</xdr:col>
      <xdr:colOff>165100</xdr:colOff>
      <xdr:row>78</xdr:row>
      <xdr:rowOff>130541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121668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115861</xdr:rowOff>
    </xdr:from>
    <xdr:to>
      <xdr:col>55</xdr:col>
      <xdr:colOff>0</xdr:colOff>
      <xdr:row>96</xdr:row>
      <xdr:rowOff>65701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03611"/>
          <a:ext cx="838200" cy="1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115861</xdr:rowOff>
    </xdr:from>
    <xdr:to>
      <xdr:col>50</xdr:col>
      <xdr:colOff>114300</xdr:colOff>
      <xdr:row>95</xdr:row>
      <xdr:rowOff>135630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03611"/>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135630</xdr:rowOff>
    </xdr:from>
    <xdr:to>
      <xdr:col>45</xdr:col>
      <xdr:colOff>177800</xdr:colOff>
      <xdr:row>96</xdr:row>
      <xdr:rowOff>76470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23380"/>
          <a:ext cx="889000" cy="1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114714</xdr:rowOff>
    </xdr:from>
    <xdr:to>
      <xdr:col>41</xdr:col>
      <xdr:colOff>50800</xdr:colOff>
      <xdr:row>96</xdr:row>
      <xdr:rowOff>76470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231014"/>
          <a:ext cx="889000" cy="30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14901</xdr:rowOff>
    </xdr:from>
    <xdr:to>
      <xdr:col>55</xdr:col>
      <xdr:colOff>50800</xdr:colOff>
      <xdr:row>96</xdr:row>
      <xdr:rowOff>116501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37778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2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65061</xdr:rowOff>
    </xdr:from>
    <xdr:to>
      <xdr:col>50</xdr:col>
      <xdr:colOff>165100</xdr:colOff>
      <xdr:row>95</xdr:row>
      <xdr:rowOff>166661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11738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84830</xdr:rowOff>
    </xdr:from>
    <xdr:to>
      <xdr:col>46</xdr:col>
      <xdr:colOff>38100</xdr:colOff>
      <xdr:row>96</xdr:row>
      <xdr:rowOff>14980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31507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4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25670</xdr:rowOff>
    </xdr:from>
    <xdr:to>
      <xdr:col>41</xdr:col>
      <xdr:colOff>101600</xdr:colOff>
      <xdr:row>96</xdr:row>
      <xdr:rowOff>127270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143797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26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63914</xdr:rowOff>
    </xdr:from>
    <xdr:to>
      <xdr:col>36</xdr:col>
      <xdr:colOff>165100</xdr:colOff>
      <xdr:row>94</xdr:row>
      <xdr:rowOff>165514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10591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9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150833</xdr:rowOff>
    </xdr:from>
    <xdr:to>
      <xdr:col>85</xdr:col>
      <xdr:colOff>127000</xdr:colOff>
      <xdr:row>37</xdr:row>
      <xdr:rowOff>62959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23033"/>
          <a:ext cx="838200" cy="8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62959</xdr:rowOff>
    </xdr:from>
    <xdr:to>
      <xdr:col>81</xdr:col>
      <xdr:colOff>50800</xdr:colOff>
      <xdr:row>37</xdr:row>
      <xdr:rowOff>126075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06609"/>
          <a:ext cx="8890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126075</xdr:rowOff>
    </xdr:from>
    <xdr:to>
      <xdr:col>76</xdr:col>
      <xdr:colOff>114300</xdr:colOff>
      <xdr:row>38</xdr:row>
      <xdr:rowOff>15410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69725"/>
          <a:ext cx="889000" cy="6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164778</xdr:rowOff>
    </xdr:from>
    <xdr:to>
      <xdr:col>71</xdr:col>
      <xdr:colOff>177800</xdr:colOff>
      <xdr:row>38</xdr:row>
      <xdr:rowOff>15410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08428"/>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100033</xdr:rowOff>
    </xdr:from>
    <xdr:to>
      <xdr:col>85</xdr:col>
      <xdr:colOff>177800</xdr:colOff>
      <xdr:row>37</xdr:row>
      <xdr:rowOff>30183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7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78460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12159</xdr:rowOff>
    </xdr:from>
    <xdr:to>
      <xdr:col>81</xdr:col>
      <xdr:colOff>101600</xdr:colOff>
      <xdr:row>37</xdr:row>
      <xdr:rowOff>113759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104886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75275</xdr:rowOff>
    </xdr:from>
    <xdr:to>
      <xdr:col>76</xdr:col>
      <xdr:colOff>165100</xdr:colOff>
      <xdr:row>38</xdr:row>
      <xdr:rowOff>5425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168002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136060</xdr:rowOff>
    </xdr:from>
    <xdr:to>
      <xdr:col>72</xdr:col>
      <xdr:colOff>38100</xdr:colOff>
      <xdr:row>38</xdr:row>
      <xdr:rowOff>66210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57337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113978</xdr:rowOff>
    </xdr:from>
    <xdr:to>
      <xdr:col>67</xdr:col>
      <xdr:colOff>101600</xdr:colOff>
      <xdr:row>38</xdr:row>
      <xdr:rowOff>44128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35255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42742</xdr:rowOff>
    </xdr:from>
    <xdr:to>
      <xdr:col>85</xdr:col>
      <xdr:colOff>127000</xdr:colOff>
      <xdr:row>57</xdr:row>
      <xdr:rowOff>153277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15392"/>
          <a:ext cx="838200" cy="1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108295</xdr:rowOff>
    </xdr:from>
    <xdr:to>
      <xdr:col>81</xdr:col>
      <xdr:colOff>50800</xdr:colOff>
      <xdr:row>57</xdr:row>
      <xdr:rowOff>153277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80945"/>
          <a:ext cx="889000" cy="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108295</xdr:rowOff>
    </xdr:from>
    <xdr:to>
      <xdr:col>76</xdr:col>
      <xdr:colOff>114300</xdr:colOff>
      <xdr:row>57</xdr:row>
      <xdr:rowOff>141270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80945"/>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141270</xdr:rowOff>
    </xdr:from>
    <xdr:to>
      <xdr:col>71</xdr:col>
      <xdr:colOff>177800</xdr:colOff>
      <xdr:row>57</xdr:row>
      <xdr:rowOff>148903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3920"/>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163392</xdr:rowOff>
    </xdr:from>
    <xdr:to>
      <xdr:col>85</xdr:col>
      <xdr:colOff>177800</xdr:colOff>
      <xdr:row>57</xdr:row>
      <xdr:rowOff>93542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14819</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102477</xdr:rowOff>
    </xdr:from>
    <xdr:to>
      <xdr:col>81</xdr:col>
      <xdr:colOff>101600</xdr:colOff>
      <xdr:row>58</xdr:row>
      <xdr:rowOff>32627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23754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57495</xdr:rowOff>
    </xdr:from>
    <xdr:to>
      <xdr:col>76</xdr:col>
      <xdr:colOff>165100</xdr:colOff>
      <xdr:row>57</xdr:row>
      <xdr:rowOff>159095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0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90470</xdr:rowOff>
    </xdr:from>
    <xdr:to>
      <xdr:col>72</xdr:col>
      <xdr:colOff>38100</xdr:colOff>
      <xdr:row>58</xdr:row>
      <xdr:rowOff>20620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37147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3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98103</xdr:rowOff>
    </xdr:from>
    <xdr:to>
      <xdr:col>67</xdr:col>
      <xdr:colOff>101600</xdr:colOff>
      <xdr:row>58</xdr:row>
      <xdr:rowOff>28253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44780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27439</xdr:rowOff>
    </xdr:from>
    <xdr:to>
      <xdr:col>85</xdr:col>
      <xdr:colOff>127000</xdr:colOff>
      <xdr:row>78</xdr:row>
      <xdr:rowOff>72126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29089"/>
          <a:ext cx="838200" cy="2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34837</xdr:rowOff>
    </xdr:from>
    <xdr:to>
      <xdr:col>81</xdr:col>
      <xdr:colOff>50800</xdr:colOff>
      <xdr:row>78</xdr:row>
      <xdr:rowOff>72126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36487"/>
          <a:ext cx="889000" cy="20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34837</xdr:rowOff>
    </xdr:from>
    <xdr:to>
      <xdr:col>76</xdr:col>
      <xdr:colOff>114300</xdr:colOff>
      <xdr:row>77</xdr:row>
      <xdr:rowOff>55429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36487"/>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55429</xdr:rowOff>
    </xdr:from>
    <xdr:to>
      <xdr:col>71</xdr:col>
      <xdr:colOff>177800</xdr:colOff>
      <xdr:row>78</xdr:row>
      <xdr:rowOff>58502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57079"/>
          <a:ext cx="889000" cy="1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148089</xdr:rowOff>
    </xdr:from>
    <xdr:to>
      <xdr:col>85</xdr:col>
      <xdr:colOff>177800</xdr:colOff>
      <xdr:row>77</xdr:row>
      <xdr:rowOff>78239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170966</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21326</xdr:rowOff>
    </xdr:from>
    <xdr:to>
      <xdr:col>81</xdr:col>
      <xdr:colOff>101600</xdr:colOff>
      <xdr:row>78</xdr:row>
      <xdr:rowOff>122926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114053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155487</xdr:rowOff>
    </xdr:from>
    <xdr:to>
      <xdr:col>76</xdr:col>
      <xdr:colOff>165100</xdr:colOff>
      <xdr:row>77</xdr:row>
      <xdr:rowOff>85637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102164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6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4629</xdr:rowOff>
    </xdr:from>
    <xdr:to>
      <xdr:col>72</xdr:col>
      <xdr:colOff>38100</xdr:colOff>
      <xdr:row>77</xdr:row>
      <xdr:rowOff>106229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122756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7702</xdr:rowOff>
    </xdr:from>
    <xdr:to>
      <xdr:col>67</xdr:col>
      <xdr:colOff>101600</xdr:colOff>
      <xdr:row>78</xdr:row>
      <xdr:rowOff>109302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100429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6759</xdr:rowOff>
    </xdr:from>
    <xdr:to>
      <xdr:col>85</xdr:col>
      <xdr:colOff>127000</xdr:colOff>
      <xdr:row>97</xdr:row>
      <xdr:rowOff>18258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37409"/>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18258</xdr:rowOff>
    </xdr:from>
    <xdr:to>
      <xdr:col>81</xdr:col>
      <xdr:colOff>50800</xdr:colOff>
      <xdr:row>97</xdr:row>
      <xdr:rowOff>43555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48908"/>
          <a:ext cx="889000" cy="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43555</xdr:rowOff>
    </xdr:from>
    <xdr:to>
      <xdr:col>76</xdr:col>
      <xdr:colOff>114300</xdr:colOff>
      <xdr:row>97</xdr:row>
      <xdr:rowOff>44100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7420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44100</xdr:rowOff>
    </xdr:from>
    <xdr:to>
      <xdr:col>71</xdr:col>
      <xdr:colOff>177800</xdr:colOff>
      <xdr:row>97</xdr:row>
      <xdr:rowOff>46093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7475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127409</xdr:rowOff>
    </xdr:from>
    <xdr:to>
      <xdr:col>85</xdr:col>
      <xdr:colOff>177800</xdr:colOff>
      <xdr:row>97</xdr:row>
      <xdr:rowOff>57559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105836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6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138908</xdr:rowOff>
    </xdr:from>
    <xdr:to>
      <xdr:col>81</xdr:col>
      <xdr:colOff>101600</xdr:colOff>
      <xdr:row>97</xdr:row>
      <xdr:rowOff>69058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60185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164205</xdr:rowOff>
    </xdr:from>
    <xdr:to>
      <xdr:col>76</xdr:col>
      <xdr:colOff>165100</xdr:colOff>
      <xdr:row>97</xdr:row>
      <xdr:rowOff>94355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85482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164750</xdr:rowOff>
    </xdr:from>
    <xdr:to>
      <xdr:col>72</xdr:col>
      <xdr:colOff>38100</xdr:colOff>
      <xdr:row>97</xdr:row>
      <xdr:rowOff>94900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86027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166743</xdr:rowOff>
    </xdr:from>
    <xdr:to>
      <xdr:col>67</xdr:col>
      <xdr:colOff>101600</xdr:colOff>
      <xdr:row>97</xdr:row>
      <xdr:rowOff>96893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88020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32829</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862129"/>
          <a:ext cx="1269" cy="678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57510</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5726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150956</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6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32829</xdr:rowOff>
    </xdr:from>
    <xdr:to>
      <xdr:col>116</xdr:col>
      <xdr:colOff>152400</xdr:colOff>
      <xdr:row>34</xdr:row>
      <xdr:rowOff>32829</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86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139986</xdr:rowOff>
    </xdr:from>
    <xdr:to>
      <xdr:col>116</xdr:col>
      <xdr:colOff>63500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5283486"/>
          <a:ext cx="838200" cy="12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146410</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3186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123533</xdr:rowOff>
    </xdr:from>
    <xdr:to>
      <xdr:col>116</xdr:col>
      <xdr:colOff>114300</xdr:colOff>
      <xdr:row>38</xdr:row>
      <xdr:rowOff>53683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46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139986</xdr:rowOff>
    </xdr:from>
    <xdr:to>
      <xdr:col>111</xdr:col>
      <xdr:colOff>177800</xdr:colOff>
      <xdr:row>38</xdr:row>
      <xdr:rowOff>1454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0434300" y="5283486"/>
          <a:ext cx="889000" cy="12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112217</xdr:rowOff>
    </xdr:from>
    <xdr:to>
      <xdr:col>112</xdr:col>
      <xdr:colOff>38100</xdr:colOff>
      <xdr:row>38</xdr:row>
      <xdr:rowOff>42367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33494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138043</xdr:rowOff>
    </xdr:from>
    <xdr:to>
      <xdr:col>107</xdr:col>
      <xdr:colOff>50800</xdr:colOff>
      <xdr:row>38</xdr:row>
      <xdr:rowOff>1454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48169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125019</xdr:rowOff>
    </xdr:from>
    <xdr:to>
      <xdr:col>107</xdr:col>
      <xdr:colOff>101600</xdr:colOff>
      <xdr:row>38</xdr:row>
      <xdr:rowOff>55169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46296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52318</xdr:rowOff>
    </xdr:from>
    <xdr:to>
      <xdr:col>102</xdr:col>
      <xdr:colOff>114300</xdr:colOff>
      <xdr:row>37</xdr:row>
      <xdr:rowOff>138043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3959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133648</xdr:rowOff>
    </xdr:from>
    <xdr:to>
      <xdr:col>102</xdr:col>
      <xdr:colOff>165100</xdr:colOff>
      <xdr:row>38</xdr:row>
      <xdr:rowOff>63798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54925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132220</xdr:rowOff>
    </xdr:from>
    <xdr:to>
      <xdr:col>98</xdr:col>
      <xdr:colOff>38100</xdr:colOff>
      <xdr:row>38</xdr:row>
      <xdr:rowOff>62370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53497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101960</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4456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89186</xdr:rowOff>
    </xdr:from>
    <xdr:to>
      <xdr:col>112</xdr:col>
      <xdr:colOff>38100</xdr:colOff>
      <xdr:row>31</xdr:row>
      <xdr:rowOff>19336</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52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35863</xdr:rowOff>
    </xdr:from>
    <xdr:ext cx="534377"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56111" y="500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122104</xdr:rowOff>
    </xdr:from>
    <xdr:to>
      <xdr:col>107</xdr:col>
      <xdr:colOff>101600</xdr:colOff>
      <xdr:row>38</xdr:row>
      <xdr:rowOff>52254</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4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68781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240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87243</xdr:rowOff>
    </xdr:from>
    <xdr:to>
      <xdr:col>102</xdr:col>
      <xdr:colOff>165100</xdr:colOff>
      <xdr:row>38</xdr:row>
      <xdr:rowOff>17393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33920</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20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1518</xdr:rowOff>
    </xdr:from>
    <xdr:to>
      <xdr:col>98</xdr:col>
      <xdr:colOff>38100</xdr:colOff>
      <xdr:row>37</xdr:row>
      <xdr:rowOff>103118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119645</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12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総務費、農林水産業費、衛生費、公債費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は類似団体平均値を下回っているが、その他の項目では類似団体平均値を上回っている状況にある。特に大きく上回っているのは土木費で、毎年、道路維持補修費や村営住宅維持管理費、公園維持管理費等が多額となっていることが要因のひとつ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実質収支額が増加しているが、これは、維持補修費等予定されていたものを、実施しなかったことにより予算残額が発生したものが主な要因のひとつである。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となってはいるが、残高比率、実質収支ともに健全エリアの範囲内となっており、今後も事務事業の見直し、老朽化した公共施設等の統廃合など歳出の合理化等の行財政改革を推進し、健全な行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全会計が黒字を達成しており、健全な財政運営を行っているところである。引き続き全会計において財政の健全化に取り組んでいくこととする。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5142041</v>
      </c>
      <c r="BO4" s="371"/>
      <c r="BP4" s="371"/>
      <c r="BQ4" s="371"/>
      <c r="BR4" s="371"/>
      <c r="BS4" s="371"/>
      <c r="BT4" s="371"/>
      <c r="BU4" s="372"/>
      <c r="BV4" s="370">
        <v>5700881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6.2</v>
      </c>
      <c r="CU4" s="377"/>
      <c r="CV4" s="377"/>
      <c r="CW4" s="377"/>
      <c r="CX4" s="377"/>
      <c r="CY4" s="377"/>
      <c r="CZ4" s="377"/>
      <c r="DA4" s="378"/>
      <c r="DB4" s="376">
        <v>2.9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4945359</v>
      </c>
      <c r="BO5" s="408"/>
      <c r="BP5" s="408"/>
      <c r="BQ5" s="408"/>
      <c r="BR5" s="408"/>
      <c r="BS5" s="408"/>
      <c r="BT5" s="408"/>
      <c r="BU5" s="409"/>
      <c r="BV5" s="407">
        <v>5599627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93.9</v>
      </c>
      <c r="CU5" s="405"/>
      <c r="CV5" s="405"/>
      <c r="CW5" s="405"/>
      <c r="CX5" s="405"/>
      <c r="CY5" s="405"/>
      <c r="CZ5" s="405"/>
      <c r="DA5" s="406"/>
      <c r="DB5" s="404">
        <v>90.6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196682</v>
      </c>
      <c r="BO6" s="408"/>
      <c r="BP6" s="408"/>
      <c r="BQ6" s="408"/>
      <c r="BR6" s="408"/>
      <c r="BS6" s="408"/>
      <c r="BT6" s="408"/>
      <c r="BU6" s="409"/>
      <c r="BV6" s="407">
        <v>101254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96.3</v>
      </c>
      <c r="CU6" s="445"/>
      <c r="CV6" s="445"/>
      <c r="CW6" s="445"/>
      <c r="CX6" s="445"/>
      <c r="CY6" s="445"/>
      <c r="CZ6" s="445"/>
      <c r="DA6" s="446"/>
      <c r="DB6" s="444">
        <v>99.3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19894</v>
      </c>
      <c r="BO7" s="408"/>
      <c r="BP7" s="408"/>
      <c r="BQ7" s="408"/>
      <c r="BR7" s="408"/>
      <c r="BS7" s="408"/>
      <c r="BT7" s="408"/>
      <c r="BU7" s="409"/>
      <c r="BV7" s="407">
        <v>16259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2837757</v>
      </c>
      <c r="CU7" s="408"/>
      <c r="CV7" s="408"/>
      <c r="CW7" s="408"/>
      <c r="CX7" s="408"/>
      <c r="CY7" s="408"/>
      <c r="CZ7" s="408"/>
      <c r="DA7" s="409"/>
      <c r="DB7" s="407">
        <v>2901712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176788</v>
      </c>
      <c r="BO8" s="408"/>
      <c r="BP8" s="408"/>
      <c r="BQ8" s="408"/>
      <c r="BR8" s="408"/>
      <c r="BS8" s="408"/>
      <c r="BT8" s="408"/>
      <c r="BU8" s="409"/>
      <c r="BV8" s="407">
        <v>84995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0.76</v>
      </c>
      <c r="CU8" s="448"/>
      <c r="CV8" s="448"/>
      <c r="CW8" s="448"/>
      <c r="CX8" s="448"/>
      <c r="CY8" s="448"/>
      <c r="CZ8" s="448"/>
      <c r="DA8" s="449"/>
      <c r="DB8" s="447">
        <v>0.77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5849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91793</v>
      </c>
      <c r="BO9" s="408"/>
      <c r="BP9" s="408"/>
      <c r="BQ9" s="408"/>
      <c r="BR9" s="408"/>
      <c r="BS9" s="408"/>
      <c r="BT9" s="408"/>
      <c r="BU9" s="409"/>
      <c r="BV9" s="407">
        <v>-23768</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v>
      </c>
      <c r="CU9" s="405"/>
      <c r="CV9" s="405"/>
      <c r="CW9" s="405"/>
      <c r="CX9" s="405"/>
      <c r="CY9" s="405"/>
      <c r="CZ9" s="405"/>
      <c r="DA9" s="406"/>
      <c r="DB9" s="404">
        <v>10.199999999999999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5703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3437</v>
      </c>
      <c r="BO10" s="408"/>
      <c r="BP10" s="408"/>
      <c r="BQ10" s="408"/>
      <c r="BR10" s="408"/>
      <c r="BS10" s="408"/>
      <c r="BT10" s="408"/>
      <c r="BU10" s="409"/>
      <c r="BV10" s="407">
        <v>411137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5650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106</v>
      </c>
      <c r="AV12" s="440"/>
      <c r="AW12" s="440"/>
      <c r="AX12" s="440"/>
      <c r="AY12" s="441" t="s">
        <v>135</v>
      </c>
      <c r="AZ12" s="442"/>
      <c r="BA12" s="442"/>
      <c r="BB12" s="442"/>
      <c r="BC12" s="442"/>
      <c r="BD12" s="442"/>
      <c r="BE12" s="442"/>
      <c r="BF12" s="442"/>
      <c r="BG12" s="442"/>
      <c r="BH12" s="442"/>
      <c r="BI12" s="442"/>
      <c r="BJ12" s="442"/>
      <c r="BK12" s="442"/>
      <c r="BL12" s="442"/>
      <c r="BM12" s="443"/>
      <c r="BN12" s="407">
        <v>140000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5590</v>
      </c>
      <c r="S13" s="492"/>
      <c r="T13" s="492"/>
      <c r="U13" s="492"/>
      <c r="V13" s="493"/>
      <c r="W13" s="423" t="s">
        <v>139</v>
      </c>
      <c r="X13" s="424"/>
      <c r="Y13" s="424"/>
      <c r="Z13" s="424"/>
      <c r="AA13" s="424"/>
      <c r="AB13" s="414"/>
      <c r="AC13" s="458">
        <v>293</v>
      </c>
      <c r="AD13" s="459"/>
      <c r="AE13" s="459"/>
      <c r="AF13" s="459"/>
      <c r="AG13" s="501"/>
      <c r="AH13" s="458">
        <v>371</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-44770</v>
      </c>
      <c r="BO13" s="408"/>
      <c r="BP13" s="408"/>
      <c r="BQ13" s="408"/>
      <c r="BR13" s="408"/>
      <c r="BS13" s="408"/>
      <c r="BT13" s="408"/>
      <c r="BU13" s="409"/>
      <c r="BV13" s="407">
        <v>387369</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5.9</v>
      </c>
      <c r="CU13" s="405"/>
      <c r="CV13" s="405"/>
      <c r="CW13" s="405"/>
      <c r="CX13" s="405"/>
      <c r="CY13" s="405"/>
      <c r="CZ13" s="405"/>
      <c r="DA13" s="406"/>
      <c r="DB13" s="404">
        <v>5.8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5770</v>
      </c>
      <c r="S14" s="492"/>
      <c r="T14" s="492"/>
      <c r="U14" s="492"/>
      <c r="V14" s="493"/>
      <c r="W14" s="397"/>
      <c r="X14" s="398"/>
      <c r="Y14" s="398"/>
      <c r="Z14" s="398"/>
      <c r="AA14" s="398"/>
      <c r="AB14" s="387"/>
      <c r="AC14" s="494">
        <v>10.7</v>
      </c>
      <c r="AD14" s="495"/>
      <c r="AE14" s="495"/>
      <c r="AF14" s="495"/>
      <c r="AG14" s="496"/>
      <c r="AH14" s="494">
        <v>12.9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137</v>
      </c>
      <c r="CU14" s="506"/>
      <c r="CV14" s="506"/>
      <c r="CW14" s="506"/>
      <c r="CX14" s="506"/>
      <c r="CY14" s="506"/>
      <c r="CZ14" s="506"/>
      <c r="DA14" s="507"/>
      <c r="DB14" s="505" t="s">
        <v>137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5709</v>
      </c>
      <c r="S15" s="492"/>
      <c r="T15" s="492"/>
      <c r="U15" s="492"/>
      <c r="V15" s="493"/>
      <c r="W15" s="423" t="s">
        <v>146</v>
      </c>
      <c r="X15" s="424"/>
      <c r="Y15" s="424"/>
      <c r="Z15" s="424"/>
      <c r="AA15" s="424"/>
      <c r="AB15" s="414"/>
      <c r="AC15" s="458">
        <v>916</v>
      </c>
      <c r="AD15" s="459"/>
      <c r="AE15" s="459"/>
      <c r="AF15" s="459"/>
      <c r="AG15" s="501"/>
      <c r="AH15" s="458">
        <v>973</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1711896</v>
      </c>
      <c r="BO15" s="371"/>
      <c r="BP15" s="371"/>
      <c r="BQ15" s="371"/>
      <c r="BR15" s="371"/>
      <c r="BS15" s="371"/>
      <c r="BT15" s="371"/>
      <c r="BU15" s="372"/>
      <c r="BV15" s="370">
        <v>1620032</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33.4</v>
      </c>
      <c r="AD16" s="495"/>
      <c r="AE16" s="495"/>
      <c r="AF16" s="495"/>
      <c r="AG16" s="496"/>
      <c r="AH16" s="494">
        <v>33.9</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2262690</v>
      </c>
      <c r="BO16" s="408"/>
      <c r="BP16" s="408"/>
      <c r="BQ16" s="408"/>
      <c r="BR16" s="408"/>
      <c r="BS16" s="408"/>
      <c r="BT16" s="408"/>
      <c r="BU16" s="409"/>
      <c r="BV16" s="407">
        <v>2187030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150</v>
      </c>
      <c r="S17" s="514"/>
      <c r="T17" s="514"/>
      <c r="U17" s="514"/>
      <c r="V17" s="515"/>
      <c r="W17" s="423" t="s">
        <v>153</v>
      </c>
      <c r="X17" s="424"/>
      <c r="Y17" s="424"/>
      <c r="Z17" s="424"/>
      <c r="AA17" s="424"/>
      <c r="AB17" s="414"/>
      <c r="AC17" s="458">
        <v>1530</v>
      </c>
      <c r="AD17" s="459"/>
      <c r="AE17" s="459"/>
      <c r="AF17" s="459"/>
      <c r="AG17" s="501"/>
      <c r="AH17" s="458">
        <v>1526</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2219489</v>
      </c>
      <c r="BO17" s="408"/>
      <c r="BP17" s="408"/>
      <c r="BQ17" s="408"/>
      <c r="BR17" s="408"/>
      <c r="BS17" s="408"/>
      <c r="BT17" s="408"/>
      <c r="BU17" s="409"/>
      <c r="BV17" s="407">
        <v>2099719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155</v>
      </c>
      <c r="C18" s="450"/>
      <c r="D18" s="450"/>
      <c r="E18" s="530"/>
      <c r="F18" s="530"/>
      <c r="G18" s="530"/>
      <c r="H18" s="530"/>
      <c r="I18" s="530"/>
      <c r="J18" s="530"/>
      <c r="K18" s="530"/>
      <c r="L18" s="531">
        <v>60.32</v>
      </c>
      <c r="M18" s="531"/>
      <c r="N18" s="531"/>
      <c r="O18" s="531"/>
      <c r="P18" s="531"/>
      <c r="Q18" s="531"/>
      <c r="R18" s="532"/>
      <c r="S18" s="532"/>
      <c r="T18" s="532"/>
      <c r="U18" s="532"/>
      <c r="V18" s="533"/>
      <c r="W18" s="425"/>
      <c r="X18" s="426"/>
      <c r="Y18" s="426"/>
      <c r="Z18" s="426"/>
      <c r="AA18" s="426"/>
      <c r="AB18" s="417"/>
      <c r="AC18" s="534">
        <v>55.9</v>
      </c>
      <c r="AD18" s="535"/>
      <c r="AE18" s="535"/>
      <c r="AF18" s="535"/>
      <c r="AG18" s="536"/>
      <c r="AH18" s="534">
        <v>53.2</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2556490</v>
      </c>
      <c r="BO18" s="408"/>
      <c r="BP18" s="408"/>
      <c r="BQ18" s="408"/>
      <c r="BR18" s="408"/>
      <c r="BS18" s="408"/>
      <c r="BT18" s="408"/>
      <c r="BU18" s="409"/>
      <c r="BV18" s="407">
        <v>2463986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157</v>
      </c>
      <c r="C19" s="450"/>
      <c r="D19" s="450"/>
      <c r="E19" s="530"/>
      <c r="F19" s="530"/>
      <c r="G19" s="530"/>
      <c r="H19" s="530"/>
      <c r="I19" s="530"/>
      <c r="J19" s="530"/>
      <c r="K19" s="530"/>
      <c r="L19" s="538">
        <v>97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3699241</v>
      </c>
      <c r="BO19" s="408"/>
      <c r="BP19" s="408"/>
      <c r="BQ19" s="408"/>
      <c r="BR19" s="408"/>
      <c r="BS19" s="408"/>
      <c r="BT19" s="408"/>
      <c r="BU19" s="409"/>
      <c r="BV19" s="407">
        <v>3602882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159</v>
      </c>
      <c r="C20" s="450"/>
      <c r="D20" s="450"/>
      <c r="E20" s="530"/>
      <c r="F20" s="530"/>
      <c r="G20" s="530"/>
      <c r="H20" s="530"/>
      <c r="I20" s="530"/>
      <c r="J20" s="530"/>
      <c r="K20" s="530"/>
      <c r="L20" s="538">
        <v>1877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3700628</v>
      </c>
      <c r="BO22" s="371"/>
      <c r="BP22" s="371"/>
      <c r="BQ22" s="371"/>
      <c r="BR22" s="371"/>
      <c r="BS22" s="371"/>
      <c r="BT22" s="371"/>
      <c r="BU22" s="372"/>
      <c r="BV22" s="370">
        <v>3780862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3573217</v>
      </c>
      <c r="BO23" s="408"/>
      <c r="BP23" s="408"/>
      <c r="BQ23" s="408"/>
      <c r="BR23" s="408"/>
      <c r="BS23" s="408"/>
      <c r="BT23" s="408"/>
      <c r="BU23" s="409"/>
      <c r="BV23" s="407">
        <v>3614213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169</v>
      </c>
      <c r="F24" s="437"/>
      <c r="G24" s="437"/>
      <c r="H24" s="437"/>
      <c r="I24" s="437"/>
      <c r="J24" s="437"/>
      <c r="K24" s="438"/>
      <c r="L24" s="458">
        <v>1</v>
      </c>
      <c r="M24" s="459"/>
      <c r="N24" s="459"/>
      <c r="O24" s="459"/>
      <c r="P24" s="501"/>
      <c r="Q24" s="458">
        <v>7630</v>
      </c>
      <c r="R24" s="459"/>
      <c r="S24" s="459"/>
      <c r="T24" s="459"/>
      <c r="U24" s="459"/>
      <c r="V24" s="501"/>
      <c r="W24" s="553"/>
      <c r="X24" s="554"/>
      <c r="Y24" s="555"/>
      <c r="Z24" s="457" t="s">
        <v>170</v>
      </c>
      <c r="AA24" s="437"/>
      <c r="AB24" s="437"/>
      <c r="AC24" s="437"/>
      <c r="AD24" s="437"/>
      <c r="AE24" s="437"/>
      <c r="AF24" s="437"/>
      <c r="AG24" s="438"/>
      <c r="AH24" s="458">
        <v>84</v>
      </c>
      <c r="AI24" s="459"/>
      <c r="AJ24" s="459"/>
      <c r="AK24" s="459"/>
      <c r="AL24" s="501"/>
      <c r="AM24" s="458">
        <v>226464</v>
      </c>
      <c r="AN24" s="459"/>
      <c r="AO24" s="459"/>
      <c r="AP24" s="459"/>
      <c r="AQ24" s="459"/>
      <c r="AR24" s="501"/>
      <c r="AS24" s="458">
        <v>2696</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1879608</v>
      </c>
      <c r="BO24" s="408"/>
      <c r="BP24" s="408"/>
      <c r="BQ24" s="408"/>
      <c r="BR24" s="408"/>
      <c r="BS24" s="408"/>
      <c r="BT24" s="408"/>
      <c r="BU24" s="409"/>
      <c r="BV24" s="407">
        <v>1859188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172</v>
      </c>
      <c r="F25" s="437"/>
      <c r="G25" s="437"/>
      <c r="H25" s="437"/>
      <c r="I25" s="437"/>
      <c r="J25" s="437"/>
      <c r="K25" s="438"/>
      <c r="L25" s="458">
        <v>1</v>
      </c>
      <c r="M25" s="459"/>
      <c r="N25" s="459"/>
      <c r="O25" s="459"/>
      <c r="P25" s="501"/>
      <c r="Q25" s="458">
        <v>5870</v>
      </c>
      <c r="R25" s="459"/>
      <c r="S25" s="459"/>
      <c r="T25" s="459"/>
      <c r="U25" s="459"/>
      <c r="V25" s="501"/>
      <c r="W25" s="553"/>
      <c r="X25" s="554"/>
      <c r="Y25" s="555"/>
      <c r="Z25" s="457" t="s">
        <v>173</v>
      </c>
      <c r="AA25" s="437"/>
      <c r="AB25" s="437"/>
      <c r="AC25" s="437"/>
      <c r="AD25" s="437"/>
      <c r="AE25" s="437"/>
      <c r="AF25" s="437"/>
      <c r="AG25" s="438"/>
      <c r="AH25" s="458" t="s">
        <v>137</v>
      </c>
      <c r="AI25" s="459"/>
      <c r="AJ25" s="459"/>
      <c r="AK25" s="459"/>
      <c r="AL25" s="501"/>
      <c r="AM25" s="458" t="s">
        <v>129</v>
      </c>
      <c r="AN25" s="459"/>
      <c r="AO25" s="459"/>
      <c r="AP25" s="459"/>
      <c r="AQ25" s="459"/>
      <c r="AR25" s="501"/>
      <c r="AS25" s="458" t="s">
        <v>129</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472513</v>
      </c>
      <c r="BO25" s="371"/>
      <c r="BP25" s="371"/>
      <c r="BQ25" s="371"/>
      <c r="BR25" s="371"/>
      <c r="BS25" s="371"/>
      <c r="BT25" s="371"/>
      <c r="BU25" s="372"/>
      <c r="BV25" s="370">
        <v>105522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175</v>
      </c>
      <c r="F26" s="437"/>
      <c r="G26" s="437"/>
      <c r="H26" s="437"/>
      <c r="I26" s="437"/>
      <c r="J26" s="437"/>
      <c r="K26" s="438"/>
      <c r="L26" s="458">
        <v>1</v>
      </c>
      <c r="M26" s="459"/>
      <c r="N26" s="459"/>
      <c r="O26" s="459"/>
      <c r="P26" s="501"/>
      <c r="Q26" s="458">
        <v>5020</v>
      </c>
      <c r="R26" s="459"/>
      <c r="S26" s="459"/>
      <c r="T26" s="459"/>
      <c r="U26" s="459"/>
      <c r="V26" s="501"/>
      <c r="W26" s="553"/>
      <c r="X26" s="554"/>
      <c r="Y26" s="555"/>
      <c r="Z26" s="457" t="s">
        <v>176</v>
      </c>
      <c r="AA26" s="559"/>
      <c r="AB26" s="559"/>
      <c r="AC26" s="559"/>
      <c r="AD26" s="559"/>
      <c r="AE26" s="559"/>
      <c r="AF26" s="559"/>
      <c r="AG26" s="560"/>
      <c r="AH26" s="458">
        <v>1</v>
      </c>
      <c r="AI26" s="459"/>
      <c r="AJ26" s="459"/>
      <c r="AK26" s="459"/>
      <c r="AL26" s="501"/>
      <c r="AM26" s="458" t="s">
        <v>177</v>
      </c>
      <c r="AN26" s="459"/>
      <c r="AO26" s="459"/>
      <c r="AP26" s="459"/>
      <c r="AQ26" s="459"/>
      <c r="AR26" s="501"/>
      <c r="AS26" s="458" t="s">
        <v>177</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3060</v>
      </c>
      <c r="R27" s="459"/>
      <c r="S27" s="459"/>
      <c r="T27" s="459"/>
      <c r="U27" s="459"/>
      <c r="V27" s="501"/>
      <c r="W27" s="553"/>
      <c r="X27" s="554"/>
      <c r="Y27" s="555"/>
      <c r="Z27" s="457" t="s">
        <v>180</v>
      </c>
      <c r="AA27" s="437"/>
      <c r="AB27" s="437"/>
      <c r="AC27" s="437"/>
      <c r="AD27" s="437"/>
      <c r="AE27" s="437"/>
      <c r="AF27" s="437"/>
      <c r="AG27" s="438"/>
      <c r="AH27" s="458" t="s">
        <v>129</v>
      </c>
      <c r="AI27" s="459"/>
      <c r="AJ27" s="459"/>
      <c r="AK27" s="459"/>
      <c r="AL27" s="501"/>
      <c r="AM27" s="458" t="s">
        <v>129</v>
      </c>
      <c r="AN27" s="459"/>
      <c r="AO27" s="459"/>
      <c r="AP27" s="459"/>
      <c r="AQ27" s="459"/>
      <c r="AR27" s="501"/>
      <c r="AS27" s="458" t="s">
        <v>129</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2490</v>
      </c>
      <c r="R28" s="459"/>
      <c r="S28" s="459"/>
      <c r="T28" s="459"/>
      <c r="U28" s="459"/>
      <c r="V28" s="501"/>
      <c r="W28" s="553"/>
      <c r="X28" s="554"/>
      <c r="Y28" s="555"/>
      <c r="Z28" s="457" t="s">
        <v>183</v>
      </c>
      <c r="AA28" s="437"/>
      <c r="AB28" s="437"/>
      <c r="AC28" s="437"/>
      <c r="AD28" s="437"/>
      <c r="AE28" s="437"/>
      <c r="AF28" s="437"/>
      <c r="AG28" s="438"/>
      <c r="AH28" s="458" t="s">
        <v>129</v>
      </c>
      <c r="AI28" s="459"/>
      <c r="AJ28" s="459"/>
      <c r="AK28" s="459"/>
      <c r="AL28" s="501"/>
      <c r="AM28" s="458" t="s">
        <v>129</v>
      </c>
      <c r="AN28" s="459"/>
      <c r="AO28" s="459"/>
      <c r="AP28" s="459"/>
      <c r="AQ28" s="459"/>
      <c r="AR28" s="501"/>
      <c r="AS28" s="458" t="s">
        <v>129</v>
      </c>
      <c r="AT28" s="459"/>
      <c r="AU28" s="459"/>
      <c r="AV28" s="459"/>
      <c r="AW28" s="459"/>
      <c r="AX28" s="460"/>
      <c r="AY28" s="561" t="s">
        <v>184</v>
      </c>
      <c r="AZ28" s="562"/>
      <c r="BA28" s="562"/>
      <c r="BB28" s="563"/>
      <c r="BC28" s="367" t="s">
        <v>49</v>
      </c>
      <c r="BD28" s="368"/>
      <c r="BE28" s="368"/>
      <c r="BF28" s="368"/>
      <c r="BG28" s="368"/>
      <c r="BH28" s="368"/>
      <c r="BI28" s="368"/>
      <c r="BJ28" s="368"/>
      <c r="BK28" s="368"/>
      <c r="BL28" s="368"/>
      <c r="BM28" s="369"/>
      <c r="BN28" s="370">
        <v>1365507</v>
      </c>
      <c r="BO28" s="371"/>
      <c r="BP28" s="371"/>
      <c r="BQ28" s="371"/>
      <c r="BR28" s="371"/>
      <c r="BS28" s="371"/>
      <c r="BT28" s="371"/>
      <c r="BU28" s="372"/>
      <c r="BV28" s="370">
        <v>1452070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10</v>
      </c>
      <c r="M29" s="459"/>
      <c r="N29" s="459"/>
      <c r="O29" s="459"/>
      <c r="P29" s="501"/>
      <c r="Q29" s="458">
        <v>2340</v>
      </c>
      <c r="R29" s="459"/>
      <c r="S29" s="459"/>
      <c r="T29" s="459"/>
      <c r="U29" s="459"/>
      <c r="V29" s="501"/>
      <c r="W29" s="556"/>
      <c r="X29" s="557"/>
      <c r="Y29" s="558"/>
      <c r="Z29" s="457" t="s">
        <v>186</v>
      </c>
      <c r="AA29" s="437"/>
      <c r="AB29" s="437"/>
      <c r="AC29" s="437"/>
      <c r="AD29" s="437"/>
      <c r="AE29" s="437"/>
      <c r="AF29" s="437"/>
      <c r="AG29" s="438"/>
      <c r="AH29" s="458">
        <v>84</v>
      </c>
      <c r="AI29" s="459"/>
      <c r="AJ29" s="459"/>
      <c r="AK29" s="459"/>
      <c r="AL29" s="501"/>
      <c r="AM29" s="458">
        <v>226464</v>
      </c>
      <c r="AN29" s="459"/>
      <c r="AO29" s="459"/>
      <c r="AP29" s="459"/>
      <c r="AQ29" s="459"/>
      <c r="AR29" s="501"/>
      <c r="AS29" s="458">
        <v>2696</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267649</v>
      </c>
      <c r="BO29" s="408"/>
      <c r="BP29" s="408"/>
      <c r="BQ29" s="408"/>
      <c r="BR29" s="408"/>
      <c r="BS29" s="408"/>
      <c r="BT29" s="408"/>
      <c r="BU29" s="409"/>
      <c r="BV29" s="407">
        <v>267646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95.4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1182387</v>
      </c>
      <c r="BO30" s="527"/>
      <c r="BP30" s="527"/>
      <c r="BQ30" s="527"/>
      <c r="BR30" s="527"/>
      <c r="BS30" s="527"/>
      <c r="BT30" s="527"/>
      <c r="BU30" s="528"/>
      <c r="BV30" s="526">
        <v>1105905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196</v>
      </c>
      <c r="X33" s="396"/>
      <c r="Y33" s="396"/>
      <c r="Z33" s="396"/>
      <c r="AA33" s="396"/>
      <c r="AB33" s="396"/>
      <c r="AC33" s="396"/>
      <c r="AD33" s="396"/>
      <c r="AE33" s="396"/>
      <c r="AF33" s="396"/>
      <c r="AG33" s="396"/>
      <c r="AH33" s="396"/>
      <c r="AI33" s="396"/>
      <c r="AJ33" s="396"/>
      <c r="AK33" s="396"/>
      <c r="AL33" s="206"/>
      <c r="AM33" s="431" t="s">
        <v>195</v>
      </c>
      <c r="AN33" s="431"/>
      <c r="AO33" s="396" t="s">
        <v>196</v>
      </c>
      <c r="AP33" s="396"/>
      <c r="AQ33" s="396"/>
      <c r="AR33" s="396"/>
      <c r="AS33" s="396"/>
      <c r="AT33" s="396"/>
      <c r="AU33" s="396"/>
      <c r="AV33" s="396"/>
      <c r="AW33" s="396"/>
      <c r="AX33" s="396"/>
      <c r="AY33" s="396"/>
      <c r="AZ33" s="396"/>
      <c r="BA33" s="396"/>
      <c r="BB33" s="396"/>
      <c r="BC33" s="396"/>
      <c r="BD33" s="207"/>
      <c r="BE33" s="396" t="s">
        <v>197</v>
      </c>
      <c r="BF33" s="396"/>
      <c r="BG33" s="396" t="s">
        <v>198</v>
      </c>
      <c r="BH33" s="396"/>
      <c r="BI33" s="396"/>
      <c r="BJ33" s="396"/>
      <c r="BK33" s="396"/>
      <c r="BL33" s="396"/>
      <c r="BM33" s="396"/>
      <c r="BN33" s="396"/>
      <c r="BO33" s="396"/>
      <c r="BP33" s="396"/>
      <c r="BQ33" s="396"/>
      <c r="BR33" s="396"/>
      <c r="BS33" s="396"/>
      <c r="BT33" s="396"/>
      <c r="BU33" s="396"/>
      <c r="BV33" s="207"/>
      <c r="BW33" s="431" t="s">
        <v>197</v>
      </c>
      <c r="BX33" s="431"/>
      <c r="BY33" s="396" t="s">
        <v>199</v>
      </c>
      <c r="BZ33" s="396"/>
      <c r="CA33" s="396"/>
      <c r="CB33" s="396"/>
      <c r="CC33" s="396"/>
      <c r="CD33" s="396"/>
      <c r="CE33" s="396"/>
      <c r="CF33" s="396"/>
      <c r="CG33" s="396"/>
      <c r="CH33" s="396"/>
      <c r="CI33" s="396"/>
      <c r="CJ33" s="396"/>
      <c r="CK33" s="396"/>
      <c r="CL33" s="396"/>
      <c r="CM33" s="396"/>
      <c r="CN33" s="206"/>
      <c r="CO33" s="431" t="s">
        <v>200</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黒川地域行政事務組合（一般会計）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㈱万葉まちづくりセンター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戸別合併処理浄化槽特別会計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黒川地域行政事務組合（介護事業会計）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黒川地域行政事務組合（病院事業会計）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吉田川流域溜池大和町外3市3ヶ町村組合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大衡村1町牛野ダム管理組合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色麻町外1市1ヶ村花川ダム管理組合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宮城県市町村職員退職手当組合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宮城県市町村非常勤消防団員補償報償組合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宮城県市町村自治振興センター</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宮城県後期高齢者医療広域連合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CQlZN/p48UKDHAFmoOeTQcDAG8Q8tzKtYbatRZv+F46X5664fkS7KpmRpST8xbbxSMSeDFbdVu5kjUddCH4ZQ==" saltValue="c5D1Sd0aew21dl181knK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6"/>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19.170000000000002</v>
      </c>
      <c r="G34" s="33">
        <v>19.47</v>
      </c>
      <c r="H34" s="33">
        <v>19.670000000000002</v>
      </c>
      <c r="I34" s="33">
        <v>18.5</v>
      </c>
      <c r="J34" s="34">
        <v>19.54</v>
      </c>
      <c r="K34" s="22"/>
      <c r="L34" s="22"/>
      <c r="M34" s="22"/>
      <c r="N34" s="22"/>
      <c r="O34" s="22"/>
      <c r="P34" s="22"/>
    </row>
    <row r="35" spans="1:16" ht="39" customHeight="1" x14ac:dyDescent="0.15">
      <c r="A35" s="22"/>
      <c r="B35" s="35"/>
      <c r="C35" s="1145" t="s">
        <v>566</v>
      </c>
      <c r="D35" s="1146"/>
      <c r="E35" s="1147"/>
      <c r="F35" s="36">
        <v>4.54</v>
      </c>
      <c r="G35" s="37">
        <v>3.61</v>
      </c>
      <c r="H35" s="37">
        <v>4.1100000000000003</v>
      </c>
      <c r="I35" s="37">
        <v>2.92</v>
      </c>
      <c r="J35" s="38">
        <v>6.22</v>
      </c>
      <c r="K35" s="22"/>
      <c r="L35" s="22"/>
      <c r="M35" s="22"/>
      <c r="N35" s="22"/>
      <c r="O35" s="22"/>
      <c r="P35" s="22"/>
    </row>
    <row r="36" spans="1:16" ht="39" customHeight="1" x14ac:dyDescent="0.15">
      <c r="A36" s="22"/>
      <c r="B36" s="35"/>
      <c r="C36" s="1145" t="s">
        <v>567</v>
      </c>
      <c r="D36" s="1146"/>
      <c r="E36" s="1147"/>
      <c r="F36" s="36">
        <v>0.66</v>
      </c>
      <c r="G36" s="37">
        <v>0.57999999999999996</v>
      </c>
      <c r="H36" s="37">
        <v>0.83</v>
      </c>
      <c r="I36" s="37">
        <v>1.74</v>
      </c>
      <c r="J36" s="38">
        <v>1.65</v>
      </c>
      <c r="K36" s="22"/>
      <c r="L36" s="22"/>
      <c r="M36" s="22"/>
      <c r="N36" s="22"/>
      <c r="O36" s="22"/>
      <c r="P36" s="22"/>
    </row>
    <row r="37" spans="1:16" ht="39" customHeight="1" x14ac:dyDescent="0.15">
      <c r="A37" s="22"/>
      <c r="B37" s="35"/>
      <c r="C37" s="1145" t="s">
        <v>568</v>
      </c>
      <c r="D37" s="1146"/>
      <c r="E37" s="1147"/>
      <c r="F37" s="36">
        <v>0.81</v>
      </c>
      <c r="G37" s="37">
        <v>1.1100000000000001</v>
      </c>
      <c r="H37" s="37">
        <v>0.71</v>
      </c>
      <c r="I37" s="37">
        <v>0.63</v>
      </c>
      <c r="J37" s="38">
        <v>1.34</v>
      </c>
      <c r="K37" s="22"/>
      <c r="L37" s="22"/>
      <c r="M37" s="22"/>
      <c r="N37" s="22"/>
      <c r="O37" s="22"/>
      <c r="P37" s="22"/>
    </row>
    <row r="38" spans="1:16" ht="39" customHeight="1" x14ac:dyDescent="0.15">
      <c r="A38" s="22"/>
      <c r="B38" s="35"/>
      <c r="C38" s="1145" t="s">
        <v>569</v>
      </c>
      <c r="D38" s="1146"/>
      <c r="E38" s="1147"/>
      <c r="F38" s="36">
        <v>0.15</v>
      </c>
      <c r="G38" s="37">
        <v>1.1100000000000001</v>
      </c>
      <c r="H38" s="37">
        <v>0.34</v>
      </c>
      <c r="I38" s="37">
        <v>0.16</v>
      </c>
      <c r="J38" s="38">
        <v>0.11</v>
      </c>
      <c r="K38" s="22"/>
      <c r="L38" s="22"/>
      <c r="M38" s="22"/>
      <c r="N38" s="22"/>
      <c r="O38" s="22"/>
      <c r="P38" s="22"/>
    </row>
    <row r="39" spans="1:16" ht="39" customHeight="1" x14ac:dyDescent="0.15">
      <c r="A39" s="22"/>
      <c r="B39" s="35"/>
      <c r="C39" s="1145" t="s">
        <v>570</v>
      </c>
      <c r="D39" s="1146"/>
      <c r="E39" s="1147"/>
      <c r="F39" s="36">
        <v>0.02</v>
      </c>
      <c r="G39" s="37">
        <v>0.08</v>
      </c>
      <c r="H39" s="37">
        <v>0.08</v>
      </c>
      <c r="I39" s="37">
        <v>0.08</v>
      </c>
      <c r="J39" s="38">
        <v>0.09</v>
      </c>
      <c r="K39" s="22"/>
      <c r="L39" s="22"/>
      <c r="M39" s="22"/>
      <c r="N39" s="22"/>
      <c r="O39" s="22"/>
      <c r="P39" s="22"/>
    </row>
    <row r="40" spans="1:16" ht="39" customHeight="1" x14ac:dyDescent="0.15">
      <c r="A40" s="22"/>
      <c r="B40" s="35"/>
      <c r="C40" s="1145" t="s">
        <v>571</v>
      </c>
      <c r="D40" s="1146"/>
      <c r="E40" s="1147"/>
      <c r="F40" s="36">
        <v>0.03</v>
      </c>
      <c r="G40" s="37">
        <v>0.02</v>
      </c>
      <c r="H40" s="37">
        <v>0.04</v>
      </c>
      <c r="I40" s="37">
        <v>0.01</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573</v>
      </c>
      <c r="D43" s="1149"/>
      <c r="E43" s="1150"/>
      <c r="F43" s="41">
        <v>0</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sheetData>
  <sheetProtection algorithmName="SHA-512" hashValue="CIaWz+mID5f5197hAMdXbOLQMAFTGptX9CdmoeCXyCTix63QKzbw7637UhyqmWGooKPgWJu6y9F/gmUwYqdqHw==" saltValue="bQhu2IF8OZ1c/yR1sO+/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347</v>
      </c>
      <c r="L45" s="60">
        <v>350</v>
      </c>
      <c r="M45" s="60">
        <v>344</v>
      </c>
      <c r="N45" s="60">
        <v>370</v>
      </c>
      <c r="O45" s="61">
        <v>376</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14</v>
      </c>
      <c r="F48" s="1161"/>
      <c r="G48" s="1161"/>
      <c r="H48" s="1161"/>
      <c r="I48" s="1161"/>
      <c r="J48" s="1162"/>
      <c r="K48" s="63">
        <v>119</v>
      </c>
      <c r="L48" s="64">
        <v>127</v>
      </c>
      <c r="M48" s="64">
        <v>104</v>
      </c>
      <c r="N48" s="64">
        <v>101</v>
      </c>
      <c r="O48" s="65">
        <v>94</v>
      </c>
      <c r="P48" s="48"/>
      <c r="Q48" s="48"/>
      <c r="R48" s="48"/>
      <c r="S48" s="48"/>
      <c r="T48" s="48"/>
      <c r="U48" s="48"/>
    </row>
    <row r="49" spans="1:21" ht="30.75" customHeight="1" x14ac:dyDescent="0.15">
      <c r="A49" s="48"/>
      <c r="B49" s="1155"/>
      <c r="C49" s="1156"/>
      <c r="D49" s="62"/>
      <c r="E49" s="1161" t="s">
        <v>15</v>
      </c>
      <c r="F49" s="1161"/>
      <c r="G49" s="1161"/>
      <c r="H49" s="1161"/>
      <c r="I49" s="1161"/>
      <c r="J49" s="1162"/>
      <c r="K49" s="63">
        <v>25</v>
      </c>
      <c r="L49" s="64">
        <v>19</v>
      </c>
      <c r="M49" s="64">
        <v>46</v>
      </c>
      <c r="N49" s="64">
        <v>42</v>
      </c>
      <c r="O49" s="65">
        <v>43</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1</v>
      </c>
      <c r="N50" s="64">
        <v>1</v>
      </c>
      <c r="O50" s="65">
        <v>1</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515</v>
      </c>
      <c r="L51" s="64" t="s">
        <v>515</v>
      </c>
      <c r="M51" s="64" t="s">
        <v>515</v>
      </c>
      <c r="N51" s="64" t="s">
        <v>515</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369</v>
      </c>
      <c r="L52" s="64">
        <v>368</v>
      </c>
      <c r="M52" s="64">
        <v>359</v>
      </c>
      <c r="N52" s="64">
        <v>368</v>
      </c>
      <c r="O52" s="65">
        <v>362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123</v>
      </c>
      <c r="L53" s="69">
        <v>129</v>
      </c>
      <c r="M53" s="69">
        <v>136</v>
      </c>
      <c r="N53" s="69">
        <v>146</v>
      </c>
      <c r="O53" s="70">
        <v>152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Xe3gVbmthOdMkeGTeHQhUiAyipkCQcTRuQfSuTgIetSjxujv5kvsbOUVqZivf0MW92LeyNai0qY8Wqmc7hQog==" saltValue="BoIJG/oHUz6HvcZih1uLU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6"/>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84" t="s">
        <v>31</v>
      </c>
      <c r="C41" s="1185"/>
      <c r="D41" s="105"/>
      <c r="E41" s="1190" t="s">
        <v>32</v>
      </c>
      <c r="F41" s="1190"/>
      <c r="G41" s="1190"/>
      <c r="H41" s="1191"/>
      <c r="I41" s="355">
        <v>3540</v>
      </c>
      <c r="J41" s="356">
        <v>3535</v>
      </c>
      <c r="K41" s="356">
        <v>3643</v>
      </c>
      <c r="L41" s="356">
        <v>3736</v>
      </c>
      <c r="M41" s="357">
        <v>3701</v>
      </c>
    </row>
    <row r="42" spans="2:13" ht="27.75" customHeight="1" x14ac:dyDescent="0.15">
      <c r="B42" s="1186"/>
      <c r="C42" s="1187"/>
      <c r="D42" s="106"/>
      <c r="E42" s="1192" t="s">
        <v>33</v>
      </c>
      <c r="F42" s="1192"/>
      <c r="G42" s="1192"/>
      <c r="H42" s="1193"/>
      <c r="I42" s="358" t="s">
        <v>515</v>
      </c>
      <c r="J42" s="359" t="s">
        <v>515</v>
      </c>
      <c r="K42" s="359" t="s">
        <v>515</v>
      </c>
      <c r="L42" s="359" t="s">
        <v>515</v>
      </c>
      <c r="M42" s="360" t="s">
        <v>515</v>
      </c>
    </row>
    <row r="43" spans="2:13" ht="27.75" customHeight="1" x14ac:dyDescent="0.15">
      <c r="B43" s="1186"/>
      <c r="C43" s="1187"/>
      <c r="D43" s="106"/>
      <c r="E43" s="1192" t="s">
        <v>34</v>
      </c>
      <c r="F43" s="1192"/>
      <c r="G43" s="1192"/>
      <c r="H43" s="1193"/>
      <c r="I43" s="358">
        <v>1162</v>
      </c>
      <c r="J43" s="359">
        <v>1014</v>
      </c>
      <c r="K43" s="359">
        <v>852</v>
      </c>
      <c r="L43" s="359">
        <v>789</v>
      </c>
      <c r="M43" s="360">
        <v>672</v>
      </c>
    </row>
    <row r="44" spans="2:13" ht="27.75" customHeight="1" x14ac:dyDescent="0.15">
      <c r="B44" s="1186"/>
      <c r="C44" s="1187"/>
      <c r="D44" s="106"/>
      <c r="E44" s="1192" t="s">
        <v>35</v>
      </c>
      <c r="F44" s="1192"/>
      <c r="G44" s="1192"/>
      <c r="H44" s="1193"/>
      <c r="I44" s="358">
        <v>514</v>
      </c>
      <c r="J44" s="359">
        <v>435</v>
      </c>
      <c r="K44" s="359">
        <v>383</v>
      </c>
      <c r="L44" s="359">
        <v>400</v>
      </c>
      <c r="M44" s="360">
        <v>381</v>
      </c>
    </row>
    <row r="45" spans="2:13" ht="27.75" customHeight="1" x14ac:dyDescent="0.15">
      <c r="B45" s="1186"/>
      <c r="C45" s="1187"/>
      <c r="D45" s="106"/>
      <c r="E45" s="1192" t="s">
        <v>36</v>
      </c>
      <c r="F45" s="1192"/>
      <c r="G45" s="1192"/>
      <c r="H45" s="1193"/>
      <c r="I45" s="358">
        <v>432</v>
      </c>
      <c r="J45" s="359">
        <v>394</v>
      </c>
      <c r="K45" s="359">
        <v>372</v>
      </c>
      <c r="L45" s="359">
        <v>368</v>
      </c>
      <c r="M45" s="360">
        <v>340</v>
      </c>
    </row>
    <row r="46" spans="2:13" ht="27.75" customHeight="1" x14ac:dyDescent="0.15">
      <c r="B46" s="1186"/>
      <c r="C46" s="1187"/>
      <c r="D46" s="107"/>
      <c r="E46" s="1192" t="s">
        <v>37</v>
      </c>
      <c r="F46" s="1192"/>
      <c r="G46" s="1192"/>
      <c r="H46" s="1193"/>
      <c r="I46" s="358" t="s">
        <v>515</v>
      </c>
      <c r="J46" s="359" t="s">
        <v>515</v>
      </c>
      <c r="K46" s="359" t="s">
        <v>515</v>
      </c>
      <c r="L46" s="359" t="s">
        <v>515</v>
      </c>
      <c r="M46" s="360" t="s">
        <v>515</v>
      </c>
    </row>
    <row r="47" spans="2:13" ht="27.75" customHeight="1" x14ac:dyDescent="0.15">
      <c r="B47" s="1186"/>
      <c r="C47" s="1187"/>
      <c r="D47" s="108"/>
      <c r="E47" s="1194" t="s">
        <v>38</v>
      </c>
      <c r="F47" s="1195"/>
      <c r="G47" s="1195"/>
      <c r="H47" s="1196"/>
      <c r="I47" s="358" t="s">
        <v>515</v>
      </c>
      <c r="J47" s="359" t="s">
        <v>515</v>
      </c>
      <c r="K47" s="359" t="s">
        <v>515</v>
      </c>
      <c r="L47" s="359" t="s">
        <v>515</v>
      </c>
      <c r="M47" s="360" t="s">
        <v>515</v>
      </c>
    </row>
    <row r="48" spans="2:13" ht="27.75" customHeight="1" x14ac:dyDescent="0.15">
      <c r="B48" s="1186"/>
      <c r="C48" s="1187"/>
      <c r="D48" s="106"/>
      <c r="E48" s="1192" t="s">
        <v>39</v>
      </c>
      <c r="F48" s="1192"/>
      <c r="G48" s="1192"/>
      <c r="H48" s="1193"/>
      <c r="I48" s="358" t="s">
        <v>515</v>
      </c>
      <c r="J48" s="359" t="s">
        <v>515</v>
      </c>
      <c r="K48" s="359" t="s">
        <v>515</v>
      </c>
      <c r="L48" s="359" t="s">
        <v>515</v>
      </c>
      <c r="M48" s="360" t="s">
        <v>515</v>
      </c>
    </row>
    <row r="49" spans="2:13" ht="27.75" customHeight="1" x14ac:dyDescent="0.15">
      <c r="B49" s="1188"/>
      <c r="C49" s="1189"/>
      <c r="D49" s="106"/>
      <c r="E49" s="1192" t="s">
        <v>40</v>
      </c>
      <c r="F49" s="1192"/>
      <c r="G49" s="1192"/>
      <c r="H49" s="1193"/>
      <c r="I49" s="358" t="s">
        <v>515</v>
      </c>
      <c r="J49" s="359" t="s">
        <v>515</v>
      </c>
      <c r="K49" s="359" t="s">
        <v>515</v>
      </c>
      <c r="L49" s="359" t="s">
        <v>515</v>
      </c>
      <c r="M49" s="360" t="s">
        <v>515</v>
      </c>
    </row>
    <row r="50" spans="2:13" ht="27.75" customHeight="1" x14ac:dyDescent="0.15">
      <c r="B50" s="1197" t="s">
        <v>41</v>
      </c>
      <c r="C50" s="1198"/>
      <c r="D50" s="109"/>
      <c r="E50" s="1192" t="s">
        <v>42</v>
      </c>
      <c r="F50" s="1192"/>
      <c r="G50" s="1192"/>
      <c r="H50" s="1193"/>
      <c r="I50" s="358">
        <v>2566</v>
      </c>
      <c r="J50" s="359">
        <v>2437</v>
      </c>
      <c r="K50" s="359">
        <v>2270</v>
      </c>
      <c r="L50" s="359">
        <v>2628</v>
      </c>
      <c r="M50" s="360">
        <v>2668</v>
      </c>
    </row>
    <row r="51" spans="2:13" ht="27.75" customHeight="1" x14ac:dyDescent="0.15">
      <c r="B51" s="1186"/>
      <c r="C51" s="1187"/>
      <c r="D51" s="106"/>
      <c r="E51" s="1192" t="s">
        <v>43</v>
      </c>
      <c r="F51" s="1192"/>
      <c r="G51" s="1192"/>
      <c r="H51" s="1193"/>
      <c r="I51" s="358">
        <v>65</v>
      </c>
      <c r="J51" s="359">
        <v>121</v>
      </c>
      <c r="K51" s="359">
        <v>235</v>
      </c>
      <c r="L51" s="359">
        <v>243</v>
      </c>
      <c r="M51" s="360">
        <v>238</v>
      </c>
    </row>
    <row r="52" spans="2:13" ht="27.75" customHeight="1" x14ac:dyDescent="0.15">
      <c r="B52" s="1188"/>
      <c r="C52" s="1189"/>
      <c r="D52" s="106"/>
      <c r="E52" s="1192" t="s">
        <v>44</v>
      </c>
      <c r="F52" s="1192"/>
      <c r="G52" s="1192"/>
      <c r="H52" s="1193"/>
      <c r="I52" s="358">
        <v>3292</v>
      </c>
      <c r="J52" s="359">
        <v>3395</v>
      </c>
      <c r="K52" s="359">
        <v>3469</v>
      </c>
      <c r="L52" s="359">
        <v>2775</v>
      </c>
      <c r="M52" s="360">
        <v>2640</v>
      </c>
    </row>
    <row r="53" spans="2:13" ht="27.75" customHeight="1" thickBot="1" x14ac:dyDescent="0.2">
      <c r="B53" s="1199" t="s">
        <v>45</v>
      </c>
      <c r="C53" s="1200"/>
      <c r="D53" s="110"/>
      <c r="E53" s="1201" t="s">
        <v>46</v>
      </c>
      <c r="F53" s="1201"/>
      <c r="G53" s="1201"/>
      <c r="H53" s="1202"/>
      <c r="I53" s="361">
        <v>-275</v>
      </c>
      <c r="J53" s="362">
        <v>-575</v>
      </c>
      <c r="K53" s="362">
        <v>-725</v>
      </c>
      <c r="L53" s="362">
        <v>-353</v>
      </c>
      <c r="M53" s="363">
        <v>-452</v>
      </c>
    </row>
    <row r="54" spans="2:13" ht="27.75" customHeight="1" x14ac:dyDescent="0.15">
      <c r="B54" s="111" t="s">
        <v>47</v>
      </c>
      <c r="C54" s="112"/>
      <c r="D54" s="112"/>
      <c r="E54" s="113"/>
      <c r="F54" s="113"/>
      <c r="G54" s="113"/>
      <c r="H54" s="113"/>
      <c r="I54" s="114"/>
      <c r="J54" s="114"/>
      <c r="K54" s="114"/>
      <c r="L54" s="114"/>
      <c r="M54" s="114"/>
    </row>
    <row r="55" spans="2:13" x14ac:dyDescent="0.15"/>
    <row r="56" spans="2:13" ht="13.5" hidden="1" customHeight="1" x14ac:dyDescent="0.15"/>
  </sheetData>
  <sheetProtection algorithmName="SHA-512" hashValue="Oe4JQbHIz5nNMY1Yvdi80UPQkaEFUXCDHQi8Ah+hPC+RnaUCk6i1iXUvFD59uXgNkhJKotZ1kQYIMWsdYU1tgA==" saltValue="em5vdYc9tc/3hPUn8Ok4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981</v>
      </c>
      <c r="G55" s="122">
        <v>1452</v>
      </c>
      <c r="H55" s="123">
        <v>1366</v>
      </c>
    </row>
    <row r="56" spans="2:8" ht="52.5" customHeight="1" x14ac:dyDescent="0.15">
      <c r="B56" s="124"/>
      <c r="C56" s="1213" t="s">
        <v>50</v>
      </c>
      <c r="D56" s="1213"/>
      <c r="E56" s="1214"/>
      <c r="F56" s="125">
        <v>169</v>
      </c>
      <c r="G56" s="125">
        <v>268</v>
      </c>
      <c r="H56" s="126">
        <v>268</v>
      </c>
    </row>
    <row r="57" spans="2:8" ht="53.25" customHeight="1" x14ac:dyDescent="0.15">
      <c r="B57" s="124"/>
      <c r="C57" s="1215" t="s">
        <v>51</v>
      </c>
      <c r="D57" s="1215"/>
      <c r="E57" s="1216"/>
      <c r="F57" s="127">
        <v>1094</v>
      </c>
      <c r="G57" s="127">
        <v>1106</v>
      </c>
      <c r="H57" s="128">
        <v>1182</v>
      </c>
    </row>
    <row r="58" spans="2:8" ht="45.75" customHeight="1" x14ac:dyDescent="0.15">
      <c r="B58" s="129"/>
      <c r="C58" s="1203" t="s">
        <v>593</v>
      </c>
      <c r="D58" s="1204"/>
      <c r="E58" s="1205"/>
      <c r="F58" s="130">
        <v>282</v>
      </c>
      <c r="G58" s="130">
        <v>418</v>
      </c>
      <c r="H58" s="131">
        <v>373</v>
      </c>
    </row>
    <row r="59" spans="2:8" ht="45.75" customHeight="1" x14ac:dyDescent="0.15">
      <c r="B59" s="129"/>
      <c r="C59" s="1203" t="s">
        <v>594</v>
      </c>
      <c r="D59" s="1204"/>
      <c r="E59" s="1205"/>
      <c r="F59" s="130">
        <v>0</v>
      </c>
      <c r="G59" s="130">
        <v>300</v>
      </c>
      <c r="H59" s="131">
        <v>347</v>
      </c>
    </row>
    <row r="60" spans="2:8" ht="45.75" customHeight="1" x14ac:dyDescent="0.15">
      <c r="B60" s="129"/>
      <c r="C60" s="1203" t="s">
        <v>595</v>
      </c>
      <c r="D60" s="1204"/>
      <c r="E60" s="1205"/>
      <c r="F60" s="130">
        <v>235</v>
      </c>
      <c r="G60" s="130">
        <v>220</v>
      </c>
      <c r="H60" s="131">
        <v>206</v>
      </c>
    </row>
    <row r="61" spans="2:8" ht="45.75" customHeight="1" x14ac:dyDescent="0.15">
      <c r="B61" s="129"/>
      <c r="C61" s="1203" t="s">
        <v>596</v>
      </c>
      <c r="D61" s="1204"/>
      <c r="E61" s="1205"/>
      <c r="F61" s="130">
        <v>39</v>
      </c>
      <c r="G61" s="130">
        <v>39</v>
      </c>
      <c r="H61" s="131">
        <v>134</v>
      </c>
    </row>
    <row r="62" spans="2:8" ht="45.75" customHeight="1" thickBot="1" x14ac:dyDescent="0.2">
      <c r="B62" s="132"/>
      <c r="C62" s="1206" t="s">
        <v>597</v>
      </c>
      <c r="D62" s="1207"/>
      <c r="E62" s="1208"/>
      <c r="F62" s="133">
        <v>29</v>
      </c>
      <c r="G62" s="133">
        <v>49</v>
      </c>
      <c r="H62" s="134">
        <v>41</v>
      </c>
    </row>
    <row r="63" spans="2:8" ht="52.5" customHeight="1" thickBot="1" x14ac:dyDescent="0.2">
      <c r="B63" s="135"/>
      <c r="C63" s="1209" t="s">
        <v>52</v>
      </c>
      <c r="D63" s="1209"/>
      <c r="E63" s="1210"/>
      <c r="F63" s="136">
        <v>2243</v>
      </c>
      <c r="G63" s="136">
        <v>2826</v>
      </c>
      <c r="H63" s="137">
        <v>2816</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sheetData>
  <sheetProtection algorithmName="SHA-512" hashValue="D5JlfxPq1p14w74RyqFkA6ga6Z1YISthTUvz0awYnUeVzY0vvkMh0b4zlvVNp9liODKrbeEfIG2ThLBOu4L6Mg==" saltValue="3YH9GAiUACOUPVg4+eka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3"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188678</v>
      </c>
      <c r="E3" s="156"/>
      <c r="F3" s="157">
        <v>114790</v>
      </c>
      <c r="G3" s="158"/>
      <c r="H3" s="159"/>
    </row>
    <row r="4" spans="1:8" x14ac:dyDescent="0.15">
      <c r="A4" s="160"/>
      <c r="B4" s="161"/>
      <c r="C4" s="162"/>
      <c r="D4" s="163">
        <v>78200</v>
      </c>
      <c r="E4" s="164"/>
      <c r="F4" s="165">
        <v>55601</v>
      </c>
      <c r="G4" s="166"/>
      <c r="H4" s="167"/>
    </row>
    <row r="5" spans="1:8" x14ac:dyDescent="0.15">
      <c r="A5" s="148" t="s">
        <v>548</v>
      </c>
      <c r="B5" s="153"/>
      <c r="C5" s="154"/>
      <c r="D5" s="155">
        <v>89376</v>
      </c>
      <c r="E5" s="156"/>
      <c r="F5" s="157">
        <v>126262</v>
      </c>
      <c r="G5" s="158"/>
      <c r="H5" s="159"/>
    </row>
    <row r="6" spans="1:8" x14ac:dyDescent="0.15">
      <c r="A6" s="160"/>
      <c r="B6" s="161"/>
      <c r="C6" s="162"/>
      <c r="D6" s="163">
        <v>43488</v>
      </c>
      <c r="E6" s="164"/>
      <c r="F6" s="165">
        <v>56769</v>
      </c>
      <c r="G6" s="166"/>
      <c r="H6" s="167"/>
    </row>
    <row r="7" spans="1:8" x14ac:dyDescent="0.15">
      <c r="A7" s="148" t="s">
        <v>549</v>
      </c>
      <c r="B7" s="153"/>
      <c r="C7" s="154"/>
      <c r="D7" s="155">
        <v>122824</v>
      </c>
      <c r="E7" s="156"/>
      <c r="F7" s="157">
        <v>126525</v>
      </c>
      <c r="G7" s="158"/>
      <c r="H7" s="159"/>
    </row>
    <row r="8" spans="1:8" x14ac:dyDescent="0.15">
      <c r="A8" s="160"/>
      <c r="B8" s="161"/>
      <c r="C8" s="162"/>
      <c r="D8" s="163">
        <v>66585</v>
      </c>
      <c r="E8" s="164"/>
      <c r="F8" s="165">
        <v>67052</v>
      </c>
      <c r="G8" s="166"/>
      <c r="H8" s="167"/>
    </row>
    <row r="9" spans="1:8" x14ac:dyDescent="0.15">
      <c r="A9" s="148" t="s">
        <v>550</v>
      </c>
      <c r="B9" s="153"/>
      <c r="C9" s="154"/>
      <c r="D9" s="155">
        <v>139222</v>
      </c>
      <c r="E9" s="156"/>
      <c r="F9" s="157">
        <v>122054</v>
      </c>
      <c r="G9" s="158"/>
      <c r="H9" s="159"/>
    </row>
    <row r="10" spans="1:8" x14ac:dyDescent="0.15">
      <c r="A10" s="160"/>
      <c r="B10" s="161"/>
      <c r="C10" s="162"/>
      <c r="D10" s="163">
        <v>61474</v>
      </c>
      <c r="E10" s="164"/>
      <c r="F10" s="165">
        <v>68298</v>
      </c>
      <c r="G10" s="166"/>
      <c r="H10" s="167"/>
    </row>
    <row r="11" spans="1:8" x14ac:dyDescent="0.15">
      <c r="A11" s="148" t="s">
        <v>551</v>
      </c>
      <c r="B11" s="153"/>
      <c r="C11" s="154"/>
      <c r="D11" s="155">
        <v>125830</v>
      </c>
      <c r="E11" s="156"/>
      <c r="F11" s="157">
        <v>111644</v>
      </c>
      <c r="G11" s="158"/>
      <c r="H11" s="159"/>
    </row>
    <row r="12" spans="1:8" x14ac:dyDescent="0.15">
      <c r="A12" s="160"/>
      <c r="B12" s="161"/>
      <c r="C12" s="168"/>
      <c r="D12" s="163">
        <v>30942</v>
      </c>
      <c r="E12" s="164"/>
      <c r="F12" s="165">
        <v>66606</v>
      </c>
      <c r="G12" s="166"/>
      <c r="H12" s="167"/>
    </row>
    <row r="13" spans="1:8" x14ac:dyDescent="0.15">
      <c r="A13" s="148"/>
      <c r="B13" s="153"/>
      <c r="C13" s="169"/>
      <c r="D13" s="170">
        <v>133186</v>
      </c>
      <c r="E13" s="171"/>
      <c r="F13" s="172">
        <v>120255</v>
      </c>
      <c r="G13" s="173"/>
      <c r="H13" s="159"/>
    </row>
    <row r="14" spans="1:8" x14ac:dyDescent="0.15">
      <c r="A14" s="160"/>
      <c r="B14" s="161"/>
      <c r="C14" s="162"/>
      <c r="D14" s="163">
        <v>56138</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4.54</v>
      </c>
      <c r="C19" s="174">
        <f>ROUND(VALUE(SUBSTITUTE(実質収支比率等に係る経年分析!G$48,"▲","-")),2)</f>
        <v>3.62</v>
      </c>
      <c r="D19" s="174">
        <f>ROUND(VALUE(SUBSTITUTE(実質収支比率等に係る経年分析!H$48,"▲","-")),2)</f>
        <v>4.1100000000000003</v>
      </c>
      <c r="E19" s="174">
        <f>ROUND(VALUE(SUBSTITUTE(実質収支比率等に係る経年分析!I$48,"▲","-")),2)</f>
        <v>2.93</v>
      </c>
      <c r="F19" s="174">
        <f>ROUND(VALUE(SUBSTITUTE(実質収支比率等に係る経年分析!J$48,"▲","-")),2)</f>
        <v>6.23</v>
      </c>
    </row>
    <row r="20" spans="1:11" x14ac:dyDescent="0.15">
      <c r="A20" s="174" t="s">
        <v>56</v>
      </c>
      <c r="B20" s="174">
        <f>ROUND(VALUE(SUBSTITUTE(実質収支比率等に係る経年分析!F$47,"▲","-")),2)</f>
        <v>49.73</v>
      </c>
      <c r="C20" s="174">
        <f>ROUND(VALUE(SUBSTITUTE(実質収支比率等に係る経年分析!G$47,"▲","-")),2)</f>
        <v>42.88</v>
      </c>
      <c r="D20" s="174">
        <f>ROUND(VALUE(SUBSTITUTE(実質収支比率等に係る経年分析!H$47,"▲","-")),2)</f>
        <v>37.11</v>
      </c>
      <c r="E20" s="174">
        <f>ROUND(VALUE(SUBSTITUTE(実質収支比率等に係る経年分析!I$47,"▲","-")),2)</f>
        <v>50.04</v>
      </c>
      <c r="F20" s="174">
        <f>ROUND(VALUE(SUBSTITUTE(実質収支比率等に係る経年分析!J$47,"▲","-")),2)</f>
        <v>48.12</v>
      </c>
    </row>
    <row r="21" spans="1:11" x14ac:dyDescent="0.15">
      <c r="A21" s="174" t="s">
        <v>57</v>
      </c>
      <c r="B21" s="174">
        <f>IF(ISNUMBER(VALUE(SUBSTITUTE(実質収支比率等に係る経年分析!F$49,"▲","-"))),ROUND(VALUE(SUBSTITUTE(実質収支比率等に係る経年分析!F$49,"▲","-")),2),NA())</f>
        <v>-6.36</v>
      </c>
      <c r="C21" s="174">
        <f>IF(ISNUMBER(VALUE(SUBSTITUTE(実質収支比率等に係る経年分析!G$49,"▲","-"))),ROUND(VALUE(SUBSTITUTE(実質収支比率等に係る経年分析!G$49,"▲","-")),2),NA())</f>
        <v>-9.9600000000000009</v>
      </c>
      <c r="D21" s="174">
        <f>IF(ISNUMBER(VALUE(SUBSTITUTE(実質収支比率等に係る経年分析!H$49,"▲","-"))),ROUND(VALUE(SUBSTITUTE(実質収支比率等に係る経年分析!H$49,"▲","-")),2),NA())</f>
        <v>-5.0999999999999996</v>
      </c>
      <c r="E21" s="174">
        <f>IF(ISNUMBER(VALUE(SUBSTITUTE(実質収支比率等に係る経年分析!I$49,"▲","-"))),ROUND(VALUE(SUBSTITUTE(実質収支比率等に係る経年分析!I$49,"▲","-")),2),NA())</f>
        <v>13.35</v>
      </c>
      <c r="F21" s="174">
        <f>IF(ISNUMBER(VALUE(SUBSTITUTE(実質収支比率等に係る経年分析!J$49,"▲","-"))),ROUND(VALUE(SUBSTITUTE(実質収支比率等に係る経年分析!J$49,"▲","-")),2),NA())</f>
        <v>-1.58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戸別合併処理浄化槽特別会計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1.1100000000000001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1.1100000000000001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1.34</v>
      </c>
    </row>
    <row r="34" spans="1:16" x14ac:dyDescent="0.15">
      <c r="A34" s="175" t="str">
        <f>IF(連結実質赤字比率に係る赤字・黒字の構成分析!C$36="",NA(),連結実質赤字比率に係る赤字・黒字の構成分析!C$36)</f>
        <v>介護保険事業勘定特別会計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0.57999999999999996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4.1100000000000003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19.170000000000002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19.670000000000002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19.54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369</v>
      </c>
      <c r="E42" s="176"/>
      <c r="F42" s="176"/>
      <c r="G42" s="176">
        <f>'実質公債費比率（分子）の構造'!L$52</f>
        <v>368</v>
      </c>
      <c r="H42" s="176"/>
      <c r="I42" s="176"/>
      <c r="J42" s="176">
        <f>'実質公債費比率（分子）の構造'!M$52</f>
        <v>359</v>
      </c>
      <c r="K42" s="176"/>
      <c r="L42" s="176"/>
      <c r="M42" s="176">
        <f>'実質公債費比率（分子）の構造'!N$52</f>
        <v>368</v>
      </c>
      <c r="N42" s="176"/>
      <c r="O42" s="176"/>
      <c r="P42" s="176">
        <f>'実質公債費比率（分子）の構造'!O$52</f>
        <v>362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f>'実質公債費比率（分子）の構造'!O$51</f>
        <v>0</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67</v>
      </c>
      <c r="B45" s="176">
        <f>'実質公債費比率（分子）の構造'!K$49</f>
        <v>25</v>
      </c>
      <c r="C45" s="176"/>
      <c r="D45" s="176"/>
      <c r="E45" s="176">
        <f>'実質公債費比率（分子）の構造'!L$49</f>
        <v>19</v>
      </c>
      <c r="F45" s="176"/>
      <c r="G45" s="176"/>
      <c r="H45" s="176">
        <f>'実質公債費比率（分子）の構造'!M$49</f>
        <v>46</v>
      </c>
      <c r="I45" s="176"/>
      <c r="J45" s="176"/>
      <c r="K45" s="176">
        <f>'実質公債費比率（分子）の構造'!N$49</f>
        <v>42</v>
      </c>
      <c r="L45" s="176"/>
      <c r="M45" s="176"/>
      <c r="N45" s="176">
        <f>'実質公債費比率（分子）の構造'!O$49</f>
        <v>43</v>
      </c>
      <c r="O45" s="176"/>
      <c r="P45" s="176"/>
    </row>
    <row r="46" spans="1:16" x14ac:dyDescent="0.15">
      <c r="A46" s="176" t="s">
        <v>68</v>
      </c>
      <c r="B46" s="176">
        <f>'実質公債費比率（分子）の構造'!K$48</f>
        <v>119</v>
      </c>
      <c r="C46" s="176"/>
      <c r="D46" s="176"/>
      <c r="E46" s="176">
        <f>'実質公債費比率（分子）の構造'!L$48</f>
        <v>127</v>
      </c>
      <c r="F46" s="176"/>
      <c r="G46" s="176"/>
      <c r="H46" s="176">
        <f>'実質公債費比率（分子）の構造'!M$48</f>
        <v>104</v>
      </c>
      <c r="I46" s="176"/>
      <c r="J46" s="176"/>
      <c r="K46" s="176">
        <f>'実質公債費比率（分子）の構造'!N$48</f>
        <v>101</v>
      </c>
      <c r="L46" s="176"/>
      <c r="M46" s="176"/>
      <c r="N46" s="176">
        <f>'実質公債費比率（分子）の構造'!O$48</f>
        <v>94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347</v>
      </c>
      <c r="C49" s="176"/>
      <c r="D49" s="176"/>
      <c r="E49" s="176">
        <f>'実質公債費比率（分子）の構造'!L$45</f>
        <v>350</v>
      </c>
      <c r="F49" s="176"/>
      <c r="G49" s="176"/>
      <c r="H49" s="176">
        <f>'実質公債費比率（分子）の構造'!M$45</f>
        <v>344</v>
      </c>
      <c r="I49" s="176"/>
      <c r="J49" s="176"/>
      <c r="K49" s="176">
        <f>'実質公債費比率（分子）の構造'!N$45</f>
        <v>370</v>
      </c>
      <c r="L49" s="176"/>
      <c r="M49" s="176"/>
      <c r="N49" s="176">
        <f>'実質公債費比率（分子）の構造'!O$45</f>
        <v>376</v>
      </c>
      <c r="O49" s="176"/>
      <c r="P49" s="176"/>
    </row>
    <row r="50" spans="1:16" x14ac:dyDescent="0.15">
      <c r="A50" s="176" t="s">
        <v>72</v>
      </c>
      <c r="B50" s="176" t="e">
        <f>NA()</f>
        <v>#N/A</v>
      </c>
      <c r="C50" s="176">
        <f>IF(ISNUMBER('実質公債費比率（分子）の構造'!K$53),'実質公債費比率（分子）の構造'!K$53,NA())</f>
        <v>123</v>
      </c>
      <c r="D50" s="176" t="e">
        <f>NA()</f>
        <v>#N/A</v>
      </c>
      <c r="E50" s="176" t="e">
        <f>NA()</f>
        <v>#N/A</v>
      </c>
      <c r="F50" s="176">
        <f>IF(ISNUMBER('実質公債費比率（分子）の構造'!L$53),'実質公債費比率（分子）の構造'!L$53,NA())</f>
        <v>129</v>
      </c>
      <c r="G50" s="176" t="e">
        <f>NA()</f>
        <v>#N/A</v>
      </c>
      <c r="H50" s="176" t="e">
        <f>NA()</f>
        <v>#N/A</v>
      </c>
      <c r="I50" s="176">
        <f>IF(ISNUMBER('実質公債費比率（分子）の構造'!M$53),'実質公債費比率（分子）の構造'!M$53,NA())</f>
        <v>136</v>
      </c>
      <c r="J50" s="176" t="e">
        <f>NA()</f>
        <v>#N/A</v>
      </c>
      <c r="K50" s="176" t="e">
        <f>NA()</f>
        <v>#N/A</v>
      </c>
      <c r="L50" s="176">
        <f>IF(ISNUMBER('実質公債費比率（分子）の構造'!N$53),'実質公債費比率（分子）の構造'!N$53,NA())</f>
        <v>146</v>
      </c>
      <c r="M50" s="176" t="e">
        <f>NA()</f>
        <v>#N/A</v>
      </c>
      <c r="N50" s="176" t="e">
        <f>NA()</f>
        <v>#N/A</v>
      </c>
      <c r="O50" s="176">
        <f>IF(ISNUMBER('実質公債費比率（分子）の構造'!O$53),'実質公債費比率（分子）の構造'!O$53,NA())</f>
        <v>152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3292</v>
      </c>
      <c r="E56" s="175"/>
      <c r="F56" s="175"/>
      <c r="G56" s="175">
        <f>'将来負担比率（分子）の構造'!J$52</f>
        <v>3395</v>
      </c>
      <c r="H56" s="175"/>
      <c r="I56" s="175"/>
      <c r="J56" s="175">
        <f>'将来負担比率（分子）の構造'!K$52</f>
        <v>3469</v>
      </c>
      <c r="K56" s="175"/>
      <c r="L56" s="175"/>
      <c r="M56" s="175">
        <f>'将来負担比率（分子）の構造'!L$52</f>
        <v>2775</v>
      </c>
      <c r="N56" s="175"/>
      <c r="O56" s="175"/>
      <c r="P56" s="175">
        <f>'将来負担比率（分子）の構造'!M$52</f>
        <v>2640</v>
      </c>
    </row>
    <row r="57" spans="1:16" x14ac:dyDescent="0.15">
      <c r="A57" s="175" t="s">
        <v>43</v>
      </c>
      <c r="B57" s="175"/>
      <c r="C57" s="175"/>
      <c r="D57" s="175">
        <f>'将来負担比率（分子）の構造'!I$51</f>
        <v>65</v>
      </c>
      <c r="E57" s="175"/>
      <c r="F57" s="175"/>
      <c r="G57" s="175">
        <f>'将来負担比率（分子）の構造'!J$51</f>
        <v>121</v>
      </c>
      <c r="H57" s="175"/>
      <c r="I57" s="175"/>
      <c r="J57" s="175">
        <f>'将来負担比率（分子）の構造'!K$51</f>
        <v>235</v>
      </c>
      <c r="K57" s="175"/>
      <c r="L57" s="175"/>
      <c r="M57" s="175">
        <f>'将来負担比率（分子）の構造'!L$51</f>
        <v>243</v>
      </c>
      <c r="N57" s="175"/>
      <c r="O57" s="175"/>
      <c r="P57" s="175">
        <f>'将来負担比率（分子）の構造'!M$51</f>
        <v>238</v>
      </c>
    </row>
    <row r="58" spans="1:16" x14ac:dyDescent="0.15">
      <c r="A58" s="175" t="s">
        <v>42</v>
      </c>
      <c r="B58" s="175"/>
      <c r="C58" s="175"/>
      <c r="D58" s="175">
        <f>'将来負担比率（分子）の構造'!I$50</f>
        <v>2566</v>
      </c>
      <c r="E58" s="175"/>
      <c r="F58" s="175"/>
      <c r="G58" s="175">
        <f>'将来負担比率（分子）の構造'!J$50</f>
        <v>2437</v>
      </c>
      <c r="H58" s="175"/>
      <c r="I58" s="175"/>
      <c r="J58" s="175">
        <f>'将来負担比率（分子）の構造'!K$50</f>
        <v>2270</v>
      </c>
      <c r="K58" s="175"/>
      <c r="L58" s="175"/>
      <c r="M58" s="175">
        <f>'将来負担比率（分子）の構造'!L$50</f>
        <v>2628</v>
      </c>
      <c r="N58" s="175"/>
      <c r="O58" s="175"/>
      <c r="P58" s="175">
        <f>'将来負担比率（分子）の構造'!M$50</f>
        <v>2668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432</v>
      </c>
      <c r="C62" s="175"/>
      <c r="D62" s="175"/>
      <c r="E62" s="175">
        <f>'将来負担比率（分子）の構造'!J$45</f>
        <v>394</v>
      </c>
      <c r="F62" s="175"/>
      <c r="G62" s="175"/>
      <c r="H62" s="175">
        <f>'将来負担比率（分子）の構造'!K$45</f>
        <v>372</v>
      </c>
      <c r="I62" s="175"/>
      <c r="J62" s="175"/>
      <c r="K62" s="175">
        <f>'将来負担比率（分子）の構造'!L$45</f>
        <v>368</v>
      </c>
      <c r="L62" s="175"/>
      <c r="M62" s="175"/>
      <c r="N62" s="175">
        <f>'将来負担比率（分子）の構造'!M$45</f>
        <v>340</v>
      </c>
      <c r="O62" s="175"/>
      <c r="P62" s="175"/>
    </row>
    <row r="63" spans="1:16" x14ac:dyDescent="0.15">
      <c r="A63" s="175" t="s">
        <v>35</v>
      </c>
      <c r="B63" s="175">
        <f>'将来負担比率（分子）の構造'!I$44</f>
        <v>514</v>
      </c>
      <c r="C63" s="175"/>
      <c r="D63" s="175"/>
      <c r="E63" s="175">
        <f>'将来負担比率（分子）の構造'!J$44</f>
        <v>435</v>
      </c>
      <c r="F63" s="175"/>
      <c r="G63" s="175"/>
      <c r="H63" s="175">
        <f>'将来負担比率（分子）の構造'!K$44</f>
        <v>383</v>
      </c>
      <c r="I63" s="175"/>
      <c r="J63" s="175"/>
      <c r="K63" s="175">
        <f>'将来負担比率（分子）の構造'!L$44</f>
        <v>400</v>
      </c>
      <c r="L63" s="175"/>
      <c r="M63" s="175"/>
      <c r="N63" s="175">
        <f>'将来負担比率（分子）の構造'!M$44</f>
        <v>381</v>
      </c>
      <c r="O63" s="175"/>
      <c r="P63" s="175"/>
    </row>
    <row r="64" spans="1:16" x14ac:dyDescent="0.15">
      <c r="A64" s="175" t="s">
        <v>34</v>
      </c>
      <c r="B64" s="175">
        <f>'将来負担比率（分子）の構造'!I$43</f>
        <v>1162</v>
      </c>
      <c r="C64" s="175"/>
      <c r="D64" s="175"/>
      <c r="E64" s="175">
        <f>'将来負担比率（分子）の構造'!J$43</f>
        <v>1014</v>
      </c>
      <c r="F64" s="175"/>
      <c r="G64" s="175"/>
      <c r="H64" s="175">
        <f>'将来負担比率（分子）の構造'!K$43</f>
        <v>852</v>
      </c>
      <c r="I64" s="175"/>
      <c r="J64" s="175"/>
      <c r="K64" s="175">
        <f>'将来負担比率（分子）の構造'!L$43</f>
        <v>789</v>
      </c>
      <c r="L64" s="175"/>
      <c r="M64" s="175"/>
      <c r="N64" s="175">
        <f>'将来負担比率（分子）の構造'!M$43</f>
        <v>672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3540</v>
      </c>
      <c r="C66" s="175"/>
      <c r="D66" s="175"/>
      <c r="E66" s="175">
        <f>'将来負担比率（分子）の構造'!J$41</f>
        <v>3535</v>
      </c>
      <c r="F66" s="175"/>
      <c r="G66" s="175"/>
      <c r="H66" s="175">
        <f>'将来負担比率（分子）の構造'!K$41</f>
        <v>3643</v>
      </c>
      <c r="I66" s="175"/>
      <c r="J66" s="175"/>
      <c r="K66" s="175">
        <f>'将来負担比率（分子）の構造'!L$41</f>
        <v>3736</v>
      </c>
      <c r="L66" s="175"/>
      <c r="M66" s="175"/>
      <c r="N66" s="175">
        <f>'将来負担比率（分子）の構造'!M$41</f>
        <v>3701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981</v>
      </c>
      <c r="C72" s="179">
        <f>基金残高に係る経年分析!G55</f>
        <v>1452</v>
      </c>
      <c r="D72" s="179">
        <f>基金残高に係る経年分析!H55</f>
        <v>1366</v>
      </c>
    </row>
    <row r="73" spans="1:16" x14ac:dyDescent="0.15">
      <c r="A73" s="178" t="s">
        <v>79</v>
      </c>
      <c r="B73" s="179">
        <f>基金残高に係る経年分析!F56</f>
        <v>169</v>
      </c>
      <c r="C73" s="179">
        <f>基金残高に係る経年分析!G56</f>
        <v>268</v>
      </c>
      <c r="D73" s="179">
        <f>基金残高に係る経年分析!H56</f>
        <v>268</v>
      </c>
    </row>
    <row r="74" spans="1:16" x14ac:dyDescent="0.15">
      <c r="A74" s="178" t="s">
        <v>80</v>
      </c>
      <c r="B74" s="179">
        <f>基金残高に係る経年分析!F57</f>
        <v>1094</v>
      </c>
      <c r="C74" s="179">
        <f>基金残高に係る経年分析!G57</f>
        <v>1106</v>
      </c>
      <c r="D74" s="179">
        <f>基金残高に係る経年分析!H57</f>
        <v>1182</v>
      </c>
    </row>
  </sheetData>
  <sheetProtection algorithmName="SHA-512" hashValue="JgeqnPiQF5T2QMuSlcDYcK0Wuc2PV/t6NsFoMBHFEKokoQ/KaFXK0RMctHjX6V9Fu+gqrH04awb/Ca1yJ7WQCg==" saltValue="2/MeV6TISM6ZgYXxL3lP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225</v>
      </c>
      <c r="C5" s="610"/>
      <c r="D5" s="610"/>
      <c r="E5" s="610"/>
      <c r="F5" s="610"/>
      <c r="G5" s="610"/>
      <c r="H5" s="610"/>
      <c r="I5" s="610"/>
      <c r="J5" s="610"/>
      <c r="K5" s="610"/>
      <c r="L5" s="610"/>
      <c r="M5" s="610"/>
      <c r="N5" s="610"/>
      <c r="O5" s="610"/>
      <c r="P5" s="610"/>
      <c r="Q5" s="611"/>
      <c r="R5" s="612">
        <v>1715092</v>
      </c>
      <c r="S5" s="613"/>
      <c r="T5" s="613"/>
      <c r="U5" s="613"/>
      <c r="V5" s="613"/>
      <c r="W5" s="613"/>
      <c r="X5" s="613"/>
      <c r="Y5" s="614"/>
      <c r="Z5" s="615">
        <v>33.4</v>
      </c>
      <c r="AA5" s="615"/>
      <c r="AB5" s="615"/>
      <c r="AC5" s="615"/>
      <c r="AD5" s="616">
        <v>1715092</v>
      </c>
      <c r="AE5" s="616"/>
      <c r="AF5" s="616"/>
      <c r="AG5" s="616"/>
      <c r="AH5" s="616"/>
      <c r="AI5" s="616"/>
      <c r="AJ5" s="616"/>
      <c r="AK5" s="616"/>
      <c r="AL5" s="617">
        <v>64.599999999999994</v>
      </c>
      <c r="AM5" s="618"/>
      <c r="AN5" s="618"/>
      <c r="AO5" s="619"/>
      <c r="AP5" s="609" t="s">
        <v>226</v>
      </c>
      <c r="AQ5" s="610"/>
      <c r="AR5" s="610"/>
      <c r="AS5" s="610"/>
      <c r="AT5" s="610"/>
      <c r="AU5" s="610"/>
      <c r="AV5" s="610"/>
      <c r="AW5" s="610"/>
      <c r="AX5" s="610"/>
      <c r="AY5" s="610"/>
      <c r="AZ5" s="610"/>
      <c r="BA5" s="610"/>
      <c r="BB5" s="610"/>
      <c r="BC5" s="610"/>
      <c r="BD5" s="610"/>
      <c r="BE5" s="610"/>
      <c r="BF5" s="611"/>
      <c r="BG5" s="623">
        <v>1715092</v>
      </c>
      <c r="BH5" s="624"/>
      <c r="BI5" s="624"/>
      <c r="BJ5" s="624"/>
      <c r="BK5" s="624"/>
      <c r="BL5" s="624"/>
      <c r="BM5" s="624"/>
      <c r="BN5" s="625"/>
      <c r="BO5" s="626">
        <v>100</v>
      </c>
      <c r="BP5" s="626"/>
      <c r="BQ5" s="626"/>
      <c r="BR5" s="626"/>
      <c r="BS5" s="627" t="s">
        <v>227</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219</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51714</v>
      </c>
      <c r="S6" s="624"/>
      <c r="T6" s="624"/>
      <c r="U6" s="624"/>
      <c r="V6" s="624"/>
      <c r="W6" s="624"/>
      <c r="X6" s="624"/>
      <c r="Y6" s="625"/>
      <c r="Z6" s="626">
        <v>1</v>
      </c>
      <c r="AA6" s="626"/>
      <c r="AB6" s="626"/>
      <c r="AC6" s="626"/>
      <c r="AD6" s="627">
        <v>51714</v>
      </c>
      <c r="AE6" s="627"/>
      <c r="AF6" s="627"/>
      <c r="AG6" s="627"/>
      <c r="AH6" s="627"/>
      <c r="AI6" s="627"/>
      <c r="AJ6" s="627"/>
      <c r="AK6" s="627"/>
      <c r="AL6" s="628">
        <v>1.9</v>
      </c>
      <c r="AM6" s="629"/>
      <c r="AN6" s="629"/>
      <c r="AO6" s="630"/>
      <c r="AP6" s="620" t="s">
        <v>232</v>
      </c>
      <c r="AQ6" s="621"/>
      <c r="AR6" s="621"/>
      <c r="AS6" s="621"/>
      <c r="AT6" s="621"/>
      <c r="AU6" s="621"/>
      <c r="AV6" s="621"/>
      <c r="AW6" s="621"/>
      <c r="AX6" s="621"/>
      <c r="AY6" s="621"/>
      <c r="AZ6" s="621"/>
      <c r="BA6" s="621"/>
      <c r="BB6" s="621"/>
      <c r="BC6" s="621"/>
      <c r="BD6" s="621"/>
      <c r="BE6" s="621"/>
      <c r="BF6" s="622"/>
      <c r="BG6" s="623">
        <v>1715092</v>
      </c>
      <c r="BH6" s="624"/>
      <c r="BI6" s="624"/>
      <c r="BJ6" s="624"/>
      <c r="BK6" s="624"/>
      <c r="BL6" s="624"/>
      <c r="BM6" s="624"/>
      <c r="BN6" s="625"/>
      <c r="BO6" s="626">
        <v>100</v>
      </c>
      <c r="BP6" s="626"/>
      <c r="BQ6" s="626"/>
      <c r="BR6" s="626"/>
      <c r="BS6" s="627" t="s">
        <v>227</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86224</v>
      </c>
      <c r="CS6" s="624"/>
      <c r="CT6" s="624"/>
      <c r="CU6" s="624"/>
      <c r="CV6" s="624"/>
      <c r="CW6" s="624"/>
      <c r="CX6" s="624"/>
      <c r="CY6" s="625"/>
      <c r="CZ6" s="617">
        <v>1.7</v>
      </c>
      <c r="DA6" s="618"/>
      <c r="DB6" s="618"/>
      <c r="DC6" s="634"/>
      <c r="DD6" s="632" t="s">
        <v>227</v>
      </c>
      <c r="DE6" s="624"/>
      <c r="DF6" s="624"/>
      <c r="DG6" s="624"/>
      <c r="DH6" s="624"/>
      <c r="DI6" s="624"/>
      <c r="DJ6" s="624"/>
      <c r="DK6" s="624"/>
      <c r="DL6" s="624"/>
      <c r="DM6" s="624"/>
      <c r="DN6" s="624"/>
      <c r="DO6" s="624"/>
      <c r="DP6" s="625"/>
      <c r="DQ6" s="632">
        <v>86224</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147</v>
      </c>
      <c r="S7" s="624"/>
      <c r="T7" s="624"/>
      <c r="U7" s="624"/>
      <c r="V7" s="624"/>
      <c r="W7" s="624"/>
      <c r="X7" s="624"/>
      <c r="Y7" s="625"/>
      <c r="Z7" s="626">
        <v>0</v>
      </c>
      <c r="AA7" s="626"/>
      <c r="AB7" s="626"/>
      <c r="AC7" s="626"/>
      <c r="AD7" s="627">
        <v>147</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433501</v>
      </c>
      <c r="BH7" s="624"/>
      <c r="BI7" s="624"/>
      <c r="BJ7" s="624"/>
      <c r="BK7" s="624"/>
      <c r="BL7" s="624"/>
      <c r="BM7" s="624"/>
      <c r="BN7" s="625"/>
      <c r="BO7" s="626">
        <v>25.3</v>
      </c>
      <c r="BP7" s="626"/>
      <c r="BQ7" s="626"/>
      <c r="BR7" s="626"/>
      <c r="BS7" s="627" t="s">
        <v>137</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857651</v>
      </c>
      <c r="CS7" s="624"/>
      <c r="CT7" s="624"/>
      <c r="CU7" s="624"/>
      <c r="CV7" s="624"/>
      <c r="CW7" s="624"/>
      <c r="CX7" s="624"/>
      <c r="CY7" s="625"/>
      <c r="CZ7" s="626">
        <v>17.3</v>
      </c>
      <c r="DA7" s="626"/>
      <c r="DB7" s="626"/>
      <c r="DC7" s="626"/>
      <c r="DD7" s="632">
        <v>20236</v>
      </c>
      <c r="DE7" s="624"/>
      <c r="DF7" s="624"/>
      <c r="DG7" s="624"/>
      <c r="DH7" s="624"/>
      <c r="DI7" s="624"/>
      <c r="DJ7" s="624"/>
      <c r="DK7" s="624"/>
      <c r="DL7" s="624"/>
      <c r="DM7" s="624"/>
      <c r="DN7" s="624"/>
      <c r="DO7" s="624"/>
      <c r="DP7" s="625"/>
      <c r="DQ7" s="632">
        <v>812584</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1810</v>
      </c>
      <c r="S8" s="624"/>
      <c r="T8" s="624"/>
      <c r="U8" s="624"/>
      <c r="V8" s="624"/>
      <c r="W8" s="624"/>
      <c r="X8" s="624"/>
      <c r="Y8" s="625"/>
      <c r="Z8" s="626">
        <v>0</v>
      </c>
      <c r="AA8" s="626"/>
      <c r="AB8" s="626"/>
      <c r="AC8" s="626"/>
      <c r="AD8" s="627">
        <v>1810</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9941</v>
      </c>
      <c r="BH8" s="624"/>
      <c r="BI8" s="624"/>
      <c r="BJ8" s="624"/>
      <c r="BK8" s="624"/>
      <c r="BL8" s="624"/>
      <c r="BM8" s="624"/>
      <c r="BN8" s="625"/>
      <c r="BO8" s="626">
        <v>0.6</v>
      </c>
      <c r="BP8" s="626"/>
      <c r="BQ8" s="626"/>
      <c r="BR8" s="626"/>
      <c r="BS8" s="627" t="s">
        <v>129</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1050660</v>
      </c>
      <c r="CS8" s="624"/>
      <c r="CT8" s="624"/>
      <c r="CU8" s="624"/>
      <c r="CV8" s="624"/>
      <c r="CW8" s="624"/>
      <c r="CX8" s="624"/>
      <c r="CY8" s="625"/>
      <c r="CZ8" s="626">
        <v>21.2</v>
      </c>
      <c r="DA8" s="626"/>
      <c r="DB8" s="626"/>
      <c r="DC8" s="626"/>
      <c r="DD8" s="632">
        <v>4511</v>
      </c>
      <c r="DE8" s="624"/>
      <c r="DF8" s="624"/>
      <c r="DG8" s="624"/>
      <c r="DH8" s="624"/>
      <c r="DI8" s="624"/>
      <c r="DJ8" s="624"/>
      <c r="DK8" s="624"/>
      <c r="DL8" s="624"/>
      <c r="DM8" s="624"/>
      <c r="DN8" s="624"/>
      <c r="DO8" s="624"/>
      <c r="DP8" s="625"/>
      <c r="DQ8" s="632">
        <v>559632</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1428</v>
      </c>
      <c r="S9" s="624"/>
      <c r="T9" s="624"/>
      <c r="U9" s="624"/>
      <c r="V9" s="624"/>
      <c r="W9" s="624"/>
      <c r="X9" s="624"/>
      <c r="Y9" s="625"/>
      <c r="Z9" s="626">
        <v>0</v>
      </c>
      <c r="AA9" s="626"/>
      <c r="AB9" s="626"/>
      <c r="AC9" s="626"/>
      <c r="AD9" s="627">
        <v>1428</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208886</v>
      </c>
      <c r="BH9" s="624"/>
      <c r="BI9" s="624"/>
      <c r="BJ9" s="624"/>
      <c r="BK9" s="624"/>
      <c r="BL9" s="624"/>
      <c r="BM9" s="624"/>
      <c r="BN9" s="625"/>
      <c r="BO9" s="626">
        <v>12.2</v>
      </c>
      <c r="BP9" s="626"/>
      <c r="BQ9" s="626"/>
      <c r="BR9" s="626"/>
      <c r="BS9" s="627" t="s">
        <v>227</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391427</v>
      </c>
      <c r="CS9" s="624"/>
      <c r="CT9" s="624"/>
      <c r="CU9" s="624"/>
      <c r="CV9" s="624"/>
      <c r="CW9" s="624"/>
      <c r="CX9" s="624"/>
      <c r="CY9" s="625"/>
      <c r="CZ9" s="626">
        <v>7.9</v>
      </c>
      <c r="DA9" s="626"/>
      <c r="DB9" s="626"/>
      <c r="DC9" s="626"/>
      <c r="DD9" s="632">
        <v>2860</v>
      </c>
      <c r="DE9" s="624"/>
      <c r="DF9" s="624"/>
      <c r="DG9" s="624"/>
      <c r="DH9" s="624"/>
      <c r="DI9" s="624"/>
      <c r="DJ9" s="624"/>
      <c r="DK9" s="624"/>
      <c r="DL9" s="624"/>
      <c r="DM9" s="624"/>
      <c r="DN9" s="624"/>
      <c r="DO9" s="624"/>
      <c r="DP9" s="625"/>
      <c r="DQ9" s="632">
        <v>328405</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227</v>
      </c>
      <c r="AA10" s="626"/>
      <c r="AB10" s="626"/>
      <c r="AC10" s="626"/>
      <c r="AD10" s="627" t="s">
        <v>227</v>
      </c>
      <c r="AE10" s="627"/>
      <c r="AF10" s="627"/>
      <c r="AG10" s="627"/>
      <c r="AH10" s="627"/>
      <c r="AI10" s="627"/>
      <c r="AJ10" s="627"/>
      <c r="AK10" s="627"/>
      <c r="AL10" s="628" t="s">
        <v>227</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55676</v>
      </c>
      <c r="BH10" s="624"/>
      <c r="BI10" s="624"/>
      <c r="BJ10" s="624"/>
      <c r="BK10" s="624"/>
      <c r="BL10" s="624"/>
      <c r="BM10" s="624"/>
      <c r="BN10" s="625"/>
      <c r="BO10" s="626">
        <v>3.2</v>
      </c>
      <c r="BP10" s="626"/>
      <c r="BQ10" s="626"/>
      <c r="BR10" s="626"/>
      <c r="BS10" s="627" t="s">
        <v>137</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t="s">
        <v>227</v>
      </c>
      <c r="CS10" s="624"/>
      <c r="CT10" s="624"/>
      <c r="CU10" s="624"/>
      <c r="CV10" s="624"/>
      <c r="CW10" s="624"/>
      <c r="CX10" s="624"/>
      <c r="CY10" s="625"/>
      <c r="CZ10" s="626" t="s">
        <v>227</v>
      </c>
      <c r="DA10" s="626"/>
      <c r="DB10" s="626"/>
      <c r="DC10" s="626"/>
      <c r="DD10" s="632" t="s">
        <v>137</v>
      </c>
      <c r="DE10" s="624"/>
      <c r="DF10" s="624"/>
      <c r="DG10" s="624"/>
      <c r="DH10" s="624"/>
      <c r="DI10" s="624"/>
      <c r="DJ10" s="624"/>
      <c r="DK10" s="624"/>
      <c r="DL10" s="624"/>
      <c r="DM10" s="624"/>
      <c r="DN10" s="624"/>
      <c r="DO10" s="624"/>
      <c r="DP10" s="625"/>
      <c r="DQ10" s="632" t="s">
        <v>129</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205070</v>
      </c>
      <c r="S11" s="624"/>
      <c r="T11" s="624"/>
      <c r="U11" s="624"/>
      <c r="V11" s="624"/>
      <c r="W11" s="624"/>
      <c r="X11" s="624"/>
      <c r="Y11" s="625"/>
      <c r="Z11" s="628">
        <v>4</v>
      </c>
      <c r="AA11" s="629"/>
      <c r="AB11" s="629"/>
      <c r="AC11" s="635"/>
      <c r="AD11" s="632">
        <v>205070</v>
      </c>
      <c r="AE11" s="624"/>
      <c r="AF11" s="624"/>
      <c r="AG11" s="624"/>
      <c r="AH11" s="624"/>
      <c r="AI11" s="624"/>
      <c r="AJ11" s="624"/>
      <c r="AK11" s="625"/>
      <c r="AL11" s="628">
        <v>7.7</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158998</v>
      </c>
      <c r="BH11" s="624"/>
      <c r="BI11" s="624"/>
      <c r="BJ11" s="624"/>
      <c r="BK11" s="624"/>
      <c r="BL11" s="624"/>
      <c r="BM11" s="624"/>
      <c r="BN11" s="625"/>
      <c r="BO11" s="626">
        <v>9.3000000000000007</v>
      </c>
      <c r="BP11" s="626"/>
      <c r="BQ11" s="626"/>
      <c r="BR11" s="626"/>
      <c r="BS11" s="627" t="s">
        <v>227</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183526</v>
      </c>
      <c r="CS11" s="624"/>
      <c r="CT11" s="624"/>
      <c r="CU11" s="624"/>
      <c r="CV11" s="624"/>
      <c r="CW11" s="624"/>
      <c r="CX11" s="624"/>
      <c r="CY11" s="625"/>
      <c r="CZ11" s="626">
        <v>3.7</v>
      </c>
      <c r="DA11" s="626"/>
      <c r="DB11" s="626"/>
      <c r="DC11" s="626"/>
      <c r="DD11" s="632">
        <v>36939</v>
      </c>
      <c r="DE11" s="624"/>
      <c r="DF11" s="624"/>
      <c r="DG11" s="624"/>
      <c r="DH11" s="624"/>
      <c r="DI11" s="624"/>
      <c r="DJ11" s="624"/>
      <c r="DK11" s="624"/>
      <c r="DL11" s="624"/>
      <c r="DM11" s="624"/>
      <c r="DN11" s="624"/>
      <c r="DO11" s="624"/>
      <c r="DP11" s="625"/>
      <c r="DQ11" s="632">
        <v>124612</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v>17741</v>
      </c>
      <c r="S12" s="624"/>
      <c r="T12" s="624"/>
      <c r="U12" s="624"/>
      <c r="V12" s="624"/>
      <c r="W12" s="624"/>
      <c r="X12" s="624"/>
      <c r="Y12" s="625"/>
      <c r="Z12" s="626">
        <v>0.3</v>
      </c>
      <c r="AA12" s="626"/>
      <c r="AB12" s="626"/>
      <c r="AC12" s="626"/>
      <c r="AD12" s="627">
        <v>17741</v>
      </c>
      <c r="AE12" s="627"/>
      <c r="AF12" s="627"/>
      <c r="AG12" s="627"/>
      <c r="AH12" s="627"/>
      <c r="AI12" s="627"/>
      <c r="AJ12" s="627"/>
      <c r="AK12" s="627"/>
      <c r="AL12" s="628">
        <v>0.7</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1208042</v>
      </c>
      <c r="BH12" s="624"/>
      <c r="BI12" s="624"/>
      <c r="BJ12" s="624"/>
      <c r="BK12" s="624"/>
      <c r="BL12" s="624"/>
      <c r="BM12" s="624"/>
      <c r="BN12" s="625"/>
      <c r="BO12" s="626">
        <v>70.400000000000006</v>
      </c>
      <c r="BP12" s="626"/>
      <c r="BQ12" s="626"/>
      <c r="BR12" s="626"/>
      <c r="BS12" s="627" t="s">
        <v>227</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234780</v>
      </c>
      <c r="CS12" s="624"/>
      <c r="CT12" s="624"/>
      <c r="CU12" s="624"/>
      <c r="CV12" s="624"/>
      <c r="CW12" s="624"/>
      <c r="CX12" s="624"/>
      <c r="CY12" s="625"/>
      <c r="CZ12" s="626">
        <v>4.7</v>
      </c>
      <c r="DA12" s="626"/>
      <c r="DB12" s="626"/>
      <c r="DC12" s="626"/>
      <c r="DD12" s="632" t="s">
        <v>227</v>
      </c>
      <c r="DE12" s="624"/>
      <c r="DF12" s="624"/>
      <c r="DG12" s="624"/>
      <c r="DH12" s="624"/>
      <c r="DI12" s="624"/>
      <c r="DJ12" s="624"/>
      <c r="DK12" s="624"/>
      <c r="DL12" s="624"/>
      <c r="DM12" s="624"/>
      <c r="DN12" s="624"/>
      <c r="DO12" s="624"/>
      <c r="DP12" s="625"/>
      <c r="DQ12" s="632">
        <v>210551</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227</v>
      </c>
      <c r="S13" s="624"/>
      <c r="T13" s="624"/>
      <c r="U13" s="624"/>
      <c r="V13" s="624"/>
      <c r="W13" s="624"/>
      <c r="X13" s="624"/>
      <c r="Y13" s="625"/>
      <c r="Z13" s="626" t="s">
        <v>227</v>
      </c>
      <c r="AA13" s="626"/>
      <c r="AB13" s="626"/>
      <c r="AC13" s="626"/>
      <c r="AD13" s="627" t="s">
        <v>227</v>
      </c>
      <c r="AE13" s="627"/>
      <c r="AF13" s="627"/>
      <c r="AG13" s="627"/>
      <c r="AH13" s="627"/>
      <c r="AI13" s="627"/>
      <c r="AJ13" s="627"/>
      <c r="AK13" s="627"/>
      <c r="AL13" s="628" t="s">
        <v>227</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1207532</v>
      </c>
      <c r="BH13" s="624"/>
      <c r="BI13" s="624"/>
      <c r="BJ13" s="624"/>
      <c r="BK13" s="624"/>
      <c r="BL13" s="624"/>
      <c r="BM13" s="624"/>
      <c r="BN13" s="625"/>
      <c r="BO13" s="626">
        <v>70.400000000000006</v>
      </c>
      <c r="BP13" s="626"/>
      <c r="BQ13" s="626"/>
      <c r="BR13" s="626"/>
      <c r="BS13" s="627" t="s">
        <v>227</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731237</v>
      </c>
      <c r="CS13" s="624"/>
      <c r="CT13" s="624"/>
      <c r="CU13" s="624"/>
      <c r="CV13" s="624"/>
      <c r="CW13" s="624"/>
      <c r="CX13" s="624"/>
      <c r="CY13" s="625"/>
      <c r="CZ13" s="626">
        <v>14.8</v>
      </c>
      <c r="DA13" s="626"/>
      <c r="DB13" s="626"/>
      <c r="DC13" s="626"/>
      <c r="DD13" s="632">
        <v>359504</v>
      </c>
      <c r="DE13" s="624"/>
      <c r="DF13" s="624"/>
      <c r="DG13" s="624"/>
      <c r="DH13" s="624"/>
      <c r="DI13" s="624"/>
      <c r="DJ13" s="624"/>
      <c r="DK13" s="624"/>
      <c r="DL13" s="624"/>
      <c r="DM13" s="624"/>
      <c r="DN13" s="624"/>
      <c r="DO13" s="624"/>
      <c r="DP13" s="625"/>
      <c r="DQ13" s="632">
        <v>356714</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227</v>
      </c>
      <c r="S14" s="624"/>
      <c r="T14" s="624"/>
      <c r="U14" s="624"/>
      <c r="V14" s="624"/>
      <c r="W14" s="624"/>
      <c r="X14" s="624"/>
      <c r="Y14" s="625"/>
      <c r="Z14" s="626" t="s">
        <v>227</v>
      </c>
      <c r="AA14" s="626"/>
      <c r="AB14" s="626"/>
      <c r="AC14" s="626"/>
      <c r="AD14" s="627" t="s">
        <v>227</v>
      </c>
      <c r="AE14" s="627"/>
      <c r="AF14" s="627"/>
      <c r="AG14" s="627"/>
      <c r="AH14" s="627"/>
      <c r="AI14" s="627"/>
      <c r="AJ14" s="627"/>
      <c r="AK14" s="627"/>
      <c r="AL14" s="628" t="s">
        <v>227</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23974</v>
      </c>
      <c r="BH14" s="624"/>
      <c r="BI14" s="624"/>
      <c r="BJ14" s="624"/>
      <c r="BK14" s="624"/>
      <c r="BL14" s="624"/>
      <c r="BM14" s="624"/>
      <c r="BN14" s="625"/>
      <c r="BO14" s="626">
        <v>1.4</v>
      </c>
      <c r="BP14" s="626"/>
      <c r="BQ14" s="626"/>
      <c r="BR14" s="626"/>
      <c r="BS14" s="627" t="s">
        <v>227</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194998</v>
      </c>
      <c r="CS14" s="624"/>
      <c r="CT14" s="624"/>
      <c r="CU14" s="624"/>
      <c r="CV14" s="624"/>
      <c r="CW14" s="624"/>
      <c r="CX14" s="624"/>
      <c r="CY14" s="625"/>
      <c r="CZ14" s="626">
        <v>3.9</v>
      </c>
      <c r="DA14" s="626"/>
      <c r="DB14" s="626"/>
      <c r="DC14" s="626"/>
      <c r="DD14" s="632">
        <v>7873</v>
      </c>
      <c r="DE14" s="624"/>
      <c r="DF14" s="624"/>
      <c r="DG14" s="624"/>
      <c r="DH14" s="624"/>
      <c r="DI14" s="624"/>
      <c r="DJ14" s="624"/>
      <c r="DK14" s="624"/>
      <c r="DL14" s="624"/>
      <c r="DM14" s="624"/>
      <c r="DN14" s="624"/>
      <c r="DO14" s="624"/>
      <c r="DP14" s="625"/>
      <c r="DQ14" s="632">
        <v>187707</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227</v>
      </c>
      <c r="S15" s="624"/>
      <c r="T15" s="624"/>
      <c r="U15" s="624"/>
      <c r="V15" s="624"/>
      <c r="W15" s="624"/>
      <c r="X15" s="624"/>
      <c r="Y15" s="625"/>
      <c r="Z15" s="626" t="s">
        <v>129</v>
      </c>
      <c r="AA15" s="626"/>
      <c r="AB15" s="626"/>
      <c r="AC15" s="626"/>
      <c r="AD15" s="627" t="s">
        <v>227</v>
      </c>
      <c r="AE15" s="627"/>
      <c r="AF15" s="627"/>
      <c r="AG15" s="627"/>
      <c r="AH15" s="627"/>
      <c r="AI15" s="627"/>
      <c r="AJ15" s="627"/>
      <c r="AK15" s="627"/>
      <c r="AL15" s="628" t="s">
        <v>129</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49575</v>
      </c>
      <c r="BH15" s="624"/>
      <c r="BI15" s="624"/>
      <c r="BJ15" s="624"/>
      <c r="BK15" s="624"/>
      <c r="BL15" s="624"/>
      <c r="BM15" s="624"/>
      <c r="BN15" s="625"/>
      <c r="BO15" s="626">
        <v>2.9</v>
      </c>
      <c r="BP15" s="626"/>
      <c r="BQ15" s="626"/>
      <c r="BR15" s="626"/>
      <c r="BS15" s="627" t="s">
        <v>227</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663390</v>
      </c>
      <c r="CS15" s="624"/>
      <c r="CT15" s="624"/>
      <c r="CU15" s="624"/>
      <c r="CV15" s="624"/>
      <c r="CW15" s="624"/>
      <c r="CX15" s="624"/>
      <c r="CY15" s="625"/>
      <c r="CZ15" s="626">
        <v>13.4</v>
      </c>
      <c r="DA15" s="626"/>
      <c r="DB15" s="626"/>
      <c r="DC15" s="626"/>
      <c r="DD15" s="632">
        <v>279018</v>
      </c>
      <c r="DE15" s="624"/>
      <c r="DF15" s="624"/>
      <c r="DG15" s="624"/>
      <c r="DH15" s="624"/>
      <c r="DI15" s="624"/>
      <c r="DJ15" s="624"/>
      <c r="DK15" s="624"/>
      <c r="DL15" s="624"/>
      <c r="DM15" s="624"/>
      <c r="DN15" s="624"/>
      <c r="DO15" s="624"/>
      <c r="DP15" s="625"/>
      <c r="DQ15" s="632">
        <v>384967</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4999</v>
      </c>
      <c r="S16" s="624"/>
      <c r="T16" s="624"/>
      <c r="U16" s="624"/>
      <c r="V16" s="624"/>
      <c r="W16" s="624"/>
      <c r="X16" s="624"/>
      <c r="Y16" s="625"/>
      <c r="Z16" s="626">
        <v>0.1</v>
      </c>
      <c r="AA16" s="626"/>
      <c r="AB16" s="626"/>
      <c r="AC16" s="626"/>
      <c r="AD16" s="627">
        <v>4999</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227</v>
      </c>
      <c r="BH16" s="624"/>
      <c r="BI16" s="624"/>
      <c r="BJ16" s="624"/>
      <c r="BK16" s="624"/>
      <c r="BL16" s="624"/>
      <c r="BM16" s="624"/>
      <c r="BN16" s="625"/>
      <c r="BO16" s="626" t="s">
        <v>227</v>
      </c>
      <c r="BP16" s="626"/>
      <c r="BQ16" s="626"/>
      <c r="BR16" s="626"/>
      <c r="BS16" s="627" t="s">
        <v>227</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175304</v>
      </c>
      <c r="CS16" s="624"/>
      <c r="CT16" s="624"/>
      <c r="CU16" s="624"/>
      <c r="CV16" s="624"/>
      <c r="CW16" s="624"/>
      <c r="CX16" s="624"/>
      <c r="CY16" s="625"/>
      <c r="CZ16" s="626">
        <v>3.5</v>
      </c>
      <c r="DA16" s="626"/>
      <c r="DB16" s="626"/>
      <c r="DC16" s="626"/>
      <c r="DD16" s="632" t="s">
        <v>227</v>
      </c>
      <c r="DE16" s="624"/>
      <c r="DF16" s="624"/>
      <c r="DG16" s="624"/>
      <c r="DH16" s="624"/>
      <c r="DI16" s="624"/>
      <c r="DJ16" s="624"/>
      <c r="DK16" s="624"/>
      <c r="DL16" s="624"/>
      <c r="DM16" s="624"/>
      <c r="DN16" s="624"/>
      <c r="DO16" s="624"/>
      <c r="DP16" s="625"/>
      <c r="DQ16" s="632">
        <v>80669</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38647</v>
      </c>
      <c r="S17" s="624"/>
      <c r="T17" s="624"/>
      <c r="U17" s="624"/>
      <c r="V17" s="624"/>
      <c r="W17" s="624"/>
      <c r="X17" s="624"/>
      <c r="Y17" s="625"/>
      <c r="Z17" s="626">
        <v>0.8</v>
      </c>
      <c r="AA17" s="626"/>
      <c r="AB17" s="626"/>
      <c r="AC17" s="626"/>
      <c r="AD17" s="627">
        <v>38647</v>
      </c>
      <c r="AE17" s="627"/>
      <c r="AF17" s="627"/>
      <c r="AG17" s="627"/>
      <c r="AH17" s="627"/>
      <c r="AI17" s="627"/>
      <c r="AJ17" s="627"/>
      <c r="AK17" s="627"/>
      <c r="AL17" s="628">
        <v>1.5</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227</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376162</v>
      </c>
      <c r="CS17" s="624"/>
      <c r="CT17" s="624"/>
      <c r="CU17" s="624"/>
      <c r="CV17" s="624"/>
      <c r="CW17" s="624"/>
      <c r="CX17" s="624"/>
      <c r="CY17" s="625"/>
      <c r="CZ17" s="626">
        <v>7.6</v>
      </c>
      <c r="DA17" s="626"/>
      <c r="DB17" s="626"/>
      <c r="DC17" s="626"/>
      <c r="DD17" s="632" t="s">
        <v>227</v>
      </c>
      <c r="DE17" s="624"/>
      <c r="DF17" s="624"/>
      <c r="DG17" s="624"/>
      <c r="DH17" s="624"/>
      <c r="DI17" s="624"/>
      <c r="DJ17" s="624"/>
      <c r="DK17" s="624"/>
      <c r="DL17" s="624"/>
      <c r="DM17" s="624"/>
      <c r="DN17" s="624"/>
      <c r="DO17" s="624"/>
      <c r="DP17" s="625"/>
      <c r="DQ17" s="632">
        <v>370494</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10422</v>
      </c>
      <c r="S18" s="624"/>
      <c r="T18" s="624"/>
      <c r="U18" s="624"/>
      <c r="V18" s="624"/>
      <c r="W18" s="624"/>
      <c r="X18" s="624"/>
      <c r="Y18" s="625"/>
      <c r="Z18" s="626">
        <v>0.2</v>
      </c>
      <c r="AA18" s="626"/>
      <c r="AB18" s="626"/>
      <c r="AC18" s="626"/>
      <c r="AD18" s="627">
        <v>10422</v>
      </c>
      <c r="AE18" s="627"/>
      <c r="AF18" s="627"/>
      <c r="AG18" s="627"/>
      <c r="AH18" s="627"/>
      <c r="AI18" s="627"/>
      <c r="AJ18" s="627"/>
      <c r="AK18" s="627"/>
      <c r="AL18" s="628">
        <v>0.4</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227</v>
      </c>
      <c r="BH18" s="624"/>
      <c r="BI18" s="624"/>
      <c r="BJ18" s="624"/>
      <c r="BK18" s="624"/>
      <c r="BL18" s="624"/>
      <c r="BM18" s="624"/>
      <c r="BN18" s="625"/>
      <c r="BO18" s="626" t="s">
        <v>129</v>
      </c>
      <c r="BP18" s="626"/>
      <c r="BQ18" s="626"/>
      <c r="BR18" s="626"/>
      <c r="BS18" s="627" t="s">
        <v>137</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137</v>
      </c>
      <c r="DA18" s="626"/>
      <c r="DB18" s="626"/>
      <c r="DC18" s="626"/>
      <c r="DD18" s="632" t="s">
        <v>227</v>
      </c>
      <c r="DE18" s="624"/>
      <c r="DF18" s="624"/>
      <c r="DG18" s="624"/>
      <c r="DH18" s="624"/>
      <c r="DI18" s="624"/>
      <c r="DJ18" s="624"/>
      <c r="DK18" s="624"/>
      <c r="DL18" s="624"/>
      <c r="DM18" s="624"/>
      <c r="DN18" s="624"/>
      <c r="DO18" s="624"/>
      <c r="DP18" s="625"/>
      <c r="DQ18" s="632" t="s">
        <v>227</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10422</v>
      </c>
      <c r="S19" s="624"/>
      <c r="T19" s="624"/>
      <c r="U19" s="624"/>
      <c r="V19" s="624"/>
      <c r="W19" s="624"/>
      <c r="X19" s="624"/>
      <c r="Y19" s="625"/>
      <c r="Z19" s="626">
        <v>0.2</v>
      </c>
      <c r="AA19" s="626"/>
      <c r="AB19" s="626"/>
      <c r="AC19" s="626"/>
      <c r="AD19" s="627">
        <v>10422</v>
      </c>
      <c r="AE19" s="627"/>
      <c r="AF19" s="627"/>
      <c r="AG19" s="627"/>
      <c r="AH19" s="627"/>
      <c r="AI19" s="627"/>
      <c r="AJ19" s="627"/>
      <c r="AK19" s="627"/>
      <c r="AL19" s="628">
        <v>0.4</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227</v>
      </c>
      <c r="BH19" s="624"/>
      <c r="BI19" s="624"/>
      <c r="BJ19" s="624"/>
      <c r="BK19" s="624"/>
      <c r="BL19" s="624"/>
      <c r="BM19" s="624"/>
      <c r="BN19" s="625"/>
      <c r="BO19" s="626" t="s">
        <v>129</v>
      </c>
      <c r="BP19" s="626"/>
      <c r="BQ19" s="626"/>
      <c r="BR19" s="626"/>
      <c r="BS19" s="627" t="s">
        <v>129</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227</v>
      </c>
      <c r="CS19" s="624"/>
      <c r="CT19" s="624"/>
      <c r="CU19" s="624"/>
      <c r="CV19" s="624"/>
      <c r="CW19" s="624"/>
      <c r="CX19" s="624"/>
      <c r="CY19" s="625"/>
      <c r="CZ19" s="626" t="s">
        <v>227</v>
      </c>
      <c r="DA19" s="626"/>
      <c r="DB19" s="626"/>
      <c r="DC19" s="626"/>
      <c r="DD19" s="632" t="s">
        <v>227</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t="s">
        <v>227</v>
      </c>
      <c r="S20" s="624"/>
      <c r="T20" s="624"/>
      <c r="U20" s="624"/>
      <c r="V20" s="624"/>
      <c r="W20" s="624"/>
      <c r="X20" s="624"/>
      <c r="Y20" s="625"/>
      <c r="Z20" s="626" t="s">
        <v>129</v>
      </c>
      <c r="AA20" s="626"/>
      <c r="AB20" s="626"/>
      <c r="AC20" s="626"/>
      <c r="AD20" s="627" t="s">
        <v>137</v>
      </c>
      <c r="AE20" s="627"/>
      <c r="AF20" s="627"/>
      <c r="AG20" s="627"/>
      <c r="AH20" s="627"/>
      <c r="AI20" s="627"/>
      <c r="AJ20" s="627"/>
      <c r="AK20" s="627"/>
      <c r="AL20" s="628" t="s">
        <v>129</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129</v>
      </c>
      <c r="BP20" s="626"/>
      <c r="BQ20" s="626"/>
      <c r="BR20" s="626"/>
      <c r="BS20" s="627" t="s">
        <v>227</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4945359</v>
      </c>
      <c r="CS20" s="624"/>
      <c r="CT20" s="624"/>
      <c r="CU20" s="624"/>
      <c r="CV20" s="624"/>
      <c r="CW20" s="624"/>
      <c r="CX20" s="624"/>
      <c r="CY20" s="625"/>
      <c r="CZ20" s="626">
        <v>100</v>
      </c>
      <c r="DA20" s="626"/>
      <c r="DB20" s="626"/>
      <c r="DC20" s="626"/>
      <c r="DD20" s="632">
        <v>710941</v>
      </c>
      <c r="DE20" s="624"/>
      <c r="DF20" s="624"/>
      <c r="DG20" s="624"/>
      <c r="DH20" s="624"/>
      <c r="DI20" s="624"/>
      <c r="DJ20" s="624"/>
      <c r="DK20" s="624"/>
      <c r="DL20" s="624"/>
      <c r="DM20" s="624"/>
      <c r="DN20" s="624"/>
      <c r="DO20" s="624"/>
      <c r="DP20" s="625"/>
      <c r="DQ20" s="632">
        <v>3502559</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903040</v>
      </c>
      <c r="S21" s="624"/>
      <c r="T21" s="624"/>
      <c r="U21" s="624"/>
      <c r="V21" s="624"/>
      <c r="W21" s="624"/>
      <c r="X21" s="624"/>
      <c r="Y21" s="625"/>
      <c r="Z21" s="626">
        <v>17.600000000000001</v>
      </c>
      <c r="AA21" s="626"/>
      <c r="AB21" s="626"/>
      <c r="AC21" s="626"/>
      <c r="AD21" s="627">
        <v>550794</v>
      </c>
      <c r="AE21" s="627"/>
      <c r="AF21" s="627"/>
      <c r="AG21" s="627"/>
      <c r="AH21" s="627"/>
      <c r="AI21" s="627"/>
      <c r="AJ21" s="627"/>
      <c r="AK21" s="627"/>
      <c r="AL21" s="628">
        <v>20.7</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227</v>
      </c>
      <c r="BH21" s="624"/>
      <c r="BI21" s="624"/>
      <c r="BJ21" s="624"/>
      <c r="BK21" s="624"/>
      <c r="BL21" s="624"/>
      <c r="BM21" s="624"/>
      <c r="BN21" s="625"/>
      <c r="BO21" s="626" t="s">
        <v>227</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550794</v>
      </c>
      <c r="S22" s="624"/>
      <c r="T22" s="624"/>
      <c r="U22" s="624"/>
      <c r="V22" s="624"/>
      <c r="W22" s="624"/>
      <c r="X22" s="624"/>
      <c r="Y22" s="625"/>
      <c r="Z22" s="626">
        <v>10.7</v>
      </c>
      <c r="AA22" s="626"/>
      <c r="AB22" s="626"/>
      <c r="AC22" s="626"/>
      <c r="AD22" s="627">
        <v>550794</v>
      </c>
      <c r="AE22" s="627"/>
      <c r="AF22" s="627"/>
      <c r="AG22" s="627"/>
      <c r="AH22" s="627"/>
      <c r="AI22" s="627"/>
      <c r="AJ22" s="627"/>
      <c r="AK22" s="627"/>
      <c r="AL22" s="628">
        <v>20.7</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138336</v>
      </c>
      <c r="S23" s="624"/>
      <c r="T23" s="624"/>
      <c r="U23" s="624"/>
      <c r="V23" s="624"/>
      <c r="W23" s="624"/>
      <c r="X23" s="624"/>
      <c r="Y23" s="625"/>
      <c r="Z23" s="626">
        <v>2.7</v>
      </c>
      <c r="AA23" s="626"/>
      <c r="AB23" s="626"/>
      <c r="AC23" s="626"/>
      <c r="AD23" s="627" t="s">
        <v>129</v>
      </c>
      <c r="AE23" s="627"/>
      <c r="AF23" s="627"/>
      <c r="AG23" s="627"/>
      <c r="AH23" s="627"/>
      <c r="AI23" s="627"/>
      <c r="AJ23" s="627"/>
      <c r="AK23" s="627"/>
      <c r="AL23" s="628" t="s">
        <v>227</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227</v>
      </c>
      <c r="BP23" s="626"/>
      <c r="BQ23" s="626"/>
      <c r="BR23" s="626"/>
      <c r="BS23" s="627" t="s">
        <v>227</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v>213910</v>
      </c>
      <c r="S24" s="624"/>
      <c r="T24" s="624"/>
      <c r="U24" s="624"/>
      <c r="V24" s="624"/>
      <c r="W24" s="624"/>
      <c r="X24" s="624"/>
      <c r="Y24" s="625"/>
      <c r="Z24" s="626">
        <v>4.2</v>
      </c>
      <c r="AA24" s="626"/>
      <c r="AB24" s="626"/>
      <c r="AC24" s="626"/>
      <c r="AD24" s="627" t="s">
        <v>227</v>
      </c>
      <c r="AE24" s="627"/>
      <c r="AF24" s="627"/>
      <c r="AG24" s="627"/>
      <c r="AH24" s="627"/>
      <c r="AI24" s="627"/>
      <c r="AJ24" s="627"/>
      <c r="AK24" s="627"/>
      <c r="AL24" s="628" t="s">
        <v>137</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1596546</v>
      </c>
      <c r="CS24" s="613"/>
      <c r="CT24" s="613"/>
      <c r="CU24" s="613"/>
      <c r="CV24" s="613"/>
      <c r="CW24" s="613"/>
      <c r="CX24" s="613"/>
      <c r="CY24" s="614"/>
      <c r="CZ24" s="617">
        <v>32.299999999999997</v>
      </c>
      <c r="DA24" s="618"/>
      <c r="DB24" s="618"/>
      <c r="DC24" s="634"/>
      <c r="DD24" s="655">
        <v>1188650</v>
      </c>
      <c r="DE24" s="613"/>
      <c r="DF24" s="613"/>
      <c r="DG24" s="613"/>
      <c r="DH24" s="613"/>
      <c r="DI24" s="613"/>
      <c r="DJ24" s="613"/>
      <c r="DK24" s="614"/>
      <c r="DL24" s="655">
        <v>1145699</v>
      </c>
      <c r="DM24" s="613"/>
      <c r="DN24" s="613"/>
      <c r="DO24" s="613"/>
      <c r="DP24" s="613"/>
      <c r="DQ24" s="613"/>
      <c r="DR24" s="613"/>
      <c r="DS24" s="613"/>
      <c r="DT24" s="613"/>
      <c r="DU24" s="613"/>
      <c r="DV24" s="614"/>
      <c r="DW24" s="617">
        <v>42.1</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2950110</v>
      </c>
      <c r="S25" s="624"/>
      <c r="T25" s="624"/>
      <c r="U25" s="624"/>
      <c r="V25" s="624"/>
      <c r="W25" s="624"/>
      <c r="X25" s="624"/>
      <c r="Y25" s="625"/>
      <c r="Z25" s="626">
        <v>57.4</v>
      </c>
      <c r="AA25" s="626"/>
      <c r="AB25" s="626"/>
      <c r="AC25" s="626"/>
      <c r="AD25" s="627">
        <v>2597864</v>
      </c>
      <c r="AE25" s="627"/>
      <c r="AF25" s="627"/>
      <c r="AG25" s="627"/>
      <c r="AH25" s="627"/>
      <c r="AI25" s="627"/>
      <c r="AJ25" s="627"/>
      <c r="AK25" s="627"/>
      <c r="AL25" s="628">
        <v>97.9</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227</v>
      </c>
      <c r="BH25" s="624"/>
      <c r="BI25" s="624"/>
      <c r="BJ25" s="624"/>
      <c r="BK25" s="624"/>
      <c r="BL25" s="624"/>
      <c r="BM25" s="624"/>
      <c r="BN25" s="625"/>
      <c r="BO25" s="626" t="s">
        <v>227</v>
      </c>
      <c r="BP25" s="626"/>
      <c r="BQ25" s="626"/>
      <c r="BR25" s="626"/>
      <c r="BS25" s="627" t="s">
        <v>137</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707127</v>
      </c>
      <c r="CS25" s="656"/>
      <c r="CT25" s="656"/>
      <c r="CU25" s="656"/>
      <c r="CV25" s="656"/>
      <c r="CW25" s="656"/>
      <c r="CX25" s="656"/>
      <c r="CY25" s="657"/>
      <c r="CZ25" s="628">
        <v>14.3</v>
      </c>
      <c r="DA25" s="653"/>
      <c r="DB25" s="653"/>
      <c r="DC25" s="658"/>
      <c r="DD25" s="632">
        <v>683659</v>
      </c>
      <c r="DE25" s="656"/>
      <c r="DF25" s="656"/>
      <c r="DG25" s="656"/>
      <c r="DH25" s="656"/>
      <c r="DI25" s="656"/>
      <c r="DJ25" s="656"/>
      <c r="DK25" s="657"/>
      <c r="DL25" s="632">
        <v>657601</v>
      </c>
      <c r="DM25" s="656"/>
      <c r="DN25" s="656"/>
      <c r="DO25" s="656"/>
      <c r="DP25" s="656"/>
      <c r="DQ25" s="656"/>
      <c r="DR25" s="656"/>
      <c r="DS25" s="656"/>
      <c r="DT25" s="656"/>
      <c r="DU25" s="656"/>
      <c r="DV25" s="657"/>
      <c r="DW25" s="628">
        <v>24.2</v>
      </c>
      <c r="DX25" s="653"/>
      <c r="DY25" s="653"/>
      <c r="DZ25" s="653"/>
      <c r="EA25" s="653"/>
      <c r="EB25" s="653"/>
      <c r="EC25" s="654"/>
    </row>
    <row r="26" spans="2:133" ht="11.25" customHeight="1" x14ac:dyDescent="0.15">
      <c r="B26" s="620" t="s">
        <v>294</v>
      </c>
      <c r="C26" s="621"/>
      <c r="D26" s="621"/>
      <c r="E26" s="621"/>
      <c r="F26" s="621"/>
      <c r="G26" s="621"/>
      <c r="H26" s="621"/>
      <c r="I26" s="621"/>
      <c r="J26" s="621"/>
      <c r="K26" s="621"/>
      <c r="L26" s="621"/>
      <c r="M26" s="621"/>
      <c r="N26" s="621"/>
      <c r="O26" s="621"/>
      <c r="P26" s="621"/>
      <c r="Q26" s="622"/>
      <c r="R26" s="623">
        <v>941</v>
      </c>
      <c r="S26" s="624"/>
      <c r="T26" s="624"/>
      <c r="U26" s="624"/>
      <c r="V26" s="624"/>
      <c r="W26" s="624"/>
      <c r="X26" s="624"/>
      <c r="Y26" s="625"/>
      <c r="Z26" s="626">
        <v>0</v>
      </c>
      <c r="AA26" s="626"/>
      <c r="AB26" s="626"/>
      <c r="AC26" s="626"/>
      <c r="AD26" s="627">
        <v>941</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227</v>
      </c>
      <c r="BH26" s="624"/>
      <c r="BI26" s="624"/>
      <c r="BJ26" s="624"/>
      <c r="BK26" s="624"/>
      <c r="BL26" s="624"/>
      <c r="BM26" s="624"/>
      <c r="BN26" s="625"/>
      <c r="BO26" s="626" t="s">
        <v>227</v>
      </c>
      <c r="BP26" s="626"/>
      <c r="BQ26" s="626"/>
      <c r="BR26" s="626"/>
      <c r="BS26" s="627" t="s">
        <v>137</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411825</v>
      </c>
      <c r="CS26" s="624"/>
      <c r="CT26" s="624"/>
      <c r="CU26" s="624"/>
      <c r="CV26" s="624"/>
      <c r="CW26" s="624"/>
      <c r="CX26" s="624"/>
      <c r="CY26" s="625"/>
      <c r="CZ26" s="628">
        <v>8.3000000000000007</v>
      </c>
      <c r="DA26" s="653"/>
      <c r="DB26" s="653"/>
      <c r="DC26" s="658"/>
      <c r="DD26" s="632">
        <v>403239</v>
      </c>
      <c r="DE26" s="624"/>
      <c r="DF26" s="624"/>
      <c r="DG26" s="624"/>
      <c r="DH26" s="624"/>
      <c r="DI26" s="624"/>
      <c r="DJ26" s="624"/>
      <c r="DK26" s="625"/>
      <c r="DL26" s="632" t="s">
        <v>227</v>
      </c>
      <c r="DM26" s="624"/>
      <c r="DN26" s="624"/>
      <c r="DO26" s="624"/>
      <c r="DP26" s="624"/>
      <c r="DQ26" s="624"/>
      <c r="DR26" s="624"/>
      <c r="DS26" s="624"/>
      <c r="DT26" s="624"/>
      <c r="DU26" s="624"/>
      <c r="DV26" s="625"/>
      <c r="DW26" s="628" t="s">
        <v>227</v>
      </c>
      <c r="DX26" s="653"/>
      <c r="DY26" s="653"/>
      <c r="DZ26" s="653"/>
      <c r="EA26" s="653"/>
      <c r="EB26" s="653"/>
      <c r="EC26" s="654"/>
    </row>
    <row r="27" spans="2:133" ht="11.25" customHeight="1" x14ac:dyDescent="0.15">
      <c r="B27" s="620" t="s">
        <v>297</v>
      </c>
      <c r="C27" s="621"/>
      <c r="D27" s="621"/>
      <c r="E27" s="621"/>
      <c r="F27" s="621"/>
      <c r="G27" s="621"/>
      <c r="H27" s="621"/>
      <c r="I27" s="621"/>
      <c r="J27" s="621"/>
      <c r="K27" s="621"/>
      <c r="L27" s="621"/>
      <c r="M27" s="621"/>
      <c r="N27" s="621"/>
      <c r="O27" s="621"/>
      <c r="P27" s="621"/>
      <c r="Q27" s="622"/>
      <c r="R27" s="623">
        <v>1288</v>
      </c>
      <c r="S27" s="624"/>
      <c r="T27" s="624"/>
      <c r="U27" s="624"/>
      <c r="V27" s="624"/>
      <c r="W27" s="624"/>
      <c r="X27" s="624"/>
      <c r="Y27" s="625"/>
      <c r="Z27" s="626">
        <v>0</v>
      </c>
      <c r="AA27" s="626"/>
      <c r="AB27" s="626"/>
      <c r="AC27" s="626"/>
      <c r="AD27" s="627" t="s">
        <v>129</v>
      </c>
      <c r="AE27" s="627"/>
      <c r="AF27" s="627"/>
      <c r="AG27" s="627"/>
      <c r="AH27" s="627"/>
      <c r="AI27" s="627"/>
      <c r="AJ27" s="627"/>
      <c r="AK27" s="627"/>
      <c r="AL27" s="628" t="s">
        <v>129</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1715092</v>
      </c>
      <c r="BH27" s="624"/>
      <c r="BI27" s="624"/>
      <c r="BJ27" s="624"/>
      <c r="BK27" s="624"/>
      <c r="BL27" s="624"/>
      <c r="BM27" s="624"/>
      <c r="BN27" s="625"/>
      <c r="BO27" s="626">
        <v>100</v>
      </c>
      <c r="BP27" s="626"/>
      <c r="BQ27" s="626"/>
      <c r="BR27" s="626"/>
      <c r="BS27" s="627" t="s">
        <v>227</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513257</v>
      </c>
      <c r="CS27" s="656"/>
      <c r="CT27" s="656"/>
      <c r="CU27" s="656"/>
      <c r="CV27" s="656"/>
      <c r="CW27" s="656"/>
      <c r="CX27" s="656"/>
      <c r="CY27" s="657"/>
      <c r="CZ27" s="628">
        <v>10.4</v>
      </c>
      <c r="DA27" s="653"/>
      <c r="DB27" s="653"/>
      <c r="DC27" s="658"/>
      <c r="DD27" s="632">
        <v>134497</v>
      </c>
      <c r="DE27" s="656"/>
      <c r="DF27" s="656"/>
      <c r="DG27" s="656"/>
      <c r="DH27" s="656"/>
      <c r="DI27" s="656"/>
      <c r="DJ27" s="656"/>
      <c r="DK27" s="657"/>
      <c r="DL27" s="632">
        <v>117604</v>
      </c>
      <c r="DM27" s="656"/>
      <c r="DN27" s="656"/>
      <c r="DO27" s="656"/>
      <c r="DP27" s="656"/>
      <c r="DQ27" s="656"/>
      <c r="DR27" s="656"/>
      <c r="DS27" s="656"/>
      <c r="DT27" s="656"/>
      <c r="DU27" s="656"/>
      <c r="DV27" s="657"/>
      <c r="DW27" s="628">
        <v>4.3</v>
      </c>
      <c r="DX27" s="653"/>
      <c r="DY27" s="653"/>
      <c r="DZ27" s="653"/>
      <c r="EA27" s="653"/>
      <c r="EB27" s="653"/>
      <c r="EC27" s="654"/>
    </row>
    <row r="28" spans="2:133" ht="11.25" customHeight="1" x14ac:dyDescent="0.15">
      <c r="B28" s="620" t="s">
        <v>300</v>
      </c>
      <c r="C28" s="621"/>
      <c r="D28" s="621"/>
      <c r="E28" s="621"/>
      <c r="F28" s="621"/>
      <c r="G28" s="621"/>
      <c r="H28" s="621"/>
      <c r="I28" s="621"/>
      <c r="J28" s="621"/>
      <c r="K28" s="621"/>
      <c r="L28" s="621"/>
      <c r="M28" s="621"/>
      <c r="N28" s="621"/>
      <c r="O28" s="621"/>
      <c r="P28" s="621"/>
      <c r="Q28" s="622"/>
      <c r="R28" s="623">
        <v>73297</v>
      </c>
      <c r="S28" s="624"/>
      <c r="T28" s="624"/>
      <c r="U28" s="624"/>
      <c r="V28" s="624"/>
      <c r="W28" s="624"/>
      <c r="X28" s="624"/>
      <c r="Y28" s="625"/>
      <c r="Z28" s="626">
        <v>1.4</v>
      </c>
      <c r="AA28" s="626"/>
      <c r="AB28" s="626"/>
      <c r="AC28" s="626"/>
      <c r="AD28" s="627" t="s">
        <v>227</v>
      </c>
      <c r="AE28" s="627"/>
      <c r="AF28" s="627"/>
      <c r="AG28" s="627"/>
      <c r="AH28" s="627"/>
      <c r="AI28" s="627"/>
      <c r="AJ28" s="627"/>
      <c r="AK28" s="627"/>
      <c r="AL28" s="628" t="s">
        <v>227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376162</v>
      </c>
      <c r="CS28" s="624"/>
      <c r="CT28" s="624"/>
      <c r="CU28" s="624"/>
      <c r="CV28" s="624"/>
      <c r="CW28" s="624"/>
      <c r="CX28" s="624"/>
      <c r="CY28" s="625"/>
      <c r="CZ28" s="628">
        <v>7.6</v>
      </c>
      <c r="DA28" s="653"/>
      <c r="DB28" s="653"/>
      <c r="DC28" s="658"/>
      <c r="DD28" s="632">
        <v>370494</v>
      </c>
      <c r="DE28" s="624"/>
      <c r="DF28" s="624"/>
      <c r="DG28" s="624"/>
      <c r="DH28" s="624"/>
      <c r="DI28" s="624"/>
      <c r="DJ28" s="624"/>
      <c r="DK28" s="625"/>
      <c r="DL28" s="632">
        <v>370494</v>
      </c>
      <c r="DM28" s="624"/>
      <c r="DN28" s="624"/>
      <c r="DO28" s="624"/>
      <c r="DP28" s="624"/>
      <c r="DQ28" s="624"/>
      <c r="DR28" s="624"/>
      <c r="DS28" s="624"/>
      <c r="DT28" s="624"/>
      <c r="DU28" s="624"/>
      <c r="DV28" s="625"/>
      <c r="DW28" s="628">
        <v>13.6</v>
      </c>
      <c r="DX28" s="653"/>
      <c r="DY28" s="653"/>
      <c r="DZ28" s="653"/>
      <c r="EA28" s="653"/>
      <c r="EB28" s="653"/>
      <c r="EC28" s="654"/>
    </row>
    <row r="29" spans="2:133" ht="11.25" customHeight="1" x14ac:dyDescent="0.15">
      <c r="B29" s="620" t="s">
        <v>302</v>
      </c>
      <c r="C29" s="621"/>
      <c r="D29" s="621"/>
      <c r="E29" s="621"/>
      <c r="F29" s="621"/>
      <c r="G29" s="621"/>
      <c r="H29" s="621"/>
      <c r="I29" s="621"/>
      <c r="J29" s="621"/>
      <c r="K29" s="621"/>
      <c r="L29" s="621"/>
      <c r="M29" s="621"/>
      <c r="N29" s="621"/>
      <c r="O29" s="621"/>
      <c r="P29" s="621"/>
      <c r="Q29" s="622"/>
      <c r="R29" s="623">
        <v>21776</v>
      </c>
      <c r="S29" s="624"/>
      <c r="T29" s="624"/>
      <c r="U29" s="624"/>
      <c r="V29" s="624"/>
      <c r="W29" s="624"/>
      <c r="X29" s="624"/>
      <c r="Y29" s="625"/>
      <c r="Z29" s="626">
        <v>0.4</v>
      </c>
      <c r="AA29" s="626"/>
      <c r="AB29" s="626"/>
      <c r="AC29" s="626"/>
      <c r="AD29" s="627" t="s">
        <v>227</v>
      </c>
      <c r="AE29" s="627"/>
      <c r="AF29" s="627"/>
      <c r="AG29" s="627"/>
      <c r="AH29" s="627"/>
      <c r="AI29" s="627"/>
      <c r="AJ29" s="627"/>
      <c r="AK29" s="627"/>
      <c r="AL29" s="628" t="s">
        <v>227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71</v>
      </c>
      <c r="CG29" s="621"/>
      <c r="CH29" s="621"/>
      <c r="CI29" s="621"/>
      <c r="CJ29" s="621"/>
      <c r="CK29" s="621"/>
      <c r="CL29" s="621"/>
      <c r="CM29" s="621"/>
      <c r="CN29" s="621"/>
      <c r="CO29" s="621"/>
      <c r="CP29" s="621"/>
      <c r="CQ29" s="622"/>
      <c r="CR29" s="623">
        <v>376153</v>
      </c>
      <c r="CS29" s="656"/>
      <c r="CT29" s="656"/>
      <c r="CU29" s="656"/>
      <c r="CV29" s="656"/>
      <c r="CW29" s="656"/>
      <c r="CX29" s="656"/>
      <c r="CY29" s="657"/>
      <c r="CZ29" s="628">
        <v>7.6</v>
      </c>
      <c r="DA29" s="653"/>
      <c r="DB29" s="653"/>
      <c r="DC29" s="658"/>
      <c r="DD29" s="632">
        <v>370485</v>
      </c>
      <c r="DE29" s="656"/>
      <c r="DF29" s="656"/>
      <c r="DG29" s="656"/>
      <c r="DH29" s="656"/>
      <c r="DI29" s="656"/>
      <c r="DJ29" s="656"/>
      <c r="DK29" s="657"/>
      <c r="DL29" s="632">
        <v>370485</v>
      </c>
      <c r="DM29" s="656"/>
      <c r="DN29" s="656"/>
      <c r="DO29" s="656"/>
      <c r="DP29" s="656"/>
      <c r="DQ29" s="656"/>
      <c r="DR29" s="656"/>
      <c r="DS29" s="656"/>
      <c r="DT29" s="656"/>
      <c r="DU29" s="656"/>
      <c r="DV29" s="657"/>
      <c r="DW29" s="628">
        <v>13.6</v>
      </c>
      <c r="DX29" s="653"/>
      <c r="DY29" s="653"/>
      <c r="DZ29" s="653"/>
      <c r="EA29" s="653"/>
      <c r="EB29" s="653"/>
      <c r="EC29" s="654"/>
    </row>
    <row r="30" spans="2:133" ht="11.25" customHeight="1" x14ac:dyDescent="0.15">
      <c r="B30" s="620" t="s">
        <v>304</v>
      </c>
      <c r="C30" s="621"/>
      <c r="D30" s="621"/>
      <c r="E30" s="621"/>
      <c r="F30" s="621"/>
      <c r="G30" s="621"/>
      <c r="H30" s="621"/>
      <c r="I30" s="621"/>
      <c r="J30" s="621"/>
      <c r="K30" s="621"/>
      <c r="L30" s="621"/>
      <c r="M30" s="621"/>
      <c r="N30" s="621"/>
      <c r="O30" s="621"/>
      <c r="P30" s="621"/>
      <c r="Q30" s="622"/>
      <c r="R30" s="623">
        <v>871284</v>
      </c>
      <c r="S30" s="624"/>
      <c r="T30" s="624"/>
      <c r="U30" s="624"/>
      <c r="V30" s="624"/>
      <c r="W30" s="624"/>
      <c r="X30" s="624"/>
      <c r="Y30" s="625"/>
      <c r="Z30" s="626">
        <v>16.899999999999999</v>
      </c>
      <c r="AA30" s="626"/>
      <c r="AB30" s="626"/>
      <c r="AC30" s="626"/>
      <c r="AD30" s="627" t="s">
        <v>129</v>
      </c>
      <c r="AE30" s="627"/>
      <c r="AF30" s="627"/>
      <c r="AG30" s="627"/>
      <c r="AH30" s="627"/>
      <c r="AI30" s="627"/>
      <c r="AJ30" s="627"/>
      <c r="AK30" s="627"/>
      <c r="AL30" s="628" t="s">
        <v>227</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365634</v>
      </c>
      <c r="CS30" s="624"/>
      <c r="CT30" s="624"/>
      <c r="CU30" s="624"/>
      <c r="CV30" s="624"/>
      <c r="CW30" s="624"/>
      <c r="CX30" s="624"/>
      <c r="CY30" s="625"/>
      <c r="CZ30" s="628">
        <v>7.4</v>
      </c>
      <c r="DA30" s="653"/>
      <c r="DB30" s="653"/>
      <c r="DC30" s="658"/>
      <c r="DD30" s="632">
        <v>360802</v>
      </c>
      <c r="DE30" s="624"/>
      <c r="DF30" s="624"/>
      <c r="DG30" s="624"/>
      <c r="DH30" s="624"/>
      <c r="DI30" s="624"/>
      <c r="DJ30" s="624"/>
      <c r="DK30" s="625"/>
      <c r="DL30" s="632">
        <v>360802</v>
      </c>
      <c r="DM30" s="624"/>
      <c r="DN30" s="624"/>
      <c r="DO30" s="624"/>
      <c r="DP30" s="624"/>
      <c r="DQ30" s="624"/>
      <c r="DR30" s="624"/>
      <c r="DS30" s="624"/>
      <c r="DT30" s="624"/>
      <c r="DU30" s="624"/>
      <c r="DV30" s="625"/>
      <c r="DW30" s="628">
        <v>13.3</v>
      </c>
      <c r="DX30" s="653"/>
      <c r="DY30" s="653"/>
      <c r="DZ30" s="653"/>
      <c r="EA30" s="653"/>
      <c r="EB30" s="653"/>
      <c r="EC30" s="654"/>
    </row>
    <row r="31" spans="2:133" ht="11.25" customHeight="1" x14ac:dyDescent="0.15">
      <c r="B31" s="636" t="s">
        <v>308</v>
      </c>
      <c r="C31" s="637"/>
      <c r="D31" s="637"/>
      <c r="E31" s="637"/>
      <c r="F31" s="637"/>
      <c r="G31" s="637"/>
      <c r="H31" s="637"/>
      <c r="I31" s="637"/>
      <c r="J31" s="637"/>
      <c r="K31" s="637"/>
      <c r="L31" s="637"/>
      <c r="M31" s="637"/>
      <c r="N31" s="637"/>
      <c r="O31" s="637"/>
      <c r="P31" s="637"/>
      <c r="Q31" s="638"/>
      <c r="R31" s="623">
        <v>26268</v>
      </c>
      <c r="S31" s="624"/>
      <c r="T31" s="624"/>
      <c r="U31" s="624"/>
      <c r="V31" s="624"/>
      <c r="W31" s="624"/>
      <c r="X31" s="624"/>
      <c r="Y31" s="625"/>
      <c r="Z31" s="626">
        <v>0.5</v>
      </c>
      <c r="AA31" s="626"/>
      <c r="AB31" s="626"/>
      <c r="AC31" s="626"/>
      <c r="AD31" s="627">
        <v>26268</v>
      </c>
      <c r="AE31" s="627"/>
      <c r="AF31" s="627"/>
      <c r="AG31" s="627"/>
      <c r="AH31" s="627"/>
      <c r="AI31" s="627"/>
      <c r="AJ31" s="627"/>
      <c r="AK31" s="627"/>
      <c r="AL31" s="628">
        <v>1</v>
      </c>
      <c r="AM31" s="629"/>
      <c r="AN31" s="629"/>
      <c r="AO31" s="630"/>
      <c r="AP31" s="671" t="s">
        <v>309</v>
      </c>
      <c r="AQ31" s="672"/>
      <c r="AR31" s="672"/>
      <c r="AS31" s="672"/>
      <c r="AT31" s="677" t="s">
        <v>310</v>
      </c>
      <c r="AU31" s="218"/>
      <c r="AV31" s="218"/>
      <c r="AW31" s="218"/>
      <c r="AX31" s="609" t="s">
        <v>186</v>
      </c>
      <c r="AY31" s="610"/>
      <c r="AZ31" s="610"/>
      <c r="BA31" s="610"/>
      <c r="BB31" s="610"/>
      <c r="BC31" s="610"/>
      <c r="BD31" s="610"/>
      <c r="BE31" s="610"/>
      <c r="BF31" s="611"/>
      <c r="BG31" s="670">
        <v>99.6</v>
      </c>
      <c r="BH31" s="667"/>
      <c r="BI31" s="667"/>
      <c r="BJ31" s="667"/>
      <c r="BK31" s="667"/>
      <c r="BL31" s="667"/>
      <c r="BM31" s="618">
        <v>96.5</v>
      </c>
      <c r="BN31" s="667"/>
      <c r="BO31" s="667"/>
      <c r="BP31" s="667"/>
      <c r="BQ31" s="668"/>
      <c r="BR31" s="670">
        <v>99.6</v>
      </c>
      <c r="BS31" s="667"/>
      <c r="BT31" s="667"/>
      <c r="BU31" s="667"/>
      <c r="BV31" s="667"/>
      <c r="BW31" s="667"/>
      <c r="BX31" s="618">
        <v>96.2</v>
      </c>
      <c r="BY31" s="667"/>
      <c r="BZ31" s="667"/>
      <c r="CA31" s="667"/>
      <c r="CB31" s="668"/>
      <c r="CD31" s="663"/>
      <c r="CE31" s="664"/>
      <c r="CF31" s="620" t="s">
        <v>311</v>
      </c>
      <c r="CG31" s="621"/>
      <c r="CH31" s="621"/>
      <c r="CI31" s="621"/>
      <c r="CJ31" s="621"/>
      <c r="CK31" s="621"/>
      <c r="CL31" s="621"/>
      <c r="CM31" s="621"/>
      <c r="CN31" s="621"/>
      <c r="CO31" s="621"/>
      <c r="CP31" s="621"/>
      <c r="CQ31" s="622"/>
      <c r="CR31" s="623">
        <v>10519</v>
      </c>
      <c r="CS31" s="656"/>
      <c r="CT31" s="656"/>
      <c r="CU31" s="656"/>
      <c r="CV31" s="656"/>
      <c r="CW31" s="656"/>
      <c r="CX31" s="656"/>
      <c r="CY31" s="657"/>
      <c r="CZ31" s="628">
        <v>0.2</v>
      </c>
      <c r="DA31" s="653"/>
      <c r="DB31" s="653"/>
      <c r="DC31" s="658"/>
      <c r="DD31" s="632">
        <v>9683</v>
      </c>
      <c r="DE31" s="656"/>
      <c r="DF31" s="656"/>
      <c r="DG31" s="656"/>
      <c r="DH31" s="656"/>
      <c r="DI31" s="656"/>
      <c r="DJ31" s="656"/>
      <c r="DK31" s="657"/>
      <c r="DL31" s="632">
        <v>9683</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312</v>
      </c>
      <c r="C32" s="621"/>
      <c r="D32" s="621"/>
      <c r="E32" s="621"/>
      <c r="F32" s="621"/>
      <c r="G32" s="621"/>
      <c r="H32" s="621"/>
      <c r="I32" s="621"/>
      <c r="J32" s="621"/>
      <c r="K32" s="621"/>
      <c r="L32" s="621"/>
      <c r="M32" s="621"/>
      <c r="N32" s="621"/>
      <c r="O32" s="621"/>
      <c r="P32" s="621"/>
      <c r="Q32" s="622"/>
      <c r="R32" s="623">
        <v>223025</v>
      </c>
      <c r="S32" s="624"/>
      <c r="T32" s="624"/>
      <c r="U32" s="624"/>
      <c r="V32" s="624"/>
      <c r="W32" s="624"/>
      <c r="X32" s="624"/>
      <c r="Y32" s="625"/>
      <c r="Z32" s="626">
        <v>4.3</v>
      </c>
      <c r="AA32" s="626"/>
      <c r="AB32" s="626"/>
      <c r="AC32" s="626"/>
      <c r="AD32" s="627" t="s">
        <v>227</v>
      </c>
      <c r="AE32" s="627"/>
      <c r="AF32" s="627"/>
      <c r="AG32" s="627"/>
      <c r="AH32" s="627"/>
      <c r="AI32" s="627"/>
      <c r="AJ32" s="627"/>
      <c r="AK32" s="627"/>
      <c r="AL32" s="628" t="s">
        <v>129</v>
      </c>
      <c r="AM32" s="629"/>
      <c r="AN32" s="629"/>
      <c r="AO32" s="630"/>
      <c r="AP32" s="673"/>
      <c r="AQ32" s="674"/>
      <c r="AR32" s="674"/>
      <c r="AS32" s="674"/>
      <c r="AT32" s="678"/>
      <c r="AU32" s="214" t="s">
        <v>313</v>
      </c>
      <c r="AX32" s="620" t="s">
        <v>314</v>
      </c>
      <c r="AY32" s="621"/>
      <c r="AZ32" s="621"/>
      <c r="BA32" s="621"/>
      <c r="BB32" s="621"/>
      <c r="BC32" s="621"/>
      <c r="BD32" s="621"/>
      <c r="BE32" s="621"/>
      <c r="BF32" s="622"/>
      <c r="BG32" s="680">
        <v>99.5</v>
      </c>
      <c r="BH32" s="656"/>
      <c r="BI32" s="656"/>
      <c r="BJ32" s="656"/>
      <c r="BK32" s="656"/>
      <c r="BL32" s="656"/>
      <c r="BM32" s="629">
        <v>97.2</v>
      </c>
      <c r="BN32" s="656"/>
      <c r="BO32" s="656"/>
      <c r="BP32" s="656"/>
      <c r="BQ32" s="669"/>
      <c r="BR32" s="680">
        <v>99.3</v>
      </c>
      <c r="BS32" s="656"/>
      <c r="BT32" s="656"/>
      <c r="BU32" s="656"/>
      <c r="BV32" s="656"/>
      <c r="BW32" s="656"/>
      <c r="BX32" s="629">
        <v>96.5</v>
      </c>
      <c r="BY32" s="656"/>
      <c r="BZ32" s="656"/>
      <c r="CA32" s="656"/>
      <c r="CB32" s="669"/>
      <c r="CD32" s="665"/>
      <c r="CE32" s="666"/>
      <c r="CF32" s="620" t="s">
        <v>315</v>
      </c>
      <c r="CG32" s="621"/>
      <c r="CH32" s="621"/>
      <c r="CI32" s="621"/>
      <c r="CJ32" s="621"/>
      <c r="CK32" s="621"/>
      <c r="CL32" s="621"/>
      <c r="CM32" s="621"/>
      <c r="CN32" s="621"/>
      <c r="CO32" s="621"/>
      <c r="CP32" s="621"/>
      <c r="CQ32" s="622"/>
      <c r="CR32" s="623">
        <v>9</v>
      </c>
      <c r="CS32" s="624"/>
      <c r="CT32" s="624"/>
      <c r="CU32" s="624"/>
      <c r="CV32" s="624"/>
      <c r="CW32" s="624"/>
      <c r="CX32" s="624"/>
      <c r="CY32" s="625"/>
      <c r="CZ32" s="628">
        <v>0</v>
      </c>
      <c r="DA32" s="653"/>
      <c r="DB32" s="653"/>
      <c r="DC32" s="658"/>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316</v>
      </c>
      <c r="C33" s="621"/>
      <c r="D33" s="621"/>
      <c r="E33" s="621"/>
      <c r="F33" s="621"/>
      <c r="G33" s="621"/>
      <c r="H33" s="621"/>
      <c r="I33" s="621"/>
      <c r="J33" s="621"/>
      <c r="K33" s="621"/>
      <c r="L33" s="621"/>
      <c r="M33" s="621"/>
      <c r="N33" s="621"/>
      <c r="O33" s="621"/>
      <c r="P33" s="621"/>
      <c r="Q33" s="622"/>
      <c r="R33" s="623">
        <v>76408</v>
      </c>
      <c r="S33" s="624"/>
      <c r="T33" s="624"/>
      <c r="U33" s="624"/>
      <c r="V33" s="624"/>
      <c r="W33" s="624"/>
      <c r="X33" s="624"/>
      <c r="Y33" s="625"/>
      <c r="Z33" s="626">
        <v>1.5</v>
      </c>
      <c r="AA33" s="626"/>
      <c r="AB33" s="626"/>
      <c r="AC33" s="626"/>
      <c r="AD33" s="627">
        <v>29606</v>
      </c>
      <c r="AE33" s="627"/>
      <c r="AF33" s="627"/>
      <c r="AG33" s="627"/>
      <c r="AH33" s="627"/>
      <c r="AI33" s="627"/>
      <c r="AJ33" s="627"/>
      <c r="AK33" s="627"/>
      <c r="AL33" s="628">
        <v>1.1000000000000001</v>
      </c>
      <c r="AM33" s="629"/>
      <c r="AN33" s="629"/>
      <c r="AO33" s="630"/>
      <c r="AP33" s="675"/>
      <c r="AQ33" s="676"/>
      <c r="AR33" s="676"/>
      <c r="AS33" s="676"/>
      <c r="AT33" s="679"/>
      <c r="AU33" s="219"/>
      <c r="AV33" s="219"/>
      <c r="AW33" s="219"/>
      <c r="AX33" s="644" t="s">
        <v>317</v>
      </c>
      <c r="AY33" s="645"/>
      <c r="AZ33" s="645"/>
      <c r="BA33" s="645"/>
      <c r="BB33" s="645"/>
      <c r="BC33" s="645"/>
      <c r="BD33" s="645"/>
      <c r="BE33" s="645"/>
      <c r="BF33" s="646"/>
      <c r="BG33" s="681">
        <v>99.7</v>
      </c>
      <c r="BH33" s="682"/>
      <c r="BI33" s="682"/>
      <c r="BJ33" s="682"/>
      <c r="BK33" s="682"/>
      <c r="BL33" s="682"/>
      <c r="BM33" s="683">
        <v>96.2</v>
      </c>
      <c r="BN33" s="682"/>
      <c r="BO33" s="682"/>
      <c r="BP33" s="682"/>
      <c r="BQ33" s="684"/>
      <c r="BR33" s="681">
        <v>99.7</v>
      </c>
      <c r="BS33" s="682"/>
      <c r="BT33" s="682"/>
      <c r="BU33" s="682"/>
      <c r="BV33" s="682"/>
      <c r="BW33" s="682"/>
      <c r="BX33" s="683">
        <v>96</v>
      </c>
      <c r="BY33" s="682"/>
      <c r="BZ33" s="682"/>
      <c r="CA33" s="682"/>
      <c r="CB33" s="684"/>
      <c r="CD33" s="620" t="s">
        <v>318</v>
      </c>
      <c r="CE33" s="621"/>
      <c r="CF33" s="621"/>
      <c r="CG33" s="621"/>
      <c r="CH33" s="621"/>
      <c r="CI33" s="621"/>
      <c r="CJ33" s="621"/>
      <c r="CK33" s="621"/>
      <c r="CL33" s="621"/>
      <c r="CM33" s="621"/>
      <c r="CN33" s="621"/>
      <c r="CO33" s="621"/>
      <c r="CP33" s="621"/>
      <c r="CQ33" s="622"/>
      <c r="CR33" s="623">
        <v>2462568</v>
      </c>
      <c r="CS33" s="656"/>
      <c r="CT33" s="656"/>
      <c r="CU33" s="656"/>
      <c r="CV33" s="656"/>
      <c r="CW33" s="656"/>
      <c r="CX33" s="656"/>
      <c r="CY33" s="657"/>
      <c r="CZ33" s="628">
        <v>49.8</v>
      </c>
      <c r="DA33" s="653"/>
      <c r="DB33" s="653"/>
      <c r="DC33" s="658"/>
      <c r="DD33" s="632">
        <v>2127168</v>
      </c>
      <c r="DE33" s="656"/>
      <c r="DF33" s="656"/>
      <c r="DG33" s="656"/>
      <c r="DH33" s="656"/>
      <c r="DI33" s="656"/>
      <c r="DJ33" s="656"/>
      <c r="DK33" s="657"/>
      <c r="DL33" s="632">
        <v>1410791</v>
      </c>
      <c r="DM33" s="656"/>
      <c r="DN33" s="656"/>
      <c r="DO33" s="656"/>
      <c r="DP33" s="656"/>
      <c r="DQ33" s="656"/>
      <c r="DR33" s="656"/>
      <c r="DS33" s="656"/>
      <c r="DT33" s="656"/>
      <c r="DU33" s="656"/>
      <c r="DV33" s="657"/>
      <c r="DW33" s="628">
        <v>51.8</v>
      </c>
      <c r="DX33" s="653"/>
      <c r="DY33" s="653"/>
      <c r="DZ33" s="653"/>
      <c r="EA33" s="653"/>
      <c r="EB33" s="653"/>
      <c r="EC33" s="654"/>
    </row>
    <row r="34" spans="2:133" ht="11.25" customHeight="1" x14ac:dyDescent="0.15">
      <c r="B34" s="620" t="s">
        <v>319</v>
      </c>
      <c r="C34" s="621"/>
      <c r="D34" s="621"/>
      <c r="E34" s="621"/>
      <c r="F34" s="621"/>
      <c r="G34" s="621"/>
      <c r="H34" s="621"/>
      <c r="I34" s="621"/>
      <c r="J34" s="621"/>
      <c r="K34" s="621"/>
      <c r="L34" s="621"/>
      <c r="M34" s="621"/>
      <c r="N34" s="621"/>
      <c r="O34" s="621"/>
      <c r="P34" s="621"/>
      <c r="Q34" s="622"/>
      <c r="R34" s="623">
        <v>13633</v>
      </c>
      <c r="S34" s="624"/>
      <c r="T34" s="624"/>
      <c r="U34" s="624"/>
      <c r="V34" s="624"/>
      <c r="W34" s="624"/>
      <c r="X34" s="624"/>
      <c r="Y34" s="625"/>
      <c r="Z34" s="626">
        <v>0.3</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769699</v>
      </c>
      <c r="CS34" s="624"/>
      <c r="CT34" s="624"/>
      <c r="CU34" s="624"/>
      <c r="CV34" s="624"/>
      <c r="CW34" s="624"/>
      <c r="CX34" s="624"/>
      <c r="CY34" s="625"/>
      <c r="CZ34" s="628">
        <v>15.6</v>
      </c>
      <c r="DA34" s="653"/>
      <c r="DB34" s="653"/>
      <c r="DC34" s="658"/>
      <c r="DD34" s="632">
        <v>662483</v>
      </c>
      <c r="DE34" s="624"/>
      <c r="DF34" s="624"/>
      <c r="DG34" s="624"/>
      <c r="DH34" s="624"/>
      <c r="DI34" s="624"/>
      <c r="DJ34" s="624"/>
      <c r="DK34" s="625"/>
      <c r="DL34" s="632">
        <v>545194</v>
      </c>
      <c r="DM34" s="624"/>
      <c r="DN34" s="624"/>
      <c r="DO34" s="624"/>
      <c r="DP34" s="624"/>
      <c r="DQ34" s="624"/>
      <c r="DR34" s="624"/>
      <c r="DS34" s="624"/>
      <c r="DT34" s="624"/>
      <c r="DU34" s="624"/>
      <c r="DV34" s="625"/>
      <c r="DW34" s="628">
        <v>20</v>
      </c>
      <c r="DX34" s="653"/>
      <c r="DY34" s="653"/>
      <c r="DZ34" s="653"/>
      <c r="EA34" s="653"/>
      <c r="EB34" s="653"/>
      <c r="EC34" s="654"/>
    </row>
    <row r="35" spans="2:133" ht="11.25" customHeight="1" x14ac:dyDescent="0.15">
      <c r="B35" s="620" t="s">
        <v>321</v>
      </c>
      <c r="C35" s="621"/>
      <c r="D35" s="621"/>
      <c r="E35" s="621"/>
      <c r="F35" s="621"/>
      <c r="G35" s="621"/>
      <c r="H35" s="621"/>
      <c r="I35" s="621"/>
      <c r="J35" s="621"/>
      <c r="K35" s="621"/>
      <c r="L35" s="621"/>
      <c r="M35" s="621"/>
      <c r="N35" s="621"/>
      <c r="O35" s="621"/>
      <c r="P35" s="621"/>
      <c r="Q35" s="622"/>
      <c r="R35" s="623">
        <v>498599</v>
      </c>
      <c r="S35" s="624"/>
      <c r="T35" s="624"/>
      <c r="U35" s="624"/>
      <c r="V35" s="624"/>
      <c r="W35" s="624"/>
      <c r="X35" s="624"/>
      <c r="Y35" s="625"/>
      <c r="Z35" s="626">
        <v>9.6999999999999993</v>
      </c>
      <c r="AA35" s="626"/>
      <c r="AB35" s="626"/>
      <c r="AC35" s="626"/>
      <c r="AD35" s="627" t="s">
        <v>227</v>
      </c>
      <c r="AE35" s="627"/>
      <c r="AF35" s="627"/>
      <c r="AG35" s="627"/>
      <c r="AH35" s="627"/>
      <c r="AI35" s="627"/>
      <c r="AJ35" s="627"/>
      <c r="AK35" s="627"/>
      <c r="AL35" s="628" t="s">
        <v>227</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98763</v>
      </c>
      <c r="CS35" s="656"/>
      <c r="CT35" s="656"/>
      <c r="CU35" s="656"/>
      <c r="CV35" s="656"/>
      <c r="CW35" s="656"/>
      <c r="CX35" s="656"/>
      <c r="CY35" s="657"/>
      <c r="CZ35" s="628">
        <v>2</v>
      </c>
      <c r="DA35" s="653"/>
      <c r="DB35" s="653"/>
      <c r="DC35" s="658"/>
      <c r="DD35" s="632">
        <v>80304</v>
      </c>
      <c r="DE35" s="656"/>
      <c r="DF35" s="656"/>
      <c r="DG35" s="656"/>
      <c r="DH35" s="656"/>
      <c r="DI35" s="656"/>
      <c r="DJ35" s="656"/>
      <c r="DK35" s="657"/>
      <c r="DL35" s="632">
        <v>80304</v>
      </c>
      <c r="DM35" s="656"/>
      <c r="DN35" s="656"/>
      <c r="DO35" s="656"/>
      <c r="DP35" s="656"/>
      <c r="DQ35" s="656"/>
      <c r="DR35" s="656"/>
      <c r="DS35" s="656"/>
      <c r="DT35" s="656"/>
      <c r="DU35" s="656"/>
      <c r="DV35" s="657"/>
      <c r="DW35" s="628">
        <v>3</v>
      </c>
      <c r="DX35" s="653"/>
      <c r="DY35" s="653"/>
      <c r="DZ35" s="653"/>
      <c r="EA35" s="653"/>
      <c r="EB35" s="653"/>
      <c r="EC35" s="654"/>
    </row>
    <row r="36" spans="2:133" ht="11.25" customHeight="1" x14ac:dyDescent="0.15">
      <c r="B36" s="620" t="s">
        <v>325</v>
      </c>
      <c r="C36" s="621"/>
      <c r="D36" s="621"/>
      <c r="E36" s="621"/>
      <c r="F36" s="621"/>
      <c r="G36" s="621"/>
      <c r="H36" s="621"/>
      <c r="I36" s="621"/>
      <c r="J36" s="621"/>
      <c r="K36" s="621"/>
      <c r="L36" s="621"/>
      <c r="M36" s="621"/>
      <c r="N36" s="621"/>
      <c r="O36" s="621"/>
      <c r="P36" s="621"/>
      <c r="Q36" s="622"/>
      <c r="R36" s="623">
        <v>51254</v>
      </c>
      <c r="S36" s="624"/>
      <c r="T36" s="624"/>
      <c r="U36" s="624"/>
      <c r="V36" s="624"/>
      <c r="W36" s="624"/>
      <c r="X36" s="624"/>
      <c r="Y36" s="625"/>
      <c r="Z36" s="626">
        <v>1</v>
      </c>
      <c r="AA36" s="626"/>
      <c r="AB36" s="626"/>
      <c r="AC36" s="626"/>
      <c r="AD36" s="627" t="s">
        <v>137</v>
      </c>
      <c r="AE36" s="627"/>
      <c r="AF36" s="627"/>
      <c r="AG36" s="627"/>
      <c r="AH36" s="627"/>
      <c r="AI36" s="627"/>
      <c r="AJ36" s="627"/>
      <c r="AK36" s="627"/>
      <c r="AL36" s="628" t="s">
        <v>227</v>
      </c>
      <c r="AM36" s="629"/>
      <c r="AN36" s="629"/>
      <c r="AO36" s="630"/>
      <c r="AP36" s="222"/>
      <c r="AQ36" s="689" t="s">
        <v>326</v>
      </c>
      <c r="AR36" s="690"/>
      <c r="AS36" s="690"/>
      <c r="AT36" s="690"/>
      <c r="AU36" s="690"/>
      <c r="AV36" s="690"/>
      <c r="AW36" s="690"/>
      <c r="AX36" s="690"/>
      <c r="AY36" s="691"/>
      <c r="AZ36" s="612">
        <v>441530</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38035</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781787</v>
      </c>
      <c r="CS36" s="624"/>
      <c r="CT36" s="624"/>
      <c r="CU36" s="624"/>
      <c r="CV36" s="624"/>
      <c r="CW36" s="624"/>
      <c r="CX36" s="624"/>
      <c r="CY36" s="625"/>
      <c r="CZ36" s="628">
        <v>15.8</v>
      </c>
      <c r="DA36" s="653"/>
      <c r="DB36" s="653"/>
      <c r="DC36" s="658"/>
      <c r="DD36" s="632">
        <v>653724</v>
      </c>
      <c r="DE36" s="624"/>
      <c r="DF36" s="624"/>
      <c r="DG36" s="624"/>
      <c r="DH36" s="624"/>
      <c r="DI36" s="624"/>
      <c r="DJ36" s="624"/>
      <c r="DK36" s="625"/>
      <c r="DL36" s="632">
        <v>469580</v>
      </c>
      <c r="DM36" s="624"/>
      <c r="DN36" s="624"/>
      <c r="DO36" s="624"/>
      <c r="DP36" s="624"/>
      <c r="DQ36" s="624"/>
      <c r="DR36" s="624"/>
      <c r="DS36" s="624"/>
      <c r="DT36" s="624"/>
      <c r="DU36" s="624"/>
      <c r="DV36" s="625"/>
      <c r="DW36" s="628">
        <v>17.3</v>
      </c>
      <c r="DX36" s="653"/>
      <c r="DY36" s="653"/>
      <c r="DZ36" s="653"/>
      <c r="EA36" s="653"/>
      <c r="EB36" s="653"/>
      <c r="EC36" s="654"/>
    </row>
    <row r="37" spans="2:133" ht="11.25" customHeight="1" x14ac:dyDescent="0.15">
      <c r="B37" s="620" t="s">
        <v>329</v>
      </c>
      <c r="C37" s="621"/>
      <c r="D37" s="621"/>
      <c r="E37" s="621"/>
      <c r="F37" s="621"/>
      <c r="G37" s="621"/>
      <c r="H37" s="621"/>
      <c r="I37" s="621"/>
      <c r="J37" s="621"/>
      <c r="K37" s="621"/>
      <c r="L37" s="621"/>
      <c r="M37" s="621"/>
      <c r="N37" s="621"/>
      <c r="O37" s="621"/>
      <c r="P37" s="621"/>
      <c r="Q37" s="622"/>
      <c r="R37" s="623">
        <v>48758</v>
      </c>
      <c r="S37" s="624"/>
      <c r="T37" s="624"/>
      <c r="U37" s="624"/>
      <c r="V37" s="624"/>
      <c r="W37" s="624"/>
      <c r="X37" s="624"/>
      <c r="Y37" s="625"/>
      <c r="Z37" s="626">
        <v>0.9</v>
      </c>
      <c r="AA37" s="626"/>
      <c r="AB37" s="626"/>
      <c r="AC37" s="626"/>
      <c r="AD37" s="627">
        <v>6</v>
      </c>
      <c r="AE37" s="627"/>
      <c r="AF37" s="627"/>
      <c r="AG37" s="627"/>
      <c r="AH37" s="627"/>
      <c r="AI37" s="627"/>
      <c r="AJ37" s="627"/>
      <c r="AK37" s="627"/>
      <c r="AL37" s="628">
        <v>0</v>
      </c>
      <c r="AM37" s="629"/>
      <c r="AN37" s="629"/>
      <c r="AO37" s="630"/>
      <c r="AQ37" s="686" t="s">
        <v>330</v>
      </c>
      <c r="AR37" s="687"/>
      <c r="AS37" s="687"/>
      <c r="AT37" s="687"/>
      <c r="AU37" s="687"/>
      <c r="AV37" s="687"/>
      <c r="AW37" s="687"/>
      <c r="AX37" s="687"/>
      <c r="AY37" s="688"/>
      <c r="AZ37" s="623">
        <v>127554</v>
      </c>
      <c r="BA37" s="624"/>
      <c r="BB37" s="624"/>
      <c r="BC37" s="624"/>
      <c r="BD37" s="656"/>
      <c r="BE37" s="656"/>
      <c r="BF37" s="669"/>
      <c r="BG37" s="620" t="s">
        <v>331</v>
      </c>
      <c r="BH37" s="621"/>
      <c r="BI37" s="621"/>
      <c r="BJ37" s="621"/>
      <c r="BK37" s="621"/>
      <c r="BL37" s="621"/>
      <c r="BM37" s="621"/>
      <c r="BN37" s="621"/>
      <c r="BO37" s="621"/>
      <c r="BP37" s="621"/>
      <c r="BQ37" s="621"/>
      <c r="BR37" s="621"/>
      <c r="BS37" s="621"/>
      <c r="BT37" s="621"/>
      <c r="BU37" s="622"/>
      <c r="BV37" s="623">
        <v>38035</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311962</v>
      </c>
      <c r="CS37" s="656"/>
      <c r="CT37" s="656"/>
      <c r="CU37" s="656"/>
      <c r="CV37" s="656"/>
      <c r="CW37" s="656"/>
      <c r="CX37" s="656"/>
      <c r="CY37" s="657"/>
      <c r="CZ37" s="628">
        <v>6.3</v>
      </c>
      <c r="DA37" s="653"/>
      <c r="DB37" s="653"/>
      <c r="DC37" s="658"/>
      <c r="DD37" s="632">
        <v>292737</v>
      </c>
      <c r="DE37" s="656"/>
      <c r="DF37" s="656"/>
      <c r="DG37" s="656"/>
      <c r="DH37" s="656"/>
      <c r="DI37" s="656"/>
      <c r="DJ37" s="656"/>
      <c r="DK37" s="657"/>
      <c r="DL37" s="632">
        <v>218630</v>
      </c>
      <c r="DM37" s="656"/>
      <c r="DN37" s="656"/>
      <c r="DO37" s="656"/>
      <c r="DP37" s="656"/>
      <c r="DQ37" s="656"/>
      <c r="DR37" s="656"/>
      <c r="DS37" s="656"/>
      <c r="DT37" s="656"/>
      <c r="DU37" s="656"/>
      <c r="DV37" s="657"/>
      <c r="DW37" s="628">
        <v>8</v>
      </c>
      <c r="DX37" s="653"/>
      <c r="DY37" s="653"/>
      <c r="DZ37" s="653"/>
      <c r="EA37" s="653"/>
      <c r="EB37" s="653"/>
      <c r="EC37" s="654"/>
    </row>
    <row r="38" spans="2:133" ht="11.25" customHeight="1" x14ac:dyDescent="0.15">
      <c r="B38" s="620" t="s">
        <v>333</v>
      </c>
      <c r="C38" s="621"/>
      <c r="D38" s="621"/>
      <c r="E38" s="621"/>
      <c r="F38" s="621"/>
      <c r="G38" s="621"/>
      <c r="H38" s="621"/>
      <c r="I38" s="621"/>
      <c r="J38" s="621"/>
      <c r="K38" s="621"/>
      <c r="L38" s="621"/>
      <c r="M38" s="621"/>
      <c r="N38" s="621"/>
      <c r="O38" s="621"/>
      <c r="P38" s="621"/>
      <c r="Q38" s="622"/>
      <c r="R38" s="623">
        <v>285400</v>
      </c>
      <c r="S38" s="624"/>
      <c r="T38" s="624"/>
      <c r="U38" s="624"/>
      <c r="V38" s="624"/>
      <c r="W38" s="624"/>
      <c r="X38" s="624"/>
      <c r="Y38" s="625"/>
      <c r="Z38" s="626">
        <v>5.6</v>
      </c>
      <c r="AA38" s="626"/>
      <c r="AB38" s="626"/>
      <c r="AC38" s="626"/>
      <c r="AD38" s="627" t="s">
        <v>227</v>
      </c>
      <c r="AE38" s="627"/>
      <c r="AF38" s="627"/>
      <c r="AG38" s="627"/>
      <c r="AH38" s="627"/>
      <c r="AI38" s="627"/>
      <c r="AJ38" s="627"/>
      <c r="AK38" s="627"/>
      <c r="AL38" s="628" t="s">
        <v>129</v>
      </c>
      <c r="AM38" s="629"/>
      <c r="AN38" s="629"/>
      <c r="AO38" s="630"/>
      <c r="AQ38" s="686" t="s">
        <v>334</v>
      </c>
      <c r="AR38" s="687"/>
      <c r="AS38" s="687"/>
      <c r="AT38" s="687"/>
      <c r="AU38" s="687"/>
      <c r="AV38" s="687"/>
      <c r="AW38" s="687"/>
      <c r="AX38" s="687"/>
      <c r="AY38" s="688"/>
      <c r="AZ38" s="623">
        <v>69352</v>
      </c>
      <c r="BA38" s="624"/>
      <c r="BB38" s="624"/>
      <c r="BC38" s="624"/>
      <c r="BD38" s="656"/>
      <c r="BE38" s="656"/>
      <c r="BF38" s="669"/>
      <c r="BG38" s="620" t="s">
        <v>335</v>
      </c>
      <c r="BH38" s="621"/>
      <c r="BI38" s="621"/>
      <c r="BJ38" s="621"/>
      <c r="BK38" s="621"/>
      <c r="BL38" s="621"/>
      <c r="BM38" s="621"/>
      <c r="BN38" s="621"/>
      <c r="BO38" s="621"/>
      <c r="BP38" s="621"/>
      <c r="BQ38" s="621"/>
      <c r="BR38" s="621"/>
      <c r="BS38" s="621"/>
      <c r="BT38" s="621"/>
      <c r="BU38" s="622"/>
      <c r="BV38" s="623">
        <v>638</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369983</v>
      </c>
      <c r="CS38" s="624"/>
      <c r="CT38" s="624"/>
      <c r="CU38" s="624"/>
      <c r="CV38" s="624"/>
      <c r="CW38" s="624"/>
      <c r="CX38" s="624"/>
      <c r="CY38" s="625"/>
      <c r="CZ38" s="628">
        <v>7.5</v>
      </c>
      <c r="DA38" s="653"/>
      <c r="DB38" s="653"/>
      <c r="DC38" s="658"/>
      <c r="DD38" s="632">
        <v>316063</v>
      </c>
      <c r="DE38" s="624"/>
      <c r="DF38" s="624"/>
      <c r="DG38" s="624"/>
      <c r="DH38" s="624"/>
      <c r="DI38" s="624"/>
      <c r="DJ38" s="624"/>
      <c r="DK38" s="625"/>
      <c r="DL38" s="632">
        <v>315713</v>
      </c>
      <c r="DM38" s="624"/>
      <c r="DN38" s="624"/>
      <c r="DO38" s="624"/>
      <c r="DP38" s="624"/>
      <c r="DQ38" s="624"/>
      <c r="DR38" s="624"/>
      <c r="DS38" s="624"/>
      <c r="DT38" s="624"/>
      <c r="DU38" s="624"/>
      <c r="DV38" s="625"/>
      <c r="DW38" s="628">
        <v>11.6</v>
      </c>
      <c r="DX38" s="653"/>
      <c r="DY38" s="653"/>
      <c r="DZ38" s="653"/>
      <c r="EA38" s="653"/>
      <c r="EB38" s="653"/>
      <c r="EC38" s="654"/>
    </row>
    <row r="39" spans="2:133" ht="11.25" customHeight="1" x14ac:dyDescent="0.15">
      <c r="B39" s="620" t="s">
        <v>337</v>
      </c>
      <c r="C39" s="621"/>
      <c r="D39" s="621"/>
      <c r="E39" s="621"/>
      <c r="F39" s="621"/>
      <c r="G39" s="621"/>
      <c r="H39" s="621"/>
      <c r="I39" s="621"/>
      <c r="J39" s="621"/>
      <c r="K39" s="621"/>
      <c r="L39" s="621"/>
      <c r="M39" s="621"/>
      <c r="N39" s="621"/>
      <c r="O39" s="621"/>
      <c r="P39" s="621"/>
      <c r="Q39" s="622"/>
      <c r="R39" s="623" t="s">
        <v>227</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338</v>
      </c>
      <c r="AR39" s="687"/>
      <c r="AS39" s="687"/>
      <c r="AT39" s="687"/>
      <c r="AU39" s="687"/>
      <c r="AV39" s="687"/>
      <c r="AW39" s="687"/>
      <c r="AX39" s="687"/>
      <c r="AY39" s="688"/>
      <c r="AZ39" s="623">
        <v>2195</v>
      </c>
      <c r="BA39" s="624"/>
      <c r="BB39" s="624"/>
      <c r="BC39" s="624"/>
      <c r="BD39" s="656"/>
      <c r="BE39" s="656"/>
      <c r="BF39" s="669"/>
      <c r="BG39" s="620" t="s">
        <v>339</v>
      </c>
      <c r="BH39" s="621"/>
      <c r="BI39" s="621"/>
      <c r="BJ39" s="621"/>
      <c r="BK39" s="621"/>
      <c r="BL39" s="621"/>
      <c r="BM39" s="621"/>
      <c r="BN39" s="621"/>
      <c r="BO39" s="621"/>
      <c r="BP39" s="621"/>
      <c r="BQ39" s="621"/>
      <c r="BR39" s="621"/>
      <c r="BS39" s="621"/>
      <c r="BT39" s="621"/>
      <c r="BU39" s="622"/>
      <c r="BV39" s="623">
        <v>1037</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377566</v>
      </c>
      <c r="CS39" s="656"/>
      <c r="CT39" s="656"/>
      <c r="CU39" s="656"/>
      <c r="CV39" s="656"/>
      <c r="CW39" s="656"/>
      <c r="CX39" s="656"/>
      <c r="CY39" s="657"/>
      <c r="CZ39" s="628">
        <v>7.6</v>
      </c>
      <c r="DA39" s="653"/>
      <c r="DB39" s="653"/>
      <c r="DC39" s="658"/>
      <c r="DD39" s="632">
        <v>366824</v>
      </c>
      <c r="DE39" s="656"/>
      <c r="DF39" s="656"/>
      <c r="DG39" s="656"/>
      <c r="DH39" s="656"/>
      <c r="DI39" s="656"/>
      <c r="DJ39" s="656"/>
      <c r="DK39" s="657"/>
      <c r="DL39" s="632" t="s">
        <v>129</v>
      </c>
      <c r="DM39" s="656"/>
      <c r="DN39" s="656"/>
      <c r="DO39" s="656"/>
      <c r="DP39" s="656"/>
      <c r="DQ39" s="656"/>
      <c r="DR39" s="656"/>
      <c r="DS39" s="656"/>
      <c r="DT39" s="656"/>
      <c r="DU39" s="656"/>
      <c r="DV39" s="657"/>
      <c r="DW39" s="628" t="s">
        <v>227</v>
      </c>
      <c r="DX39" s="653"/>
      <c r="DY39" s="653"/>
      <c r="DZ39" s="653"/>
      <c r="EA39" s="653"/>
      <c r="EB39" s="653"/>
      <c r="EC39" s="654"/>
    </row>
    <row r="40" spans="2:133" ht="11.25" customHeight="1" x14ac:dyDescent="0.15">
      <c r="B40" s="620" t="s">
        <v>341</v>
      </c>
      <c r="C40" s="621"/>
      <c r="D40" s="621"/>
      <c r="E40" s="621"/>
      <c r="F40" s="621"/>
      <c r="G40" s="621"/>
      <c r="H40" s="621"/>
      <c r="I40" s="621"/>
      <c r="J40" s="621"/>
      <c r="K40" s="621"/>
      <c r="L40" s="621"/>
      <c r="M40" s="621"/>
      <c r="N40" s="621"/>
      <c r="O40" s="621"/>
      <c r="P40" s="621"/>
      <c r="Q40" s="622"/>
      <c r="R40" s="623">
        <v>67400</v>
      </c>
      <c r="S40" s="624"/>
      <c r="T40" s="624"/>
      <c r="U40" s="624"/>
      <c r="V40" s="624"/>
      <c r="W40" s="624"/>
      <c r="X40" s="624"/>
      <c r="Y40" s="625"/>
      <c r="Z40" s="626">
        <v>1.3</v>
      </c>
      <c r="AA40" s="626"/>
      <c r="AB40" s="626"/>
      <c r="AC40" s="626"/>
      <c r="AD40" s="627" t="s">
        <v>227</v>
      </c>
      <c r="AE40" s="627"/>
      <c r="AF40" s="627"/>
      <c r="AG40" s="627"/>
      <c r="AH40" s="627"/>
      <c r="AI40" s="627"/>
      <c r="AJ40" s="627"/>
      <c r="AK40" s="627"/>
      <c r="AL40" s="628" t="s">
        <v>227</v>
      </c>
      <c r="AM40" s="629"/>
      <c r="AN40" s="629"/>
      <c r="AO40" s="630"/>
      <c r="AQ40" s="686" t="s">
        <v>342</v>
      </c>
      <c r="AR40" s="687"/>
      <c r="AS40" s="687"/>
      <c r="AT40" s="687"/>
      <c r="AU40" s="687"/>
      <c r="AV40" s="687"/>
      <c r="AW40" s="687"/>
      <c r="AX40" s="687"/>
      <c r="AY40" s="688"/>
      <c r="AZ40" s="623" t="s">
        <v>129</v>
      </c>
      <c r="BA40" s="624"/>
      <c r="BB40" s="624"/>
      <c r="BC40" s="624"/>
      <c r="BD40" s="656"/>
      <c r="BE40" s="656"/>
      <c r="BF40" s="669"/>
      <c r="BG40" s="673" t="s">
        <v>343</v>
      </c>
      <c r="BH40" s="674"/>
      <c r="BI40" s="674"/>
      <c r="BJ40" s="674"/>
      <c r="BK40" s="674"/>
      <c r="BL40" s="223"/>
      <c r="BM40" s="621" t="s">
        <v>344</v>
      </c>
      <c r="BN40" s="621"/>
      <c r="BO40" s="621"/>
      <c r="BP40" s="621"/>
      <c r="BQ40" s="621"/>
      <c r="BR40" s="621"/>
      <c r="BS40" s="621"/>
      <c r="BT40" s="621"/>
      <c r="BU40" s="622"/>
      <c r="BV40" s="623">
        <v>83</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64770</v>
      </c>
      <c r="CS40" s="624"/>
      <c r="CT40" s="624"/>
      <c r="CU40" s="624"/>
      <c r="CV40" s="624"/>
      <c r="CW40" s="624"/>
      <c r="CX40" s="624"/>
      <c r="CY40" s="625"/>
      <c r="CZ40" s="628">
        <v>1.3</v>
      </c>
      <c r="DA40" s="653"/>
      <c r="DB40" s="653"/>
      <c r="DC40" s="658"/>
      <c r="DD40" s="632">
        <v>47770</v>
      </c>
      <c r="DE40" s="624"/>
      <c r="DF40" s="624"/>
      <c r="DG40" s="624"/>
      <c r="DH40" s="624"/>
      <c r="DI40" s="624"/>
      <c r="DJ40" s="624"/>
      <c r="DK40" s="625"/>
      <c r="DL40" s="632" t="s">
        <v>227</v>
      </c>
      <c r="DM40" s="624"/>
      <c r="DN40" s="624"/>
      <c r="DO40" s="624"/>
      <c r="DP40" s="624"/>
      <c r="DQ40" s="624"/>
      <c r="DR40" s="624"/>
      <c r="DS40" s="624"/>
      <c r="DT40" s="624"/>
      <c r="DU40" s="624"/>
      <c r="DV40" s="625"/>
      <c r="DW40" s="628" t="s">
        <v>227</v>
      </c>
      <c r="DX40" s="653"/>
      <c r="DY40" s="653"/>
      <c r="DZ40" s="653"/>
      <c r="EA40" s="653"/>
      <c r="EB40" s="653"/>
      <c r="EC40" s="654"/>
    </row>
    <row r="41" spans="2:133" ht="11.25" customHeight="1" x14ac:dyDescent="0.15">
      <c r="B41" s="644" t="s">
        <v>346</v>
      </c>
      <c r="C41" s="645"/>
      <c r="D41" s="645"/>
      <c r="E41" s="645"/>
      <c r="F41" s="645"/>
      <c r="G41" s="645"/>
      <c r="H41" s="645"/>
      <c r="I41" s="645"/>
      <c r="J41" s="645"/>
      <c r="K41" s="645"/>
      <c r="L41" s="645"/>
      <c r="M41" s="645"/>
      <c r="N41" s="645"/>
      <c r="O41" s="645"/>
      <c r="P41" s="645"/>
      <c r="Q41" s="646"/>
      <c r="R41" s="695">
        <v>5142041</v>
      </c>
      <c r="S41" s="696"/>
      <c r="T41" s="696"/>
      <c r="U41" s="696"/>
      <c r="V41" s="696"/>
      <c r="W41" s="696"/>
      <c r="X41" s="696"/>
      <c r="Y41" s="700"/>
      <c r="Z41" s="701">
        <v>100</v>
      </c>
      <c r="AA41" s="701"/>
      <c r="AB41" s="701"/>
      <c r="AC41" s="701"/>
      <c r="AD41" s="702">
        <v>2654685</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47225</v>
      </c>
      <c r="BA41" s="624"/>
      <c r="BB41" s="624"/>
      <c r="BC41" s="624"/>
      <c r="BD41" s="656"/>
      <c r="BE41" s="656"/>
      <c r="BF41" s="669"/>
      <c r="BG41" s="673"/>
      <c r="BH41" s="674"/>
      <c r="BI41" s="674"/>
      <c r="BJ41" s="674"/>
      <c r="BK41" s="674"/>
      <c r="BL41" s="223"/>
      <c r="BM41" s="621" t="s">
        <v>348</v>
      </c>
      <c r="BN41" s="621"/>
      <c r="BO41" s="621"/>
      <c r="BP41" s="621"/>
      <c r="BQ41" s="621"/>
      <c r="BR41" s="621"/>
      <c r="BS41" s="621"/>
      <c r="BT41" s="621"/>
      <c r="BU41" s="622"/>
      <c r="BV41" s="623" t="s">
        <v>227</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227</v>
      </c>
      <c r="CS41" s="656"/>
      <c r="CT41" s="656"/>
      <c r="CU41" s="656"/>
      <c r="CV41" s="656"/>
      <c r="CW41" s="656"/>
      <c r="CX41" s="656"/>
      <c r="CY41" s="657"/>
      <c r="CZ41" s="628" t="s">
        <v>129</v>
      </c>
      <c r="DA41" s="653"/>
      <c r="DB41" s="653"/>
      <c r="DC41" s="658"/>
      <c r="DD41" s="632" t="s">
        <v>227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350</v>
      </c>
      <c r="AR42" s="693"/>
      <c r="AS42" s="693"/>
      <c r="AT42" s="693"/>
      <c r="AU42" s="693"/>
      <c r="AV42" s="693"/>
      <c r="AW42" s="693"/>
      <c r="AX42" s="693"/>
      <c r="AY42" s="694"/>
      <c r="AZ42" s="695">
        <v>195204</v>
      </c>
      <c r="BA42" s="696"/>
      <c r="BB42" s="696"/>
      <c r="BC42" s="696"/>
      <c r="BD42" s="682"/>
      <c r="BE42" s="682"/>
      <c r="BF42" s="684"/>
      <c r="BG42" s="675"/>
      <c r="BH42" s="676"/>
      <c r="BI42" s="676"/>
      <c r="BJ42" s="676"/>
      <c r="BK42" s="676"/>
      <c r="BL42" s="224"/>
      <c r="BM42" s="645" t="s">
        <v>351</v>
      </c>
      <c r="BN42" s="645"/>
      <c r="BO42" s="645"/>
      <c r="BP42" s="645"/>
      <c r="BQ42" s="645"/>
      <c r="BR42" s="645"/>
      <c r="BS42" s="645"/>
      <c r="BT42" s="645"/>
      <c r="BU42" s="646"/>
      <c r="BV42" s="695">
        <v>365</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886245</v>
      </c>
      <c r="CS42" s="656"/>
      <c r="CT42" s="656"/>
      <c r="CU42" s="656"/>
      <c r="CV42" s="656"/>
      <c r="CW42" s="656"/>
      <c r="CX42" s="656"/>
      <c r="CY42" s="657"/>
      <c r="CZ42" s="628">
        <v>17.899999999999999</v>
      </c>
      <c r="DA42" s="653"/>
      <c r="DB42" s="653"/>
      <c r="DC42" s="658"/>
      <c r="DD42" s="632">
        <v>186741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353</v>
      </c>
      <c r="CD43" s="620" t="s">
        <v>354</v>
      </c>
      <c r="CE43" s="621"/>
      <c r="CF43" s="621"/>
      <c r="CG43" s="621"/>
      <c r="CH43" s="621"/>
      <c r="CI43" s="621"/>
      <c r="CJ43" s="621"/>
      <c r="CK43" s="621"/>
      <c r="CL43" s="621"/>
      <c r="CM43" s="621"/>
      <c r="CN43" s="621"/>
      <c r="CO43" s="621"/>
      <c r="CP43" s="621"/>
      <c r="CQ43" s="622"/>
      <c r="CR43" s="623" t="s">
        <v>227</v>
      </c>
      <c r="CS43" s="656"/>
      <c r="CT43" s="656"/>
      <c r="CU43" s="656"/>
      <c r="CV43" s="656"/>
      <c r="CW43" s="656"/>
      <c r="CX43" s="656"/>
      <c r="CY43" s="657"/>
      <c r="CZ43" s="628" t="s">
        <v>137</v>
      </c>
      <c r="DA43" s="653"/>
      <c r="DB43" s="653"/>
      <c r="DC43" s="658"/>
      <c r="DD43" s="632" t="s">
        <v>129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356</v>
      </c>
      <c r="CG44" s="621"/>
      <c r="CH44" s="621"/>
      <c r="CI44" s="621"/>
      <c r="CJ44" s="621"/>
      <c r="CK44" s="621"/>
      <c r="CL44" s="621"/>
      <c r="CM44" s="621"/>
      <c r="CN44" s="621"/>
      <c r="CO44" s="621"/>
      <c r="CP44" s="621"/>
      <c r="CQ44" s="622"/>
      <c r="CR44" s="623">
        <v>710941</v>
      </c>
      <c r="CS44" s="624"/>
      <c r="CT44" s="624"/>
      <c r="CU44" s="624"/>
      <c r="CV44" s="624"/>
      <c r="CW44" s="624"/>
      <c r="CX44" s="624"/>
      <c r="CY44" s="625"/>
      <c r="CZ44" s="628">
        <v>14.4</v>
      </c>
      <c r="DA44" s="629"/>
      <c r="DB44" s="629"/>
      <c r="DC44" s="635"/>
      <c r="DD44" s="632">
        <v>106072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358</v>
      </c>
      <c r="CG45" s="621"/>
      <c r="CH45" s="621"/>
      <c r="CI45" s="621"/>
      <c r="CJ45" s="621"/>
      <c r="CK45" s="621"/>
      <c r="CL45" s="621"/>
      <c r="CM45" s="621"/>
      <c r="CN45" s="621"/>
      <c r="CO45" s="621"/>
      <c r="CP45" s="621"/>
      <c r="CQ45" s="622"/>
      <c r="CR45" s="623">
        <v>536121</v>
      </c>
      <c r="CS45" s="656"/>
      <c r="CT45" s="656"/>
      <c r="CU45" s="656"/>
      <c r="CV45" s="656"/>
      <c r="CW45" s="656"/>
      <c r="CX45" s="656"/>
      <c r="CY45" s="657"/>
      <c r="CZ45" s="628">
        <v>10.8</v>
      </c>
      <c r="DA45" s="653"/>
      <c r="DB45" s="653"/>
      <c r="DC45" s="658"/>
      <c r="DD45" s="632">
        <v>20063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359</v>
      </c>
      <c r="CG46" s="621"/>
      <c r="CH46" s="621"/>
      <c r="CI46" s="621"/>
      <c r="CJ46" s="621"/>
      <c r="CK46" s="621"/>
      <c r="CL46" s="621"/>
      <c r="CM46" s="621"/>
      <c r="CN46" s="621"/>
      <c r="CO46" s="621"/>
      <c r="CP46" s="621"/>
      <c r="CQ46" s="622"/>
      <c r="CR46" s="623">
        <v>174820</v>
      </c>
      <c r="CS46" s="624"/>
      <c r="CT46" s="624"/>
      <c r="CU46" s="624"/>
      <c r="CV46" s="624"/>
      <c r="CW46" s="624"/>
      <c r="CX46" s="624"/>
      <c r="CY46" s="625"/>
      <c r="CZ46" s="628">
        <v>3.5</v>
      </c>
      <c r="DA46" s="629"/>
      <c r="DB46" s="629"/>
      <c r="DC46" s="635"/>
      <c r="DD46" s="632">
        <v>86009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360</v>
      </c>
      <c r="CG47" s="621"/>
      <c r="CH47" s="621"/>
      <c r="CI47" s="621"/>
      <c r="CJ47" s="621"/>
      <c r="CK47" s="621"/>
      <c r="CL47" s="621"/>
      <c r="CM47" s="621"/>
      <c r="CN47" s="621"/>
      <c r="CO47" s="621"/>
      <c r="CP47" s="621"/>
      <c r="CQ47" s="622"/>
      <c r="CR47" s="623">
        <v>175304</v>
      </c>
      <c r="CS47" s="656"/>
      <c r="CT47" s="656"/>
      <c r="CU47" s="656"/>
      <c r="CV47" s="656"/>
      <c r="CW47" s="656"/>
      <c r="CX47" s="656"/>
      <c r="CY47" s="657"/>
      <c r="CZ47" s="628">
        <v>3.5</v>
      </c>
      <c r="DA47" s="653"/>
      <c r="DB47" s="653"/>
      <c r="DC47" s="658"/>
      <c r="DD47" s="632">
        <v>80669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361</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227</v>
      </c>
      <c r="DA48" s="629"/>
      <c r="DB48" s="629"/>
      <c r="DC48" s="635"/>
      <c r="DD48" s="632" t="s">
        <v>227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362</v>
      </c>
      <c r="CE49" s="645"/>
      <c r="CF49" s="645"/>
      <c r="CG49" s="645"/>
      <c r="CH49" s="645"/>
      <c r="CI49" s="645"/>
      <c r="CJ49" s="645"/>
      <c r="CK49" s="645"/>
      <c r="CL49" s="645"/>
      <c r="CM49" s="645"/>
      <c r="CN49" s="645"/>
      <c r="CO49" s="645"/>
      <c r="CP49" s="645"/>
      <c r="CQ49" s="646"/>
      <c r="CR49" s="695">
        <v>4945359</v>
      </c>
      <c r="CS49" s="682"/>
      <c r="CT49" s="682"/>
      <c r="CU49" s="682"/>
      <c r="CV49" s="682"/>
      <c r="CW49" s="682"/>
      <c r="CX49" s="682"/>
      <c r="CY49" s="711"/>
      <c r="CZ49" s="703">
        <v>100</v>
      </c>
      <c r="DA49" s="712"/>
      <c r="DB49" s="712"/>
      <c r="DC49" s="713"/>
      <c r="DD49" s="714">
        <v>3502559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qTfQh2TnSVxwt6iy6+zRARUvFGXYyS1fJ8+I7rxQXA6WyBJaXe0twmuoOhC6trhYt/Oj9UQow5SrHVO2kenSQ==" saltValue="0FjjW6a/Vf+vX4E7ZBNT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364</v>
      </c>
      <c r="DK2" s="723"/>
      <c r="DL2" s="723"/>
      <c r="DM2" s="723"/>
      <c r="DN2" s="723"/>
      <c r="DO2" s="724"/>
      <c r="DP2" s="228"/>
      <c r="DQ2" s="722" t="s">
        <v>365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32"/>
      <c r="BA5" s="232"/>
      <c r="BB5" s="232"/>
      <c r="BC5" s="232"/>
      <c r="BD5" s="232"/>
      <c r="BE5" s="233"/>
      <c r="BF5" s="233"/>
      <c r="BG5" s="233"/>
      <c r="BH5" s="233"/>
      <c r="BI5" s="233"/>
      <c r="BJ5" s="233"/>
      <c r="BK5" s="233"/>
      <c r="BL5" s="233"/>
      <c r="BM5" s="233"/>
      <c r="BN5" s="233"/>
      <c r="BO5" s="233"/>
      <c r="BP5" s="233"/>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3" t="s">
        <v>382</v>
      </c>
      <c r="DH5" s="764"/>
      <c r="DI5" s="764"/>
      <c r="DJ5" s="764"/>
      <c r="DK5" s="765"/>
      <c r="DL5" s="763" t="s">
        <v>383</v>
      </c>
      <c r="DM5" s="764"/>
      <c r="DN5" s="764"/>
      <c r="DO5" s="764"/>
      <c r="DP5" s="765"/>
      <c r="DQ5" s="733" t="s">
        <v>384</v>
      </c>
      <c r="DR5" s="734"/>
      <c r="DS5" s="734"/>
      <c r="DT5" s="734"/>
      <c r="DU5" s="735"/>
      <c r="DV5" s="733" t="s">
        <v>375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385</v>
      </c>
      <c r="C7" s="750"/>
      <c r="D7" s="750"/>
      <c r="E7" s="750"/>
      <c r="F7" s="750"/>
      <c r="G7" s="750"/>
      <c r="H7" s="750"/>
      <c r="I7" s="750"/>
      <c r="J7" s="750"/>
      <c r="K7" s="750"/>
      <c r="L7" s="750"/>
      <c r="M7" s="750"/>
      <c r="N7" s="750"/>
      <c r="O7" s="750"/>
      <c r="P7" s="751"/>
      <c r="Q7" s="752">
        <v>5142</v>
      </c>
      <c r="R7" s="753"/>
      <c r="S7" s="753"/>
      <c r="T7" s="753"/>
      <c r="U7" s="753"/>
      <c r="V7" s="753">
        <v>4945</v>
      </c>
      <c r="W7" s="753"/>
      <c r="X7" s="753"/>
      <c r="Y7" s="753"/>
      <c r="Z7" s="753"/>
      <c r="AA7" s="753">
        <v>197</v>
      </c>
      <c r="AB7" s="753"/>
      <c r="AC7" s="753"/>
      <c r="AD7" s="753"/>
      <c r="AE7" s="754"/>
      <c r="AF7" s="755">
        <v>177</v>
      </c>
      <c r="AG7" s="756"/>
      <c r="AH7" s="756"/>
      <c r="AI7" s="756"/>
      <c r="AJ7" s="757"/>
      <c r="AK7" s="758">
        <v>499</v>
      </c>
      <c r="AL7" s="759"/>
      <c r="AM7" s="759"/>
      <c r="AN7" s="759"/>
      <c r="AO7" s="759"/>
      <c r="AP7" s="759">
        <v>3701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6</v>
      </c>
      <c r="CI7" s="744"/>
      <c r="CJ7" s="744"/>
      <c r="CK7" s="744"/>
      <c r="CL7" s="745"/>
      <c r="CM7" s="743">
        <v>68</v>
      </c>
      <c r="CN7" s="744"/>
      <c r="CO7" s="744"/>
      <c r="CP7" s="744"/>
      <c r="CQ7" s="745"/>
      <c r="CR7" s="743">
        <v>7</v>
      </c>
      <c r="CS7" s="744"/>
      <c r="CT7" s="744"/>
      <c r="CU7" s="744"/>
      <c r="CV7" s="745"/>
      <c r="CW7" s="743" t="s">
        <v>592</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387</v>
      </c>
      <c r="B23" s="789" t="s">
        <v>388</v>
      </c>
      <c r="C23" s="790"/>
      <c r="D23" s="790"/>
      <c r="E23" s="790"/>
      <c r="F23" s="790"/>
      <c r="G23" s="790"/>
      <c r="H23" s="790"/>
      <c r="I23" s="790"/>
      <c r="J23" s="790"/>
      <c r="K23" s="790"/>
      <c r="L23" s="790"/>
      <c r="M23" s="790"/>
      <c r="N23" s="790"/>
      <c r="O23" s="790"/>
      <c r="P23" s="791"/>
      <c r="Q23" s="792">
        <v>5142</v>
      </c>
      <c r="R23" s="793"/>
      <c r="S23" s="793"/>
      <c r="T23" s="793"/>
      <c r="U23" s="793"/>
      <c r="V23" s="793">
        <v>4945</v>
      </c>
      <c r="W23" s="793"/>
      <c r="X23" s="793"/>
      <c r="Y23" s="793"/>
      <c r="Z23" s="793"/>
      <c r="AA23" s="793">
        <v>197</v>
      </c>
      <c r="AB23" s="793"/>
      <c r="AC23" s="793"/>
      <c r="AD23" s="793"/>
      <c r="AE23" s="794"/>
      <c r="AF23" s="795">
        <v>177</v>
      </c>
      <c r="AG23" s="793"/>
      <c r="AH23" s="793"/>
      <c r="AI23" s="793"/>
      <c r="AJ23" s="796"/>
      <c r="AK23" s="797"/>
      <c r="AL23" s="798"/>
      <c r="AM23" s="798"/>
      <c r="AN23" s="798"/>
      <c r="AO23" s="798"/>
      <c r="AP23" s="793">
        <v>3701</v>
      </c>
      <c r="AQ23" s="793"/>
      <c r="AR23" s="793"/>
      <c r="AS23" s="793"/>
      <c r="AT23" s="793"/>
      <c r="AU23" s="809"/>
      <c r="AV23" s="809"/>
      <c r="AW23" s="809"/>
      <c r="AX23" s="809"/>
      <c r="AY23" s="810"/>
      <c r="AZ23" s="811" t="s">
        <v>389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368</v>
      </c>
      <c r="B26" s="728"/>
      <c r="C26" s="728"/>
      <c r="D26" s="728"/>
      <c r="E26" s="728"/>
      <c r="F26" s="728"/>
      <c r="G26" s="728"/>
      <c r="H26" s="728"/>
      <c r="I26" s="728"/>
      <c r="J26" s="728"/>
      <c r="K26" s="728"/>
      <c r="L26" s="728"/>
      <c r="M26" s="728"/>
      <c r="N26" s="728"/>
      <c r="O26" s="728"/>
      <c r="P26" s="729"/>
      <c r="Q26" s="733" t="s">
        <v>392</v>
      </c>
      <c r="R26" s="734"/>
      <c r="S26" s="734"/>
      <c r="T26" s="734"/>
      <c r="U26" s="735"/>
      <c r="V26" s="733" t="s">
        <v>393</v>
      </c>
      <c r="W26" s="734"/>
      <c r="X26" s="734"/>
      <c r="Y26" s="734"/>
      <c r="Z26" s="735"/>
      <c r="AA26" s="733" t="s">
        <v>394</v>
      </c>
      <c r="AB26" s="734"/>
      <c r="AC26" s="734"/>
      <c r="AD26" s="734"/>
      <c r="AE26" s="734"/>
      <c r="AF26" s="814" t="s">
        <v>395</v>
      </c>
      <c r="AG26" s="815"/>
      <c r="AH26" s="815"/>
      <c r="AI26" s="815"/>
      <c r="AJ26" s="816"/>
      <c r="AK26" s="734" t="s">
        <v>396</v>
      </c>
      <c r="AL26" s="734"/>
      <c r="AM26" s="734"/>
      <c r="AN26" s="734"/>
      <c r="AO26" s="735"/>
      <c r="AP26" s="733" t="s">
        <v>397</v>
      </c>
      <c r="AQ26" s="734"/>
      <c r="AR26" s="734"/>
      <c r="AS26" s="734"/>
      <c r="AT26" s="735"/>
      <c r="AU26" s="733" t="s">
        <v>398</v>
      </c>
      <c r="AV26" s="734"/>
      <c r="AW26" s="734"/>
      <c r="AX26" s="734"/>
      <c r="AY26" s="735"/>
      <c r="AZ26" s="733" t="s">
        <v>399</v>
      </c>
      <c r="BA26" s="734"/>
      <c r="BB26" s="734"/>
      <c r="BC26" s="734"/>
      <c r="BD26" s="735"/>
      <c r="BE26" s="733" t="s">
        <v>375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400</v>
      </c>
      <c r="C28" s="750"/>
      <c r="D28" s="750"/>
      <c r="E28" s="750"/>
      <c r="F28" s="750"/>
      <c r="G28" s="750"/>
      <c r="H28" s="750"/>
      <c r="I28" s="750"/>
      <c r="J28" s="750"/>
      <c r="K28" s="750"/>
      <c r="L28" s="750"/>
      <c r="M28" s="750"/>
      <c r="N28" s="750"/>
      <c r="O28" s="750"/>
      <c r="P28" s="751"/>
      <c r="Q28" s="822">
        <v>563</v>
      </c>
      <c r="R28" s="823"/>
      <c r="S28" s="823"/>
      <c r="T28" s="823"/>
      <c r="U28" s="823"/>
      <c r="V28" s="823">
        <v>524</v>
      </c>
      <c r="W28" s="823"/>
      <c r="X28" s="823"/>
      <c r="Y28" s="823"/>
      <c r="Z28" s="823"/>
      <c r="AA28" s="823">
        <v>38</v>
      </c>
      <c r="AB28" s="823"/>
      <c r="AC28" s="823"/>
      <c r="AD28" s="823"/>
      <c r="AE28" s="824"/>
      <c r="AF28" s="825">
        <v>38</v>
      </c>
      <c r="AG28" s="823"/>
      <c r="AH28" s="823"/>
      <c r="AI28" s="823"/>
      <c r="AJ28" s="826"/>
      <c r="AK28" s="827">
        <v>63</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401</v>
      </c>
      <c r="C29" s="781"/>
      <c r="D29" s="781"/>
      <c r="E29" s="781"/>
      <c r="F29" s="781"/>
      <c r="G29" s="781"/>
      <c r="H29" s="781"/>
      <c r="I29" s="781"/>
      <c r="J29" s="781"/>
      <c r="K29" s="781"/>
      <c r="L29" s="781"/>
      <c r="M29" s="781"/>
      <c r="N29" s="781"/>
      <c r="O29" s="781"/>
      <c r="P29" s="782"/>
      <c r="Q29" s="783">
        <v>693</v>
      </c>
      <c r="R29" s="784"/>
      <c r="S29" s="784"/>
      <c r="T29" s="784"/>
      <c r="U29" s="784"/>
      <c r="V29" s="784">
        <v>646</v>
      </c>
      <c r="W29" s="784"/>
      <c r="X29" s="784"/>
      <c r="Y29" s="784"/>
      <c r="Z29" s="784"/>
      <c r="AA29" s="784">
        <v>47</v>
      </c>
      <c r="AB29" s="784"/>
      <c r="AC29" s="784"/>
      <c r="AD29" s="784"/>
      <c r="AE29" s="785"/>
      <c r="AF29" s="786">
        <v>47</v>
      </c>
      <c r="AG29" s="787"/>
      <c r="AH29" s="787"/>
      <c r="AI29" s="787"/>
      <c r="AJ29" s="788"/>
      <c r="AK29" s="834">
        <v>98</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402</v>
      </c>
      <c r="C30" s="781"/>
      <c r="D30" s="781"/>
      <c r="E30" s="781"/>
      <c r="F30" s="781"/>
      <c r="G30" s="781"/>
      <c r="H30" s="781"/>
      <c r="I30" s="781"/>
      <c r="J30" s="781"/>
      <c r="K30" s="781"/>
      <c r="L30" s="781"/>
      <c r="M30" s="781"/>
      <c r="N30" s="781"/>
      <c r="O30" s="781"/>
      <c r="P30" s="782"/>
      <c r="Q30" s="783">
        <v>65</v>
      </c>
      <c r="R30" s="784"/>
      <c r="S30" s="784"/>
      <c r="T30" s="784"/>
      <c r="U30" s="784"/>
      <c r="V30" s="784">
        <v>64</v>
      </c>
      <c r="W30" s="784"/>
      <c r="X30" s="784"/>
      <c r="Y30" s="784"/>
      <c r="Z30" s="784"/>
      <c r="AA30" s="784">
        <v>1</v>
      </c>
      <c r="AB30" s="784"/>
      <c r="AC30" s="784"/>
      <c r="AD30" s="784"/>
      <c r="AE30" s="785"/>
      <c r="AF30" s="786">
        <v>1</v>
      </c>
      <c r="AG30" s="787"/>
      <c r="AH30" s="787"/>
      <c r="AI30" s="787"/>
      <c r="AJ30" s="788"/>
      <c r="AK30" s="834">
        <v>22</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403</v>
      </c>
      <c r="C31" s="781"/>
      <c r="D31" s="781"/>
      <c r="E31" s="781"/>
      <c r="F31" s="781"/>
      <c r="G31" s="781"/>
      <c r="H31" s="781"/>
      <c r="I31" s="781"/>
      <c r="J31" s="781"/>
      <c r="K31" s="781"/>
      <c r="L31" s="781"/>
      <c r="M31" s="781"/>
      <c r="N31" s="781"/>
      <c r="O31" s="781"/>
      <c r="P31" s="782"/>
      <c r="Q31" s="783">
        <v>243</v>
      </c>
      <c r="R31" s="784"/>
      <c r="S31" s="784"/>
      <c r="T31" s="784"/>
      <c r="U31" s="784"/>
      <c r="V31" s="784">
        <v>207</v>
      </c>
      <c r="W31" s="784"/>
      <c r="X31" s="784"/>
      <c r="Y31" s="784"/>
      <c r="Z31" s="784"/>
      <c r="AA31" s="784">
        <v>36</v>
      </c>
      <c r="AB31" s="784"/>
      <c r="AC31" s="784"/>
      <c r="AD31" s="784"/>
      <c r="AE31" s="785"/>
      <c r="AF31" s="786">
        <v>555</v>
      </c>
      <c r="AG31" s="787"/>
      <c r="AH31" s="787"/>
      <c r="AI31" s="787"/>
      <c r="AJ31" s="788"/>
      <c r="AK31" s="834">
        <v>2</v>
      </c>
      <c r="AL31" s="830"/>
      <c r="AM31" s="830"/>
      <c r="AN31" s="830"/>
      <c r="AO31" s="830"/>
      <c r="AP31" s="830">
        <v>154</v>
      </c>
      <c r="AQ31" s="830"/>
      <c r="AR31" s="830"/>
      <c r="AS31" s="830"/>
      <c r="AT31" s="830"/>
      <c r="AU31" s="830">
        <v>34</v>
      </c>
      <c r="AV31" s="830"/>
      <c r="AW31" s="830"/>
      <c r="AX31" s="830"/>
      <c r="AY31" s="830"/>
      <c r="AZ31" s="831" t="s">
        <v>580</v>
      </c>
      <c r="BA31" s="831"/>
      <c r="BB31" s="831"/>
      <c r="BC31" s="831"/>
      <c r="BD31" s="831"/>
      <c r="BE31" s="832" t="s">
        <v>404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405</v>
      </c>
      <c r="C32" s="781"/>
      <c r="D32" s="781"/>
      <c r="E32" s="781"/>
      <c r="F32" s="781"/>
      <c r="G32" s="781"/>
      <c r="H32" s="781"/>
      <c r="I32" s="781"/>
      <c r="J32" s="781"/>
      <c r="K32" s="781"/>
      <c r="L32" s="781"/>
      <c r="M32" s="781"/>
      <c r="N32" s="781"/>
      <c r="O32" s="781"/>
      <c r="P32" s="782"/>
      <c r="Q32" s="783">
        <v>234</v>
      </c>
      <c r="R32" s="784"/>
      <c r="S32" s="784"/>
      <c r="T32" s="784"/>
      <c r="U32" s="784"/>
      <c r="V32" s="784">
        <v>231</v>
      </c>
      <c r="W32" s="784"/>
      <c r="X32" s="784"/>
      <c r="Y32" s="784"/>
      <c r="Z32" s="784"/>
      <c r="AA32" s="784">
        <v>3</v>
      </c>
      <c r="AB32" s="784"/>
      <c r="AC32" s="784"/>
      <c r="AD32" s="784"/>
      <c r="AE32" s="785"/>
      <c r="AF32" s="786">
        <v>3</v>
      </c>
      <c r="AG32" s="787"/>
      <c r="AH32" s="787"/>
      <c r="AI32" s="787"/>
      <c r="AJ32" s="788"/>
      <c r="AK32" s="834">
        <v>111</v>
      </c>
      <c r="AL32" s="830"/>
      <c r="AM32" s="830"/>
      <c r="AN32" s="830"/>
      <c r="AO32" s="830"/>
      <c r="AP32" s="830">
        <v>880</v>
      </c>
      <c r="AQ32" s="830"/>
      <c r="AR32" s="830"/>
      <c r="AS32" s="830"/>
      <c r="AT32" s="830"/>
      <c r="AU32" s="830">
        <v>603</v>
      </c>
      <c r="AV32" s="830"/>
      <c r="AW32" s="830"/>
      <c r="AX32" s="830"/>
      <c r="AY32" s="830"/>
      <c r="AZ32" s="831" t="s">
        <v>580</v>
      </c>
      <c r="BA32" s="831"/>
      <c r="BB32" s="831"/>
      <c r="BC32" s="831"/>
      <c r="BD32" s="831"/>
      <c r="BE32" s="832" t="s">
        <v>406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407</v>
      </c>
      <c r="C33" s="781"/>
      <c r="D33" s="781"/>
      <c r="E33" s="781"/>
      <c r="F33" s="781"/>
      <c r="G33" s="781"/>
      <c r="H33" s="781"/>
      <c r="I33" s="781"/>
      <c r="J33" s="781"/>
      <c r="K33" s="781"/>
      <c r="L33" s="781"/>
      <c r="M33" s="781"/>
      <c r="N33" s="781"/>
      <c r="O33" s="781"/>
      <c r="P33" s="782"/>
      <c r="Q33" s="783">
        <v>44</v>
      </c>
      <c r="R33" s="784"/>
      <c r="S33" s="784"/>
      <c r="T33" s="784"/>
      <c r="U33" s="784"/>
      <c r="V33" s="784">
        <v>41</v>
      </c>
      <c r="W33" s="784"/>
      <c r="X33" s="784"/>
      <c r="Y33" s="784"/>
      <c r="Z33" s="784"/>
      <c r="AA33" s="784">
        <v>3</v>
      </c>
      <c r="AB33" s="784"/>
      <c r="AC33" s="784"/>
      <c r="AD33" s="784"/>
      <c r="AE33" s="785"/>
      <c r="AF33" s="786">
        <v>3</v>
      </c>
      <c r="AG33" s="787"/>
      <c r="AH33" s="787"/>
      <c r="AI33" s="787"/>
      <c r="AJ33" s="788"/>
      <c r="AK33" s="834">
        <v>17</v>
      </c>
      <c r="AL33" s="830"/>
      <c r="AM33" s="830"/>
      <c r="AN33" s="830"/>
      <c r="AO33" s="830"/>
      <c r="AP33" s="830">
        <v>81</v>
      </c>
      <c r="AQ33" s="830"/>
      <c r="AR33" s="830"/>
      <c r="AS33" s="830"/>
      <c r="AT33" s="830"/>
      <c r="AU33" s="830">
        <v>35</v>
      </c>
      <c r="AV33" s="830"/>
      <c r="AW33" s="830"/>
      <c r="AX33" s="830"/>
      <c r="AY33" s="830"/>
      <c r="AZ33" s="831" t="s">
        <v>580</v>
      </c>
      <c r="BA33" s="831"/>
      <c r="BB33" s="831"/>
      <c r="BC33" s="831"/>
      <c r="BD33" s="831"/>
      <c r="BE33" s="832" t="s">
        <v>408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387</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646</v>
      </c>
      <c r="AG63" s="844"/>
      <c r="AH63" s="844"/>
      <c r="AI63" s="844"/>
      <c r="AJ63" s="845"/>
      <c r="AK63" s="846"/>
      <c r="AL63" s="841"/>
      <c r="AM63" s="841"/>
      <c r="AN63" s="841"/>
      <c r="AO63" s="841"/>
      <c r="AP63" s="844">
        <v>1115</v>
      </c>
      <c r="AQ63" s="844"/>
      <c r="AR63" s="844"/>
      <c r="AS63" s="844"/>
      <c r="AT63" s="844"/>
      <c r="AU63" s="844">
        <v>672</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393</v>
      </c>
      <c r="W66" s="734"/>
      <c r="X66" s="734"/>
      <c r="Y66" s="734"/>
      <c r="Z66" s="735"/>
      <c r="AA66" s="733" t="s">
        <v>394</v>
      </c>
      <c r="AB66" s="734"/>
      <c r="AC66" s="734"/>
      <c r="AD66" s="734"/>
      <c r="AE66" s="735"/>
      <c r="AF66" s="854" t="s">
        <v>414</v>
      </c>
      <c r="AG66" s="815"/>
      <c r="AH66" s="815"/>
      <c r="AI66" s="815"/>
      <c r="AJ66" s="855"/>
      <c r="AK66" s="733" t="s">
        <v>415</v>
      </c>
      <c r="AL66" s="728"/>
      <c r="AM66" s="728"/>
      <c r="AN66" s="728"/>
      <c r="AO66" s="729"/>
      <c r="AP66" s="733" t="s">
        <v>416</v>
      </c>
      <c r="AQ66" s="734"/>
      <c r="AR66" s="734"/>
      <c r="AS66" s="734"/>
      <c r="AT66" s="735"/>
      <c r="AU66" s="733" t="s">
        <v>417</v>
      </c>
      <c r="AV66" s="734"/>
      <c r="AW66" s="734"/>
      <c r="AX66" s="734"/>
      <c r="AY66" s="735"/>
      <c r="AZ66" s="733" t="s">
        <v>375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2831</v>
      </c>
      <c r="R68" s="866"/>
      <c r="S68" s="866"/>
      <c r="T68" s="866"/>
      <c r="U68" s="866"/>
      <c r="V68" s="866">
        <v>2666</v>
      </c>
      <c r="W68" s="866"/>
      <c r="X68" s="866"/>
      <c r="Y68" s="866"/>
      <c r="Z68" s="866"/>
      <c r="AA68" s="866">
        <v>165</v>
      </c>
      <c r="AB68" s="866"/>
      <c r="AC68" s="866"/>
      <c r="AD68" s="866"/>
      <c r="AE68" s="866"/>
      <c r="AF68" s="866">
        <v>103</v>
      </c>
      <c r="AG68" s="866"/>
      <c r="AH68" s="866"/>
      <c r="AI68" s="866"/>
      <c r="AJ68" s="866"/>
      <c r="AK68" s="866">
        <v>62</v>
      </c>
      <c r="AL68" s="866"/>
      <c r="AM68" s="866"/>
      <c r="AN68" s="866"/>
      <c r="AO68" s="866"/>
      <c r="AP68" s="866">
        <v>1218</v>
      </c>
      <c r="AQ68" s="866"/>
      <c r="AR68" s="866"/>
      <c r="AS68" s="866"/>
      <c r="AT68" s="866"/>
      <c r="AU68" s="866">
        <v>200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0</v>
      </c>
      <c r="R69" s="830"/>
      <c r="S69" s="830"/>
      <c r="T69" s="830"/>
      <c r="U69" s="830"/>
      <c r="V69" s="830">
        <v>0</v>
      </c>
      <c r="W69" s="830"/>
      <c r="X69" s="830"/>
      <c r="Y69" s="830"/>
      <c r="Z69" s="830"/>
      <c r="AA69" s="830">
        <v>0</v>
      </c>
      <c r="AB69" s="830"/>
      <c r="AC69" s="830"/>
      <c r="AD69" s="830"/>
      <c r="AE69" s="830"/>
      <c r="AF69" s="830">
        <v>9</v>
      </c>
      <c r="AG69" s="830"/>
      <c r="AH69" s="830"/>
      <c r="AI69" s="830"/>
      <c r="AJ69" s="830"/>
      <c r="AK69" s="830" t="s">
        <v>580</v>
      </c>
      <c r="AL69" s="830"/>
      <c r="AM69" s="830"/>
      <c r="AN69" s="830"/>
      <c r="AO69" s="830"/>
      <c r="AP69" s="830" t="s">
        <v>580</v>
      </c>
      <c r="AQ69" s="830"/>
      <c r="AR69" s="830"/>
      <c r="AS69" s="830"/>
      <c r="AT69" s="830"/>
      <c r="AU69" s="830" t="s">
        <v>580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206</v>
      </c>
      <c r="R70" s="830"/>
      <c r="S70" s="830"/>
      <c r="T70" s="830"/>
      <c r="U70" s="830"/>
      <c r="V70" s="830">
        <v>390</v>
      </c>
      <c r="W70" s="830"/>
      <c r="X70" s="830"/>
      <c r="Y70" s="830"/>
      <c r="Z70" s="830"/>
      <c r="AA70" s="830">
        <v>-184</v>
      </c>
      <c r="AB70" s="830"/>
      <c r="AC70" s="830"/>
      <c r="AD70" s="830"/>
      <c r="AE70" s="830"/>
      <c r="AF70" s="830" t="s">
        <v>580</v>
      </c>
      <c r="AG70" s="830"/>
      <c r="AH70" s="830"/>
      <c r="AI70" s="830"/>
      <c r="AJ70" s="830"/>
      <c r="AK70" s="830">
        <v>475</v>
      </c>
      <c r="AL70" s="830"/>
      <c r="AM70" s="830"/>
      <c r="AN70" s="830"/>
      <c r="AO70" s="830"/>
      <c r="AP70" s="830">
        <v>1281</v>
      </c>
      <c r="AQ70" s="830"/>
      <c r="AR70" s="830"/>
      <c r="AS70" s="830"/>
      <c r="AT70" s="830"/>
      <c r="AU70" s="830">
        <v>187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2</v>
      </c>
      <c r="R71" s="830"/>
      <c r="S71" s="830"/>
      <c r="T71" s="830"/>
      <c r="U71" s="830"/>
      <c r="V71" s="830">
        <v>1</v>
      </c>
      <c r="W71" s="830"/>
      <c r="X71" s="830"/>
      <c r="Y71" s="830"/>
      <c r="Z71" s="830"/>
      <c r="AA71" s="830">
        <v>1</v>
      </c>
      <c r="AB71" s="830"/>
      <c r="AC71" s="830"/>
      <c r="AD71" s="830"/>
      <c r="AE71" s="830"/>
      <c r="AF71" s="830">
        <v>0</v>
      </c>
      <c r="AG71" s="830"/>
      <c r="AH71" s="830"/>
      <c r="AI71" s="830"/>
      <c r="AJ71" s="830"/>
      <c r="AK71" s="830" t="s">
        <v>580</v>
      </c>
      <c r="AL71" s="830"/>
      <c r="AM71" s="830"/>
      <c r="AN71" s="830"/>
      <c r="AO71" s="830"/>
      <c r="AP71" s="830" t="s">
        <v>580</v>
      </c>
      <c r="AQ71" s="830"/>
      <c r="AR71" s="830"/>
      <c r="AS71" s="830"/>
      <c r="AT71" s="830"/>
      <c r="AU71" s="830" t="s">
        <v>580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2</v>
      </c>
      <c r="R72" s="830"/>
      <c r="S72" s="830"/>
      <c r="T72" s="830"/>
      <c r="U72" s="830"/>
      <c r="V72" s="830">
        <v>1</v>
      </c>
      <c r="W72" s="830"/>
      <c r="X72" s="830"/>
      <c r="Y72" s="830"/>
      <c r="Z72" s="830"/>
      <c r="AA72" s="830">
        <v>1</v>
      </c>
      <c r="AB72" s="830"/>
      <c r="AC72" s="830"/>
      <c r="AD72" s="830"/>
      <c r="AE72" s="830"/>
      <c r="AF72" s="830">
        <v>1</v>
      </c>
      <c r="AG72" s="830"/>
      <c r="AH72" s="830"/>
      <c r="AI72" s="830"/>
      <c r="AJ72" s="830"/>
      <c r="AK72" s="830" t="s">
        <v>580</v>
      </c>
      <c r="AL72" s="830"/>
      <c r="AM72" s="830"/>
      <c r="AN72" s="830"/>
      <c r="AO72" s="830"/>
      <c r="AP72" s="830" t="s">
        <v>580</v>
      </c>
      <c r="AQ72" s="830"/>
      <c r="AR72" s="830"/>
      <c r="AS72" s="830"/>
      <c r="AT72" s="830"/>
      <c r="AU72" s="830" t="s">
        <v>580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5</v>
      </c>
      <c r="R73" s="830"/>
      <c r="S73" s="830"/>
      <c r="T73" s="830"/>
      <c r="U73" s="830"/>
      <c r="V73" s="830">
        <v>4</v>
      </c>
      <c r="W73" s="830"/>
      <c r="X73" s="830"/>
      <c r="Y73" s="830"/>
      <c r="Z73" s="830"/>
      <c r="AA73" s="830">
        <v>1</v>
      </c>
      <c r="AB73" s="830"/>
      <c r="AC73" s="830"/>
      <c r="AD73" s="830"/>
      <c r="AE73" s="830"/>
      <c r="AF73" s="830">
        <v>1</v>
      </c>
      <c r="AG73" s="830"/>
      <c r="AH73" s="830"/>
      <c r="AI73" s="830"/>
      <c r="AJ73" s="830"/>
      <c r="AK73" s="830">
        <v>2</v>
      </c>
      <c r="AL73" s="830"/>
      <c r="AM73" s="830"/>
      <c r="AN73" s="830"/>
      <c r="AO73" s="830"/>
      <c r="AP73" s="830" t="s">
        <v>580</v>
      </c>
      <c r="AQ73" s="830"/>
      <c r="AR73" s="830"/>
      <c r="AS73" s="830"/>
      <c r="AT73" s="830"/>
      <c r="AU73" s="830" t="s">
        <v>580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587</v>
      </c>
      <c r="C74" s="874"/>
      <c r="D74" s="874"/>
      <c r="E74" s="874"/>
      <c r="F74" s="874"/>
      <c r="G74" s="874"/>
      <c r="H74" s="874"/>
      <c r="I74" s="874"/>
      <c r="J74" s="874"/>
      <c r="K74" s="874"/>
      <c r="L74" s="874"/>
      <c r="M74" s="874"/>
      <c r="N74" s="874"/>
      <c r="O74" s="874"/>
      <c r="P74" s="875"/>
      <c r="Q74" s="876">
        <v>12629</v>
      </c>
      <c r="R74" s="830"/>
      <c r="S74" s="830"/>
      <c r="T74" s="830"/>
      <c r="U74" s="830"/>
      <c r="V74" s="830">
        <v>12063</v>
      </c>
      <c r="W74" s="830"/>
      <c r="X74" s="830"/>
      <c r="Y74" s="830"/>
      <c r="Z74" s="830"/>
      <c r="AA74" s="830">
        <v>566</v>
      </c>
      <c r="AB74" s="830"/>
      <c r="AC74" s="830"/>
      <c r="AD74" s="830"/>
      <c r="AE74" s="830"/>
      <c r="AF74" s="830">
        <v>566</v>
      </c>
      <c r="AG74" s="830"/>
      <c r="AH74" s="830"/>
      <c r="AI74" s="830"/>
      <c r="AJ74" s="830"/>
      <c r="AK74" s="830">
        <v>2179</v>
      </c>
      <c r="AL74" s="830"/>
      <c r="AM74" s="830"/>
      <c r="AN74" s="830"/>
      <c r="AO74" s="830"/>
      <c r="AP74" s="830" t="s">
        <v>580</v>
      </c>
      <c r="AQ74" s="830"/>
      <c r="AR74" s="830"/>
      <c r="AS74" s="830"/>
      <c r="AT74" s="830"/>
      <c r="AU74" s="830" t="s">
        <v>580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588</v>
      </c>
      <c r="C75" s="874"/>
      <c r="D75" s="874"/>
      <c r="E75" s="874"/>
      <c r="F75" s="874"/>
      <c r="G75" s="874"/>
      <c r="H75" s="874"/>
      <c r="I75" s="874"/>
      <c r="J75" s="874"/>
      <c r="K75" s="874"/>
      <c r="L75" s="874"/>
      <c r="M75" s="874"/>
      <c r="N75" s="874"/>
      <c r="O75" s="874"/>
      <c r="P75" s="875"/>
      <c r="Q75" s="877">
        <v>865</v>
      </c>
      <c r="R75" s="878"/>
      <c r="S75" s="878"/>
      <c r="T75" s="878"/>
      <c r="U75" s="834"/>
      <c r="V75" s="879">
        <v>863</v>
      </c>
      <c r="W75" s="878"/>
      <c r="X75" s="878"/>
      <c r="Y75" s="878"/>
      <c r="Z75" s="834"/>
      <c r="AA75" s="879">
        <v>2</v>
      </c>
      <c r="AB75" s="878"/>
      <c r="AC75" s="878"/>
      <c r="AD75" s="878"/>
      <c r="AE75" s="834"/>
      <c r="AF75" s="879">
        <v>2</v>
      </c>
      <c r="AG75" s="878"/>
      <c r="AH75" s="878"/>
      <c r="AI75" s="878"/>
      <c r="AJ75" s="834"/>
      <c r="AK75" s="879">
        <v>2</v>
      </c>
      <c r="AL75" s="878"/>
      <c r="AM75" s="878"/>
      <c r="AN75" s="878"/>
      <c r="AO75" s="834"/>
      <c r="AP75" s="879" t="s">
        <v>580</v>
      </c>
      <c r="AQ75" s="878"/>
      <c r="AR75" s="878"/>
      <c r="AS75" s="878"/>
      <c r="AT75" s="834"/>
      <c r="AU75" s="879" t="s">
        <v>580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v>174</v>
      </c>
      <c r="R76" s="878"/>
      <c r="S76" s="878"/>
      <c r="T76" s="878"/>
      <c r="U76" s="834"/>
      <c r="V76" s="879">
        <v>171</v>
      </c>
      <c r="W76" s="878"/>
      <c r="X76" s="878"/>
      <c r="Y76" s="878"/>
      <c r="Z76" s="834"/>
      <c r="AA76" s="879">
        <v>3</v>
      </c>
      <c r="AB76" s="878"/>
      <c r="AC76" s="878"/>
      <c r="AD76" s="878"/>
      <c r="AE76" s="834"/>
      <c r="AF76" s="879">
        <v>3</v>
      </c>
      <c r="AG76" s="878"/>
      <c r="AH76" s="878"/>
      <c r="AI76" s="878"/>
      <c r="AJ76" s="834"/>
      <c r="AK76" s="879">
        <v>5</v>
      </c>
      <c r="AL76" s="878"/>
      <c r="AM76" s="878"/>
      <c r="AN76" s="878"/>
      <c r="AO76" s="834"/>
      <c r="AP76" s="879" t="s">
        <v>580</v>
      </c>
      <c r="AQ76" s="878"/>
      <c r="AR76" s="878"/>
      <c r="AS76" s="878"/>
      <c r="AT76" s="834"/>
      <c r="AU76" s="879" t="s">
        <v>580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590</v>
      </c>
      <c r="C77" s="874"/>
      <c r="D77" s="874"/>
      <c r="E77" s="874"/>
      <c r="F77" s="874"/>
      <c r="G77" s="874"/>
      <c r="H77" s="874"/>
      <c r="I77" s="874"/>
      <c r="J77" s="874"/>
      <c r="K77" s="874"/>
      <c r="L77" s="874"/>
      <c r="M77" s="874"/>
      <c r="N77" s="874"/>
      <c r="O77" s="874"/>
      <c r="P77" s="875"/>
      <c r="Q77" s="877">
        <v>245</v>
      </c>
      <c r="R77" s="878"/>
      <c r="S77" s="878"/>
      <c r="T77" s="878"/>
      <c r="U77" s="834"/>
      <c r="V77" s="879">
        <v>185</v>
      </c>
      <c r="W77" s="878"/>
      <c r="X77" s="878"/>
      <c r="Y77" s="878"/>
      <c r="Z77" s="834"/>
      <c r="AA77" s="879">
        <v>61</v>
      </c>
      <c r="AB77" s="878"/>
      <c r="AC77" s="878"/>
      <c r="AD77" s="878"/>
      <c r="AE77" s="834"/>
      <c r="AF77" s="879">
        <v>61</v>
      </c>
      <c r="AG77" s="878"/>
      <c r="AH77" s="878"/>
      <c r="AI77" s="878"/>
      <c r="AJ77" s="834"/>
      <c r="AK77" s="879">
        <v>35</v>
      </c>
      <c r="AL77" s="878"/>
      <c r="AM77" s="878"/>
      <c r="AN77" s="878"/>
      <c r="AO77" s="834"/>
      <c r="AP77" s="879" t="s">
        <v>580</v>
      </c>
      <c r="AQ77" s="878"/>
      <c r="AR77" s="878"/>
      <c r="AS77" s="878"/>
      <c r="AT77" s="834"/>
      <c r="AU77" s="879" t="s">
        <v>580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387</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746</v>
      </c>
      <c r="AG88" s="844"/>
      <c r="AH88" s="844"/>
      <c r="AI88" s="844"/>
      <c r="AJ88" s="844"/>
      <c r="AK88" s="841"/>
      <c r="AL88" s="841"/>
      <c r="AM88" s="841"/>
      <c r="AN88" s="841"/>
      <c r="AO88" s="841"/>
      <c r="AP88" s="844">
        <v>2499</v>
      </c>
      <c r="AQ88" s="844"/>
      <c r="AR88" s="844"/>
      <c r="AS88" s="844"/>
      <c r="AT88" s="844"/>
      <c r="AU88" s="844">
        <v>387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305</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305</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305</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343564</v>
      </c>
      <c r="AB110" s="900"/>
      <c r="AC110" s="900"/>
      <c r="AD110" s="900"/>
      <c r="AE110" s="901"/>
      <c r="AF110" s="902">
        <v>369635</v>
      </c>
      <c r="AG110" s="900"/>
      <c r="AH110" s="900"/>
      <c r="AI110" s="900"/>
      <c r="AJ110" s="901"/>
      <c r="AK110" s="902">
        <v>376153</v>
      </c>
      <c r="AL110" s="900"/>
      <c r="AM110" s="900"/>
      <c r="AN110" s="900"/>
      <c r="AO110" s="901"/>
      <c r="AP110" s="903">
        <v>15.2</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3643299</v>
      </c>
      <c r="BR110" s="931"/>
      <c r="BS110" s="931"/>
      <c r="BT110" s="931"/>
      <c r="BU110" s="931"/>
      <c r="BV110" s="931">
        <v>3735962</v>
      </c>
      <c r="BW110" s="931"/>
      <c r="BX110" s="931"/>
      <c r="BY110" s="931"/>
      <c r="BZ110" s="931"/>
      <c r="CA110" s="931">
        <v>3700628</v>
      </c>
      <c r="CB110" s="931"/>
      <c r="CC110" s="931"/>
      <c r="CD110" s="931"/>
      <c r="CE110" s="931"/>
      <c r="CF110" s="944">
        <v>149.1</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129</v>
      </c>
      <c r="DR110" s="931"/>
      <c r="DS110" s="931"/>
      <c r="DT110" s="931"/>
      <c r="DU110" s="931"/>
      <c r="DV110" s="932" t="s">
        <v>389</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389</v>
      </c>
      <c r="AB111" s="938"/>
      <c r="AC111" s="938"/>
      <c r="AD111" s="938"/>
      <c r="AE111" s="939"/>
      <c r="AF111" s="940" t="s">
        <v>389</v>
      </c>
      <c r="AG111" s="938"/>
      <c r="AH111" s="938"/>
      <c r="AI111" s="938"/>
      <c r="AJ111" s="939"/>
      <c r="AK111" s="940" t="s">
        <v>389</v>
      </c>
      <c r="AL111" s="938"/>
      <c r="AM111" s="938"/>
      <c r="AN111" s="938"/>
      <c r="AO111" s="939"/>
      <c r="AP111" s="941" t="s">
        <v>389</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t="s">
        <v>389</v>
      </c>
      <c r="BR111" s="926"/>
      <c r="BS111" s="926"/>
      <c r="BT111" s="926"/>
      <c r="BU111" s="926"/>
      <c r="BV111" s="926" t="s">
        <v>389</v>
      </c>
      <c r="BW111" s="926"/>
      <c r="BX111" s="926"/>
      <c r="BY111" s="926"/>
      <c r="BZ111" s="926"/>
      <c r="CA111" s="926" t="s">
        <v>389</v>
      </c>
      <c r="CB111" s="926"/>
      <c r="CC111" s="926"/>
      <c r="CD111" s="926"/>
      <c r="CE111" s="926"/>
      <c r="CF111" s="920" t="s">
        <v>389</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389</v>
      </c>
      <c r="DH111" s="926"/>
      <c r="DI111" s="926"/>
      <c r="DJ111" s="926"/>
      <c r="DK111" s="926"/>
      <c r="DL111" s="926" t="s">
        <v>389</v>
      </c>
      <c r="DM111" s="926"/>
      <c r="DN111" s="926"/>
      <c r="DO111" s="926"/>
      <c r="DP111" s="926"/>
      <c r="DQ111" s="926" t="s">
        <v>389</v>
      </c>
      <c r="DR111" s="926"/>
      <c r="DS111" s="926"/>
      <c r="DT111" s="926"/>
      <c r="DU111" s="926"/>
      <c r="DV111" s="927" t="s">
        <v>389</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851973</v>
      </c>
      <c r="BR112" s="926"/>
      <c r="BS112" s="926"/>
      <c r="BT112" s="926"/>
      <c r="BU112" s="926"/>
      <c r="BV112" s="926">
        <v>789104</v>
      </c>
      <c r="BW112" s="926"/>
      <c r="BX112" s="926"/>
      <c r="BY112" s="926"/>
      <c r="BZ112" s="926"/>
      <c r="CA112" s="926">
        <v>671652</v>
      </c>
      <c r="CB112" s="926"/>
      <c r="CC112" s="926"/>
      <c r="CD112" s="926"/>
      <c r="CE112" s="926"/>
      <c r="CF112" s="920">
        <v>27.1</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389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103943</v>
      </c>
      <c r="AB113" s="938"/>
      <c r="AC113" s="938"/>
      <c r="AD113" s="938"/>
      <c r="AE113" s="939"/>
      <c r="AF113" s="940">
        <v>101148</v>
      </c>
      <c r="AG113" s="938"/>
      <c r="AH113" s="938"/>
      <c r="AI113" s="938"/>
      <c r="AJ113" s="939"/>
      <c r="AK113" s="940">
        <v>94045</v>
      </c>
      <c r="AL113" s="938"/>
      <c r="AM113" s="938"/>
      <c r="AN113" s="938"/>
      <c r="AO113" s="939"/>
      <c r="AP113" s="941">
        <v>3.8</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382792</v>
      </c>
      <c r="BR113" s="926"/>
      <c r="BS113" s="926"/>
      <c r="BT113" s="926"/>
      <c r="BU113" s="926"/>
      <c r="BV113" s="926">
        <v>399690</v>
      </c>
      <c r="BW113" s="926"/>
      <c r="BX113" s="926"/>
      <c r="BY113" s="926"/>
      <c r="BZ113" s="926"/>
      <c r="CA113" s="926">
        <v>381056</v>
      </c>
      <c r="CB113" s="926"/>
      <c r="CC113" s="926"/>
      <c r="CD113" s="926"/>
      <c r="CE113" s="926"/>
      <c r="CF113" s="920">
        <v>15.4</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15">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45559</v>
      </c>
      <c r="AB114" s="959"/>
      <c r="AC114" s="959"/>
      <c r="AD114" s="959"/>
      <c r="AE114" s="960"/>
      <c r="AF114" s="961">
        <v>41903</v>
      </c>
      <c r="AG114" s="959"/>
      <c r="AH114" s="959"/>
      <c r="AI114" s="959"/>
      <c r="AJ114" s="960"/>
      <c r="AK114" s="961">
        <v>42540</v>
      </c>
      <c r="AL114" s="959"/>
      <c r="AM114" s="959"/>
      <c r="AN114" s="959"/>
      <c r="AO114" s="960"/>
      <c r="AP114" s="962">
        <v>1.7</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371744</v>
      </c>
      <c r="BR114" s="926"/>
      <c r="BS114" s="926"/>
      <c r="BT114" s="926"/>
      <c r="BU114" s="926"/>
      <c r="BV114" s="926">
        <v>367630</v>
      </c>
      <c r="BW114" s="926"/>
      <c r="BX114" s="926"/>
      <c r="BY114" s="926"/>
      <c r="BZ114" s="926"/>
      <c r="CA114" s="926">
        <v>340419</v>
      </c>
      <c r="CB114" s="926"/>
      <c r="CC114" s="926"/>
      <c r="CD114" s="926"/>
      <c r="CE114" s="926"/>
      <c r="CF114" s="920">
        <v>13.7</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860</v>
      </c>
      <c r="AB115" s="938"/>
      <c r="AC115" s="938"/>
      <c r="AD115" s="938"/>
      <c r="AE115" s="939"/>
      <c r="AF115" s="940">
        <v>956</v>
      </c>
      <c r="AG115" s="938"/>
      <c r="AH115" s="938"/>
      <c r="AI115" s="938"/>
      <c r="AJ115" s="939"/>
      <c r="AK115" s="940">
        <v>1154</v>
      </c>
      <c r="AL115" s="938"/>
      <c r="AM115" s="938"/>
      <c r="AN115" s="938"/>
      <c r="AO115" s="939"/>
      <c r="AP115" s="941">
        <v>0</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389</v>
      </c>
      <c r="BW115" s="926"/>
      <c r="BX115" s="926"/>
      <c r="BY115" s="926"/>
      <c r="BZ115" s="926"/>
      <c r="CA115" s="926" t="s">
        <v>129</v>
      </c>
      <c r="CB115" s="926"/>
      <c r="CC115" s="926"/>
      <c r="CD115" s="926"/>
      <c r="CE115" s="926"/>
      <c r="CF115" s="920" t="s">
        <v>129</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129</v>
      </c>
      <c r="AG116" s="959"/>
      <c r="AH116" s="959"/>
      <c r="AI116" s="959"/>
      <c r="AJ116" s="960"/>
      <c r="AK116" s="961">
        <v>9</v>
      </c>
      <c r="AL116" s="959"/>
      <c r="AM116" s="959"/>
      <c r="AN116" s="959"/>
      <c r="AO116" s="960"/>
      <c r="AP116" s="962">
        <v>0</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493926</v>
      </c>
      <c r="AB117" s="979"/>
      <c r="AC117" s="979"/>
      <c r="AD117" s="979"/>
      <c r="AE117" s="980"/>
      <c r="AF117" s="981">
        <v>513642</v>
      </c>
      <c r="AG117" s="979"/>
      <c r="AH117" s="979"/>
      <c r="AI117" s="979"/>
      <c r="AJ117" s="980"/>
      <c r="AK117" s="981">
        <v>513901</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456</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458</v>
      </c>
      <c r="DH117" s="959"/>
      <c r="DI117" s="959"/>
      <c r="DJ117" s="959"/>
      <c r="DK117" s="960"/>
      <c r="DL117" s="961" t="s">
        <v>459</v>
      </c>
      <c r="DM117" s="959"/>
      <c r="DN117" s="959"/>
      <c r="DO117" s="959"/>
      <c r="DP117" s="960"/>
      <c r="DQ117" s="961" t="s">
        <v>460</v>
      </c>
      <c r="DR117" s="959"/>
      <c r="DS117" s="959"/>
      <c r="DT117" s="959"/>
      <c r="DU117" s="960"/>
      <c r="DV117" s="962" t="s">
        <v>129</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305</v>
      </c>
      <c r="AL118" s="893"/>
      <c r="AM118" s="893"/>
      <c r="AN118" s="893"/>
      <c r="AO118" s="894"/>
      <c r="AP118" s="970" t="s">
        <v>429</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459</v>
      </c>
      <c r="BW118" s="1000"/>
      <c r="BX118" s="1000"/>
      <c r="BY118" s="1000"/>
      <c r="BZ118" s="1000"/>
      <c r="CA118" s="1000" t="s">
        <v>129</v>
      </c>
      <c r="CB118" s="1000"/>
      <c r="CC118" s="1000"/>
      <c r="CD118" s="1000"/>
      <c r="CE118" s="1000"/>
      <c r="CF118" s="920" t="s">
        <v>462</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459</v>
      </c>
      <c r="DH118" s="959"/>
      <c r="DI118" s="959"/>
      <c r="DJ118" s="959"/>
      <c r="DK118" s="960"/>
      <c r="DL118" s="961" t="s">
        <v>456</v>
      </c>
      <c r="DM118" s="959"/>
      <c r="DN118" s="959"/>
      <c r="DO118" s="959"/>
      <c r="DP118" s="960"/>
      <c r="DQ118" s="961" t="s">
        <v>129</v>
      </c>
      <c r="DR118" s="959"/>
      <c r="DS118" s="959"/>
      <c r="DT118" s="959"/>
      <c r="DU118" s="960"/>
      <c r="DV118" s="962" t="s">
        <v>464</v>
      </c>
      <c r="DW118" s="963"/>
      <c r="DX118" s="963"/>
      <c r="DY118" s="963"/>
      <c r="DZ118" s="964"/>
    </row>
    <row r="119" spans="1:130" s="230" customFormat="1" ht="26.25" customHeight="1" x14ac:dyDescent="0.15">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462</v>
      </c>
      <c r="AB119" s="900"/>
      <c r="AC119" s="900"/>
      <c r="AD119" s="900"/>
      <c r="AE119" s="901"/>
      <c r="AF119" s="902" t="s">
        <v>129</v>
      </c>
      <c r="AG119" s="900"/>
      <c r="AH119" s="900"/>
      <c r="AI119" s="900"/>
      <c r="AJ119" s="901"/>
      <c r="AK119" s="902" t="s">
        <v>456</v>
      </c>
      <c r="AL119" s="900"/>
      <c r="AM119" s="900"/>
      <c r="AN119" s="900"/>
      <c r="AO119" s="901"/>
      <c r="AP119" s="903" t="s">
        <v>129</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465</v>
      </c>
      <c r="BP119" s="1005"/>
      <c r="BQ119" s="999">
        <v>5249808</v>
      </c>
      <c r="BR119" s="1000"/>
      <c r="BS119" s="1000"/>
      <c r="BT119" s="1000"/>
      <c r="BU119" s="1000"/>
      <c r="BV119" s="1000">
        <v>5292386</v>
      </c>
      <c r="BW119" s="1000"/>
      <c r="BX119" s="1000"/>
      <c r="BY119" s="1000"/>
      <c r="BZ119" s="1000"/>
      <c r="CA119" s="1000">
        <v>5093755</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458</v>
      </c>
      <c r="DH119" s="986"/>
      <c r="DI119" s="986"/>
      <c r="DJ119" s="986"/>
      <c r="DK119" s="987"/>
      <c r="DL119" s="985" t="s">
        <v>459</v>
      </c>
      <c r="DM119" s="986"/>
      <c r="DN119" s="986"/>
      <c r="DO119" s="986"/>
      <c r="DP119" s="987"/>
      <c r="DQ119" s="985" t="s">
        <v>462</v>
      </c>
      <c r="DR119" s="986"/>
      <c r="DS119" s="986"/>
      <c r="DT119" s="986"/>
      <c r="DU119" s="987"/>
      <c r="DV119" s="988" t="s">
        <v>129</v>
      </c>
      <c r="DW119" s="989"/>
      <c r="DX119" s="989"/>
      <c r="DY119" s="989"/>
      <c r="DZ119" s="990"/>
    </row>
    <row r="120" spans="1:130" s="230" customFormat="1" ht="26.25" customHeight="1" x14ac:dyDescent="0.15">
      <c r="A120" s="1057"/>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459</v>
      </c>
      <c r="AL120" s="959"/>
      <c r="AM120" s="959"/>
      <c r="AN120" s="959"/>
      <c r="AO120" s="960"/>
      <c r="AP120" s="962" t="s">
        <v>129</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2270217</v>
      </c>
      <c r="BR120" s="931"/>
      <c r="BS120" s="931"/>
      <c r="BT120" s="931"/>
      <c r="BU120" s="931"/>
      <c r="BV120" s="931">
        <v>2627722</v>
      </c>
      <c r="BW120" s="931"/>
      <c r="BX120" s="931"/>
      <c r="BY120" s="931"/>
      <c r="BZ120" s="931"/>
      <c r="CA120" s="931">
        <v>2667942</v>
      </c>
      <c r="CB120" s="931"/>
      <c r="CC120" s="931"/>
      <c r="CD120" s="931"/>
      <c r="CE120" s="931"/>
      <c r="CF120" s="944">
        <v>107.5</v>
      </c>
      <c r="CG120" s="945"/>
      <c r="CH120" s="945"/>
      <c r="CI120" s="945"/>
      <c r="CJ120" s="945"/>
      <c r="CK120" s="1006" t="s">
        <v>469</v>
      </c>
      <c r="CL120" s="1007"/>
      <c r="CM120" s="1007"/>
      <c r="CN120" s="1007"/>
      <c r="CO120" s="1008"/>
      <c r="CP120" s="1014" t="s">
        <v>405</v>
      </c>
      <c r="CQ120" s="1015"/>
      <c r="CR120" s="1015"/>
      <c r="CS120" s="1015"/>
      <c r="CT120" s="1015"/>
      <c r="CU120" s="1015"/>
      <c r="CV120" s="1015"/>
      <c r="CW120" s="1015"/>
      <c r="CX120" s="1015"/>
      <c r="CY120" s="1015"/>
      <c r="CZ120" s="1015"/>
      <c r="DA120" s="1015"/>
      <c r="DB120" s="1015"/>
      <c r="DC120" s="1015"/>
      <c r="DD120" s="1015"/>
      <c r="DE120" s="1015"/>
      <c r="DF120" s="1016"/>
      <c r="DG120" s="930">
        <v>772845</v>
      </c>
      <c r="DH120" s="931"/>
      <c r="DI120" s="931"/>
      <c r="DJ120" s="931"/>
      <c r="DK120" s="931"/>
      <c r="DL120" s="931">
        <v>702932</v>
      </c>
      <c r="DM120" s="931"/>
      <c r="DN120" s="931"/>
      <c r="DO120" s="931"/>
      <c r="DP120" s="931"/>
      <c r="DQ120" s="931">
        <v>602858</v>
      </c>
      <c r="DR120" s="931"/>
      <c r="DS120" s="931"/>
      <c r="DT120" s="931"/>
      <c r="DU120" s="931"/>
      <c r="DV120" s="932">
        <v>24.3</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459</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234920</v>
      </c>
      <c r="BR121" s="926"/>
      <c r="BS121" s="926"/>
      <c r="BT121" s="926"/>
      <c r="BU121" s="926"/>
      <c r="BV121" s="926">
        <v>242760</v>
      </c>
      <c r="BW121" s="926"/>
      <c r="BX121" s="926"/>
      <c r="BY121" s="926"/>
      <c r="BZ121" s="926"/>
      <c r="CA121" s="926">
        <v>237928</v>
      </c>
      <c r="CB121" s="926"/>
      <c r="CC121" s="926"/>
      <c r="CD121" s="926"/>
      <c r="CE121" s="926"/>
      <c r="CF121" s="920">
        <v>9.6</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31381</v>
      </c>
      <c r="DH121" s="926"/>
      <c r="DI121" s="926"/>
      <c r="DJ121" s="926"/>
      <c r="DK121" s="926"/>
      <c r="DL121" s="926">
        <v>34122</v>
      </c>
      <c r="DM121" s="926"/>
      <c r="DN121" s="926"/>
      <c r="DO121" s="926"/>
      <c r="DP121" s="926"/>
      <c r="DQ121" s="926">
        <v>35269</v>
      </c>
      <c r="DR121" s="926"/>
      <c r="DS121" s="926"/>
      <c r="DT121" s="926"/>
      <c r="DU121" s="926"/>
      <c r="DV121" s="927">
        <v>1.4</v>
      </c>
      <c r="DW121" s="927"/>
      <c r="DX121" s="927"/>
      <c r="DY121" s="927"/>
      <c r="DZ121" s="928"/>
    </row>
    <row r="122" spans="1:130" s="230" customFormat="1" ht="26.25" customHeight="1" x14ac:dyDescent="0.15">
      <c r="A122" s="1057"/>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462</v>
      </c>
      <c r="AB122" s="959"/>
      <c r="AC122" s="959"/>
      <c r="AD122" s="959"/>
      <c r="AE122" s="960"/>
      <c r="AF122" s="961" t="s">
        <v>473</v>
      </c>
      <c r="AG122" s="959"/>
      <c r="AH122" s="959"/>
      <c r="AI122" s="959"/>
      <c r="AJ122" s="960"/>
      <c r="AK122" s="961" t="s">
        <v>129</v>
      </c>
      <c r="AL122" s="959"/>
      <c r="AM122" s="959"/>
      <c r="AN122" s="959"/>
      <c r="AO122" s="960"/>
      <c r="AP122" s="962" t="s">
        <v>464</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3469299</v>
      </c>
      <c r="BR122" s="1000"/>
      <c r="BS122" s="1000"/>
      <c r="BT122" s="1000"/>
      <c r="BU122" s="1000"/>
      <c r="BV122" s="1000">
        <v>2774584</v>
      </c>
      <c r="BW122" s="1000"/>
      <c r="BX122" s="1000"/>
      <c r="BY122" s="1000"/>
      <c r="BZ122" s="1000"/>
      <c r="CA122" s="1000">
        <v>2639513</v>
      </c>
      <c r="CB122" s="1000"/>
      <c r="CC122" s="1000"/>
      <c r="CD122" s="1000"/>
      <c r="CE122" s="1000"/>
      <c r="CF122" s="1017">
        <v>106.4</v>
      </c>
      <c r="CG122" s="1018"/>
      <c r="CH122" s="1018"/>
      <c r="CI122" s="1018"/>
      <c r="CJ122" s="1018"/>
      <c r="CK122" s="1009"/>
      <c r="CL122" s="1010"/>
      <c r="CM122" s="1010"/>
      <c r="CN122" s="1010"/>
      <c r="CO122" s="1011"/>
      <c r="CP122" s="1019" t="s">
        <v>475</v>
      </c>
      <c r="CQ122" s="1020"/>
      <c r="CR122" s="1020"/>
      <c r="CS122" s="1020"/>
      <c r="CT122" s="1020"/>
      <c r="CU122" s="1020"/>
      <c r="CV122" s="1020"/>
      <c r="CW122" s="1020"/>
      <c r="CX122" s="1020"/>
      <c r="CY122" s="1020"/>
      <c r="CZ122" s="1020"/>
      <c r="DA122" s="1020"/>
      <c r="DB122" s="1020"/>
      <c r="DC122" s="1020"/>
      <c r="DD122" s="1020"/>
      <c r="DE122" s="1020"/>
      <c r="DF122" s="1021"/>
      <c r="DG122" s="925">
        <v>47747</v>
      </c>
      <c r="DH122" s="926"/>
      <c r="DI122" s="926"/>
      <c r="DJ122" s="926"/>
      <c r="DK122" s="926"/>
      <c r="DL122" s="926">
        <v>52050</v>
      </c>
      <c r="DM122" s="926"/>
      <c r="DN122" s="926"/>
      <c r="DO122" s="926"/>
      <c r="DP122" s="926"/>
      <c r="DQ122" s="926">
        <v>33525</v>
      </c>
      <c r="DR122" s="926"/>
      <c r="DS122" s="926"/>
      <c r="DT122" s="926"/>
      <c r="DU122" s="926"/>
      <c r="DV122" s="927">
        <v>1.4</v>
      </c>
      <c r="DW122" s="927"/>
      <c r="DX122" s="927"/>
      <c r="DY122" s="927"/>
      <c r="DZ122" s="928"/>
    </row>
    <row r="123" spans="1:130" s="230" customFormat="1" ht="26.25" customHeight="1" x14ac:dyDescent="0.15">
      <c r="A123" s="1057"/>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464</v>
      </c>
      <c r="AB123" s="959"/>
      <c r="AC123" s="959"/>
      <c r="AD123" s="959"/>
      <c r="AE123" s="960"/>
      <c r="AF123" s="961" t="s">
        <v>464</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476</v>
      </c>
      <c r="BP123" s="1005"/>
      <c r="BQ123" s="1063">
        <v>5974436</v>
      </c>
      <c r="BR123" s="1064"/>
      <c r="BS123" s="1064"/>
      <c r="BT123" s="1064"/>
      <c r="BU123" s="1064"/>
      <c r="BV123" s="1064">
        <v>5645066</v>
      </c>
      <c r="BW123" s="1064"/>
      <c r="BX123" s="1064"/>
      <c r="BY123" s="1064"/>
      <c r="BZ123" s="1064"/>
      <c r="CA123" s="1064">
        <v>5545383</v>
      </c>
      <c r="CB123" s="1064"/>
      <c r="CC123" s="1064"/>
      <c r="CD123" s="1064"/>
      <c r="CE123" s="1064"/>
      <c r="CF123" s="1001"/>
      <c r="CG123" s="1002"/>
      <c r="CH123" s="1002"/>
      <c r="CI123" s="1002"/>
      <c r="CJ123" s="1003"/>
      <c r="CK123" s="1009"/>
      <c r="CL123" s="1010"/>
      <c r="CM123" s="1010"/>
      <c r="CN123" s="1010"/>
      <c r="CO123" s="1011"/>
      <c r="CP123" s="1019" t="s">
        <v>401</v>
      </c>
      <c r="CQ123" s="1020"/>
      <c r="CR123" s="1020"/>
      <c r="CS123" s="1020"/>
      <c r="CT123" s="1020"/>
      <c r="CU123" s="1020"/>
      <c r="CV123" s="1020"/>
      <c r="CW123" s="1020"/>
      <c r="CX123" s="1020"/>
      <c r="CY123" s="1020"/>
      <c r="CZ123" s="1020"/>
      <c r="DA123" s="1020"/>
      <c r="DB123" s="1020"/>
      <c r="DC123" s="1020"/>
      <c r="DD123" s="1020"/>
      <c r="DE123" s="1020"/>
      <c r="DF123" s="1021"/>
      <c r="DG123" s="958" t="s">
        <v>459</v>
      </c>
      <c r="DH123" s="959"/>
      <c r="DI123" s="959"/>
      <c r="DJ123" s="959"/>
      <c r="DK123" s="960"/>
      <c r="DL123" s="961" t="s">
        <v>459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7"/>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462</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479</v>
      </c>
      <c r="DM124" s="986"/>
      <c r="DN124" s="986"/>
      <c r="DO124" s="986"/>
      <c r="DP124" s="987"/>
      <c r="DQ124" s="985" t="s">
        <v>459</v>
      </c>
      <c r="DR124" s="986"/>
      <c r="DS124" s="986"/>
      <c r="DT124" s="986"/>
      <c r="DU124" s="987"/>
      <c r="DV124" s="988" t="s">
        <v>458</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458</v>
      </c>
      <c r="AB125" s="959"/>
      <c r="AC125" s="959"/>
      <c r="AD125" s="959"/>
      <c r="AE125" s="960"/>
      <c r="AF125" s="961" t="s">
        <v>129</v>
      </c>
      <c r="AG125" s="959"/>
      <c r="AH125" s="959"/>
      <c r="AI125" s="959"/>
      <c r="AJ125" s="960"/>
      <c r="AK125" s="961" t="s">
        <v>459</v>
      </c>
      <c r="AL125" s="959"/>
      <c r="AM125" s="959"/>
      <c r="AN125" s="959"/>
      <c r="AO125" s="960"/>
      <c r="AP125" s="962" t="s">
        <v>462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459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860</v>
      </c>
      <c r="AB127" s="959"/>
      <c r="AC127" s="959"/>
      <c r="AD127" s="959"/>
      <c r="AE127" s="960"/>
      <c r="AF127" s="961">
        <v>956</v>
      </c>
      <c r="AG127" s="959"/>
      <c r="AH127" s="959"/>
      <c r="AI127" s="959"/>
      <c r="AJ127" s="960"/>
      <c r="AK127" s="961">
        <v>1154</v>
      </c>
      <c r="AL127" s="959"/>
      <c r="AM127" s="959"/>
      <c r="AN127" s="959"/>
      <c r="AO127" s="960"/>
      <c r="AP127" s="962">
        <v>0</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458</v>
      </c>
      <c r="DR127" s="926"/>
      <c r="DS127" s="926"/>
      <c r="DT127" s="926"/>
      <c r="DU127" s="926"/>
      <c r="DV127" s="927" t="s">
        <v>129</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7745</v>
      </c>
      <c r="AB128" s="1046"/>
      <c r="AC128" s="1046"/>
      <c r="AD128" s="1046"/>
      <c r="AE128" s="1047"/>
      <c r="AF128" s="1048">
        <v>2265</v>
      </c>
      <c r="AG128" s="1046"/>
      <c r="AH128" s="1046"/>
      <c r="AI128" s="1046"/>
      <c r="AJ128" s="1047"/>
      <c r="AK128" s="1048">
        <v>5723</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129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459</v>
      </c>
      <c r="DR128" s="1038"/>
      <c r="DS128" s="1038"/>
      <c r="DT128" s="1038"/>
      <c r="DU128" s="1038"/>
      <c r="DV128" s="1039" t="s">
        <v>129</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2643097</v>
      </c>
      <c r="AB129" s="959"/>
      <c r="AC129" s="959"/>
      <c r="AD129" s="959"/>
      <c r="AE129" s="960"/>
      <c r="AF129" s="961">
        <v>2901712</v>
      </c>
      <c r="AG129" s="959"/>
      <c r="AH129" s="959"/>
      <c r="AI129" s="959"/>
      <c r="AJ129" s="960"/>
      <c r="AK129" s="961">
        <v>2837757</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349897</v>
      </c>
      <c r="AB130" s="959"/>
      <c r="AC130" s="959"/>
      <c r="AD130" s="959"/>
      <c r="AE130" s="960"/>
      <c r="AF130" s="961">
        <v>366199</v>
      </c>
      <c r="AG130" s="959"/>
      <c r="AH130" s="959"/>
      <c r="AI130" s="959"/>
      <c r="AJ130" s="960"/>
      <c r="AK130" s="961">
        <v>356529</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5.9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2293200</v>
      </c>
      <c r="AB131" s="986"/>
      <c r="AC131" s="986"/>
      <c r="AD131" s="986"/>
      <c r="AE131" s="987"/>
      <c r="AF131" s="985">
        <v>2535513</v>
      </c>
      <c r="AG131" s="986"/>
      <c r="AH131" s="986"/>
      <c r="AI131" s="986"/>
      <c r="AJ131" s="987"/>
      <c r="AK131" s="985">
        <v>2481228</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473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5.9429618</v>
      </c>
      <c r="AB132" s="1097"/>
      <c r="AC132" s="1097"/>
      <c r="AD132" s="1097"/>
      <c r="AE132" s="1098"/>
      <c r="AF132" s="1099">
        <v>5.7257840919999996</v>
      </c>
      <c r="AG132" s="1097"/>
      <c r="AH132" s="1097"/>
      <c r="AI132" s="1097"/>
      <c r="AJ132" s="1098"/>
      <c r="AK132" s="1099">
        <v>6.1118526790000001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5.8</v>
      </c>
      <c r="AB133" s="1080"/>
      <c r="AC133" s="1080"/>
      <c r="AD133" s="1080"/>
      <c r="AE133" s="1081"/>
      <c r="AF133" s="1079">
        <v>5.8</v>
      </c>
      <c r="AG133" s="1080"/>
      <c r="AH133" s="1080"/>
      <c r="AI133" s="1080"/>
      <c r="AJ133" s="1081"/>
      <c r="AK133" s="1079">
        <v>5.9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ZH/PqkTEfpPC2feBe7dVo0sFj27do9KAvgsFe3HOx8jLjOL+WUeCQsrbiThqAb3WewKAUrH/LCyCs8+udvekw==" saltValue="qPiAUW/j2fChNmZJ1uFr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8IROloTdf3/gaGj3uQbkPpFDEZ7C9WsTFaJeSF74gTKiNUOgOTgAKIQPYKntlwAjDzgP6Tub9Vs0caVqT5rByQ==" saltValue="on8QUpzSFF1wmje73ivV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JCgteL+HcfS9j5wXWLmbHfQ5IVIQEGbiZpHRWILCjLv3khZIRq77ik/XNk/2S7BkzdFYYc1+o6teNMkBSKMaw==" saltValue="PAsaMiX/ZzhNtXuGd4Av3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707127</v>
      </c>
      <c r="AP9" s="281">
        <v>125155</v>
      </c>
      <c r="AQ9" s="282">
        <v>138583</v>
      </c>
      <c r="AR9" s="283">
        <v>-9.6999999999999993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159009</v>
      </c>
      <c r="AP10" s="284">
        <v>28143</v>
      </c>
      <c r="AQ10" s="285">
        <v>15847</v>
      </c>
      <c r="AR10" s="286">
        <v>77.599999999999994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602</v>
      </c>
      <c r="AP11" s="284">
        <v>107</v>
      </c>
      <c r="AQ11" s="285">
        <v>2224</v>
      </c>
      <c r="AR11" s="286">
        <v>-95.2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28678</v>
      </c>
      <c r="AP13" s="284">
        <v>5076</v>
      </c>
      <c r="AQ13" s="285">
        <v>5571</v>
      </c>
      <c r="AR13" s="286">
        <v>-8.9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t="s">
        <v>515</v>
      </c>
      <c r="AP14" s="284" t="s">
        <v>515</v>
      </c>
      <c r="AQ14" s="285">
        <v>2766</v>
      </c>
      <c r="AR14" s="286" t="s">
        <v>515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-49279</v>
      </c>
      <c r="AP15" s="284">
        <v>-8722</v>
      </c>
      <c r="AQ15" s="285">
        <v>-9361</v>
      </c>
      <c r="AR15" s="286">
        <v>-6.8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186</v>
      </c>
      <c r="AL16" s="1120"/>
      <c r="AM16" s="1120"/>
      <c r="AN16" s="1121"/>
      <c r="AO16" s="284">
        <v>846137</v>
      </c>
      <c r="AP16" s="284">
        <v>149759</v>
      </c>
      <c r="AQ16" s="285">
        <v>155632</v>
      </c>
      <c r="AR16" s="286">
        <v>-3.8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14.87</v>
      </c>
      <c r="AP21" s="298">
        <v>13.83</v>
      </c>
      <c r="AQ21" s="299">
        <v>1.04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95.4</v>
      </c>
      <c r="AP22" s="303">
        <v>96.2</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376153</v>
      </c>
      <c r="AP32" s="312">
        <v>66576</v>
      </c>
      <c r="AQ32" s="313">
        <v>82029</v>
      </c>
      <c r="AR32" s="314">
        <v>-18.8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94045</v>
      </c>
      <c r="AP35" s="312">
        <v>16645</v>
      </c>
      <c r="AQ35" s="313">
        <v>28200</v>
      </c>
      <c r="AR35" s="314">
        <v>-41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42540</v>
      </c>
      <c r="AP36" s="312">
        <v>7529</v>
      </c>
      <c r="AQ36" s="313">
        <v>4770</v>
      </c>
      <c r="AR36" s="314">
        <v>57.8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1154</v>
      </c>
      <c r="AP37" s="312">
        <v>204</v>
      </c>
      <c r="AQ37" s="313">
        <v>525</v>
      </c>
      <c r="AR37" s="314">
        <v>-61.1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v>9</v>
      </c>
      <c r="AP38" s="315">
        <v>2</v>
      </c>
      <c r="AQ38" s="316">
        <v>4</v>
      </c>
      <c r="AR38" s="304">
        <v>-50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-5723</v>
      </c>
      <c r="AP39" s="312">
        <v>-1013</v>
      </c>
      <c r="AQ39" s="313">
        <v>-1861</v>
      </c>
      <c r="AR39" s="314">
        <v>-45.6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-356529</v>
      </c>
      <c r="AP40" s="312">
        <v>-63102</v>
      </c>
      <c r="AQ40" s="313">
        <v>-76879</v>
      </c>
      <c r="AR40" s="314">
        <v>-17.899999999999999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151649</v>
      </c>
      <c r="AP41" s="312">
        <v>26841</v>
      </c>
      <c r="AQ41" s="313">
        <v>36788</v>
      </c>
      <c r="AR41" s="314">
        <v>-27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1128863</v>
      </c>
      <c r="AN51" s="334">
        <v>188678</v>
      </c>
      <c r="AO51" s="335">
        <v>42.2</v>
      </c>
      <c r="AP51" s="336">
        <v>114790</v>
      </c>
      <c r="AQ51" s="337">
        <v>-6.6</v>
      </c>
      <c r="AR51" s="338">
        <v>48.8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467868</v>
      </c>
      <c r="AN52" s="342">
        <v>78200</v>
      </c>
      <c r="AO52" s="343">
        <v>38.200000000000003</v>
      </c>
      <c r="AP52" s="344">
        <v>55601</v>
      </c>
      <c r="AQ52" s="345">
        <v>-15.5</v>
      </c>
      <c r="AR52" s="346">
        <v>53.7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534913</v>
      </c>
      <c r="AN53" s="334">
        <v>89376</v>
      </c>
      <c r="AO53" s="335">
        <v>-52.6</v>
      </c>
      <c r="AP53" s="336">
        <v>126262</v>
      </c>
      <c r="AQ53" s="337">
        <v>10</v>
      </c>
      <c r="AR53" s="338">
        <v>-62.6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260276</v>
      </c>
      <c r="AN54" s="342">
        <v>43488</v>
      </c>
      <c r="AO54" s="343">
        <v>-44.4</v>
      </c>
      <c r="AP54" s="344">
        <v>56769</v>
      </c>
      <c r="AQ54" s="345">
        <v>2.1</v>
      </c>
      <c r="AR54" s="346">
        <v>-46.5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720979</v>
      </c>
      <c r="AN55" s="334">
        <v>122824</v>
      </c>
      <c r="AO55" s="335">
        <v>37.4</v>
      </c>
      <c r="AP55" s="336">
        <v>126525</v>
      </c>
      <c r="AQ55" s="337">
        <v>0.2</v>
      </c>
      <c r="AR55" s="338">
        <v>37.200000000000003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390852</v>
      </c>
      <c r="AN56" s="342">
        <v>66585</v>
      </c>
      <c r="AO56" s="343">
        <v>53.1</v>
      </c>
      <c r="AP56" s="344">
        <v>67052</v>
      </c>
      <c r="AQ56" s="345">
        <v>18.100000000000001</v>
      </c>
      <c r="AR56" s="346">
        <v>35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803310</v>
      </c>
      <c r="AN57" s="334">
        <v>139222</v>
      </c>
      <c r="AO57" s="335">
        <v>13.4</v>
      </c>
      <c r="AP57" s="336">
        <v>122054</v>
      </c>
      <c r="AQ57" s="337">
        <v>-3.5</v>
      </c>
      <c r="AR57" s="338">
        <v>16.899999999999999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354703</v>
      </c>
      <c r="AN58" s="342">
        <v>61474</v>
      </c>
      <c r="AO58" s="343">
        <v>-7.7</v>
      </c>
      <c r="AP58" s="344">
        <v>68298</v>
      </c>
      <c r="AQ58" s="345">
        <v>1.9</v>
      </c>
      <c r="AR58" s="346">
        <v>-9.6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710941</v>
      </c>
      <c r="AN59" s="334">
        <v>125830</v>
      </c>
      <c r="AO59" s="335">
        <v>-9.6</v>
      </c>
      <c r="AP59" s="336">
        <v>111644</v>
      </c>
      <c r="AQ59" s="337">
        <v>-8.5</v>
      </c>
      <c r="AR59" s="338">
        <v>-1.1000000000000001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174820</v>
      </c>
      <c r="AN60" s="342">
        <v>30942</v>
      </c>
      <c r="AO60" s="343">
        <v>-49.7</v>
      </c>
      <c r="AP60" s="344">
        <v>66606</v>
      </c>
      <c r="AQ60" s="345">
        <v>-2.5</v>
      </c>
      <c r="AR60" s="346">
        <v>-47.2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779801</v>
      </c>
      <c r="AN61" s="349">
        <v>133186</v>
      </c>
      <c r="AO61" s="350">
        <v>6.2</v>
      </c>
      <c r="AP61" s="351">
        <v>120255</v>
      </c>
      <c r="AQ61" s="352">
        <v>-1.7</v>
      </c>
      <c r="AR61" s="338">
        <v>7.9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329704</v>
      </c>
      <c r="AN62" s="342">
        <v>56138</v>
      </c>
      <c r="AO62" s="343">
        <v>-2.1</v>
      </c>
      <c r="AP62" s="344">
        <v>62865</v>
      </c>
      <c r="AQ62" s="345">
        <v>0.8</v>
      </c>
      <c r="AR62" s="346">
        <v>-2.9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sRfymvvZdcQyES4FwdwbGON9k7RmETGRHS51EziMv1Tt/4alPKUkdwZ6DlikIIAqUblXVhe1FpUfAkXxFYFg==" saltValue="3SyKhm+Yf8Kf7RIOutk7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39DLgcbGu1LW4a7HbyTFQYTWw/BSwZfd+cXwDVCiBPoGcB77uk18FvucyyNYDgHDLeTlm5c0b+KeGCSv4WyLUA==" saltValue="Gq7WO2+NTCMSnPHL6//9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JGfDIOueXTIO/7zoLVlFgRqZ906vtfN0O5FD6obO4Zk4LgJAT05g+y1byEN7NyIP/UamHmK99QfHVEf5mSwt6g==" saltValue="UWmb4WM6xc811aciiEiD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49.73</v>
      </c>
      <c r="G47" s="12">
        <v>42.88</v>
      </c>
      <c r="H47" s="12">
        <v>37.11</v>
      </c>
      <c r="I47" s="12">
        <v>50.04</v>
      </c>
      <c r="J47" s="13">
        <v>48.12</v>
      </c>
    </row>
    <row r="48" spans="2:10" ht="57.75" customHeight="1" x14ac:dyDescent="0.15">
      <c r="B48" s="14"/>
      <c r="C48" s="1141" t="s">
        <v>4</v>
      </c>
      <c r="D48" s="1141"/>
      <c r="E48" s="1142"/>
      <c r="F48" s="15">
        <v>4.54</v>
      </c>
      <c r="G48" s="16">
        <v>3.62</v>
      </c>
      <c r="H48" s="16">
        <v>4.1100000000000003</v>
      </c>
      <c r="I48" s="16">
        <v>2.93</v>
      </c>
      <c r="J48" s="17">
        <v>6.23</v>
      </c>
    </row>
    <row r="49" spans="2:10" ht="57.75" customHeight="1" thickBot="1" x14ac:dyDescent="0.2">
      <c r="B49" s="18"/>
      <c r="C49" s="1143" t="s">
        <v>5</v>
      </c>
      <c r="D49" s="1143"/>
      <c r="E49" s="1144"/>
      <c r="F49" s="19" t="s">
        <v>561</v>
      </c>
      <c r="G49" s="20" t="s">
        <v>562</v>
      </c>
      <c r="H49" s="20" t="s">
        <v>563</v>
      </c>
      <c r="I49" s="20">
        <v>13.35</v>
      </c>
      <c r="J49" s="21" t="s">
        <v>564</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cVmgNFho+oXS9ASzRPRecPtA9K5neq1cRX3vkzARsASmUKn0QkAXvRU3tnhzfeEt67l8dCuds1XFofsAsDKckA==" saltValue="ayWSNvcm8j6jUQhBwU3x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2024-03-21T01:33:06Z</cp:lastPrinted>
  <dcterms:created xsi:type="dcterms:W3CDTF">2024-03-14T01:07:01Z</dcterms:created>
  <dcterms:modified xsi:type="dcterms:W3CDTF">2024-03-24T00:38:57Z</dcterms:modified>
  <cp:category/>
</cp:coreProperties>
</file>