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W34" i="10" l="1"/>
  <c r="BW35" i="10" s="1"/>
  <c r="BW36" i="10" s="1"/>
  <c r="BW37" i="10" s="1"/>
  <c r="BW38" i="10" s="1"/>
  <c r="BW39" i="10" s="1"/>
  <c r="BW40" i="10" s="1"/>
  <c r="BW41" i="10" s="1"/>
  <c r="BW42" i="10" s="1"/>
  <c r="BW43" i="10" s="1"/>
  <c r="BE34" i="10"/>
  <c r="BE35" i="10" s="1"/>
  <c r="CO34" i="10" l="1"/>
</calcChain>
</file>

<file path=xl/sharedStrings.xml><?xml version="1.0" encoding="utf-8"?>
<sst xmlns="http://schemas.openxmlformats.org/spreadsheetml/2006/main" count="1155" uniqueCount="610">
  <si>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</si>
  <si>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</si>
  <si>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</si>
  <si>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</si>
  <si>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</si>
  <si>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</si>
  <si>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</si>
  <si>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</si>
  <si>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</si>
  <si>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</si>
  <si>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</si>
  <si>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</si>
  <si>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</si>
  <si>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</si>
  <si>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</si>
  <si>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</si>
  <si>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</si>
  <si>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</si>
  <si>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</si>
  <si>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</si>
  <si>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</si>
  <si>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</si>
  <si>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</si>
  <si>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</si>
  <si>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</si>
  <si>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</si>
  <si>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</si>
  <si>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</si>
  <si>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</si>
  <si>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</si>
  <si>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</si>
  <si>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</si>
  <si>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</si>
  <si>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</si>
  <si>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</si>
  <si>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</si>
  <si>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</si>
  <si>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</si>
  <si>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</si>
  <si>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</si>
  <si>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</si>
  <si>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</si>
  <si>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</si>
  <si>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</si>
  <si>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</si>
  <si>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</si>
  <si>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</si>
  <si>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</si>
  <si>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</si>
  <si>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</si>
  <si>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</si>
  <si>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</si>
  <si>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</si>
  <si>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</si>
  <si>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</si>
  <si>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</si>
  <si>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</si>
  <si>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</si>
  <si>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</si>
  <si>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</si>
  <si>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</si>
  <si>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</si>
  <si>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</si>
  <si>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</si>
  <si>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</si>
  <si>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</si>
  <si>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</si>
  <si>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</si>
  <si>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</si>
  <si>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</si>
  <si>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</si>
  <si>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</si>
  <si>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</si>
  <si>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</si>
  <si>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</si>
  <si>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</si>
  <si>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</si>
  <si>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</si>
  <si>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</si>
  <si>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</si>
  <si>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</si>
  <si>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</si>
  <si>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</si>
  <si>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</si>
  <si>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</si>
  <si>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</si>
  <si>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</si>
  <si>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</si>
  <si>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</si>
  <si>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</si>
  <si>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</si>
  <si>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</si>
  <si>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</si>
  <si>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</si>
  <si>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</si>
  <si>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</si>
  <si>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</si>
  <si>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</si>
  <si>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大衡村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</si>
  <si>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</si>
  <si>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</si>
  <si>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</si>
  <si>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</si>
  <si>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</si>
  <si>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</si>
  <si>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</si>
  <si>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</si>
  <si>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</si>
  <si>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</si>
  <si>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</si>
  <si>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</si>
  <si>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</si>
  <si>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</si>
  <si>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</si>
  <si>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</si>
  <si>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</si>
  <si>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</si>
  <si>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</si>
  <si>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</si>
  <si>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</si>
  <si>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</si>
  <si>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</si>
  <si>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</si>
  <si>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</si>
  <si>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</si>
  <si>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</si>
  <si>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</si>
  <si>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</si>
  <si>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</si>
  <si>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</si>
  <si>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</si>
  <si>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</si>
  <si>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</si>
  <si>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</si>
  <si>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</si>
  <si>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</si>
  <si>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</si>
  <si>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</si>
  <si>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</si>
  <si>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</si>
  <si>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</si>
  <si>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</si>
  <si>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</si>
  <si>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</si>
  <si>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</si>
  <si>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</si>
  <si>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</si>
  <si>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</si>
  <si>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</si>
  <si>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</si>
  <si>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</si>
  <si>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</si>
  <si>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</si>
  <si>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</si>
  <si>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</si>
  <si>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</si>
  <si>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</si>
  <si>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</si>
  <si>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</si>
  <si>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</si>
  <si>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</si>
  <si>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</si>
  <si>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</si>
  <si>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</si>
  <si>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</si>
  <si>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</si>
  <si>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</si>
  <si>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</si>
  <si>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</si>
  <si>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</si>
  <si>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</si>
  <si>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</si>
  <si>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</si>
  <si>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</si>
  <si>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</si>
  <si>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</si>
  <si>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</si>
  <si>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</si>
  <si>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</si>
  <si>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</si>
  <si>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</si>
  <si>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</si>
  <si>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</si>
  <si>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</si>
  <si>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</si>
  <si>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</si>
  <si>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</si>
  <si>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</si>
  <si>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</si>
  <si>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</si>
  <si>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</si>
  <si>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</si>
  <si>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</si>
  <si>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</si>
  <si>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</si>
  <si>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</si>
  <si>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</si>
  <si>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</si>
  <si>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</si>
  <si>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</si>
  <si>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</si>
  <si>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</si>
  <si>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</si>
  <si>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</si>
  <si>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</si>
  <si>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</si>
  <si>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</si>
  <si>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</si>
  <si>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</si>
  <si>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</si>
  <si>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</si>
  <si>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</si>
  <si>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</si>
  <si>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宮城県大衡村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</si>
  <si>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</si>
  <si>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</si>
  <si>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</si>
  <si>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</si>
  <si>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</si>
  <si>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</si>
  <si>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</si>
  <si>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</si>
  <si>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</si>
  <si>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</si>
  <si>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</si>
  <si>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</si>
  <si>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</si>
  <si>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</si>
  <si>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</si>
  <si>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</si>
  <si>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</si>
  <si>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</si>
  <si>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</si>
  <si>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</si>
  <si>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</si>
  <si>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</si>
  <si>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</si>
  <si>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</si>
  <si>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</si>
  <si>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</si>
  <si>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</si>
  <si>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</si>
  <si>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</si>
  <si>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</si>
  <si>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</si>
  <si>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</si>
  <si>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</si>
  <si>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</si>
  <si>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</si>
  <si>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</si>
  <si>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</si>
  <si>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</si>
  <si>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</si>
  <si>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</si>
  <si>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</si>
  <si>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</si>
  <si>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</si>
  <si>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</si>
  <si>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</si>
  <si>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</si>
  <si>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</si>
  <si>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</si>
  <si>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</si>
  <si>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</si>
  <si>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</si>
  <si>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</si>
  <si>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</si>
  <si>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</si>
  <si>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</si>
  <si>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</si>
  <si>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</si>
  <si>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</si>
  <si>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</si>
  <si>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</si>
  <si>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</si>
  <si>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</si>
  <si>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</si>
  <si>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</si>
  <si>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</si>
  <si>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</si>
  <si>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</si>
  <si>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</si>
  <si>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</si>
  <si>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</si>
  <si>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</si>
  <si>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</si>
  <si>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</si>
  <si>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</si>
  <si>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</si>
  <si>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</si>
  <si>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</si>
  <si>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</si>
  <si>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</si>
  <si>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</si>
  <si>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</si>
  <si>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</si>
  <si>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</si>
  <si>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</si>
  <si>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</si>
  <si>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</si>
  <si>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</si>
  <si>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</si>
  <si>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</si>
  <si>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</si>
  <si>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</si>
  <si>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</si>
  <si>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</si>
  <si>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</si>
  <si>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</si>
  <si>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</si>
  <si>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</si>
  <si>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</si>
  <si>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</si>
  <si>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</si>
  <si>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</si>
  <si>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</si>
  <si>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</si>
  <si>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</si>
  <si>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</si>
  <si>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</si>
  <si>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</si>
  <si>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</si>
  <si>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</si>
  <si>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</si>
  <si>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</si>
  <si>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</si>
  <si>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</si>
  <si>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</si>
  <si>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</si>
  <si>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</si>
  <si>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</si>
  <si>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</si>
  <si>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</si>
  <si>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</si>
  <si>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</si>
  <si>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</si>
  <si>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</si>
  <si>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</si>
  <si>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</si>
  <si>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</si>
  <si>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</si>
  <si>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</si>
  <si>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</si>
  <si>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</si>
  <si>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</si>
  <si>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</si>
  <si>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</si>
  <si>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</si>
  <si>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</si>
  <si>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</si>
  <si>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</si>
  <si>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</si>
  <si>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</si>
  <si>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</si>
  <si>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</si>
  <si>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</si>
  <si>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</si>
  <si>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</si>
  <si>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</si>
  <si>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</si>
  <si>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</si>
  <si>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</si>
  <si>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</si>
  <si>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</si>
  <si>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</si>
  <si>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</si>
  <si>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</si>
  <si>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</si>
  <si>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</si>
  <si>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宮城県大衡村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</si>
  <si>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</si>
  <si>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</si>
  <si>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</si>
  <si>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</si>
  <si>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</si>
  <si>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</si>
  <si>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</si>
  <si>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</si>
  <si>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</si>
  <si>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</si>
  <si>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</si>
  <si>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</si>
  <si>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</si>
  <si>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</si>
  <si>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</si>
  <si>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</si>
  <si>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</si>
  <si>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</si>
  <si>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</si>
  <si>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</si>
  <si>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</si>
  <si>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</si>
  <si>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</si>
  <si>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</si>
  <si>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</si>
  <si>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</si>
  <si>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</si>
  <si>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</si>
  <si>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</si>
  <si>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</si>
  <si>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</si>
  <si>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</si>
  <si>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</si>
  <si>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</si>
  <si>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</si>
  <si>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</si>
  <si>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</si>
  <si>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</si>
  <si>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</si>
  <si>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</si>
  <si>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</si>
  <si>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戸別合併処理浄化槽特別会計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</si>
  <si>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</si>
  <si>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</si>
  <si>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</si>
  <si>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</si>
  <si>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</si>
  <si>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</si>
  <si>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</si>
  <si>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</si>
  <si>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</si>
  <si>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</si>
  <si>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</si>
  <si>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</si>
  <si>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</si>
  <si>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</si>
  <si>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</si>
  <si>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</si>
  <si>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</si>
  <si>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</si>
  <si>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</si>
  <si>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</si>
  <si>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</si>
  <si>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</si>
  <si>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</si>
  <si>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</si>
  <si>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</si>
  <si>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</si>
  <si>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</si>
  <si>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</si>
  <si>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</si>
  <si>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</si>
  <si>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</si>
  <si>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</si>
  <si>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</si>
  <si>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</si>
  <si>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</si>
  <si>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</si>
  <si>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</si>
  <si>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</si>
  <si>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</si>
  <si>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</si>
  <si>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</si>
  <si>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</si>
  <si>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</si>
  <si>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</si>
  <si>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</si>
  <si>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</si>
  <si>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</si>
  <si>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</si>
  <si>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</si>
  <si>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</si>
  <si>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</si>
  <si>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</si>
  <si>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</si>
  <si>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</si>
  <si>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</si>
  <si>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</si>
  <si>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</si>
  <si>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</si>
  <si>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</si>
  <si>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</si>
  <si>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</si>
  <si>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戸別合併処理浄化槽特別会計</t>
    <phoneticPr fontId="5"/>
  </si>
  <si>
    <t>(Ｆ)</t>
    <phoneticPr fontId="5"/>
  </si>
  <si>
    <t>介護保険事業勘定特別会計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</si>
  <si>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</si>
  <si>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</si>
  <si>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</si>
  <si>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</si>
  <si>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</si>
  <si>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</si>
  <si>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</si>
  <si>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</si>
  <si>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</si>
  <si>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</si>
  <si>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</si>
  <si>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</si>
  <si>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</si>
  <si>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</si>
  <si>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</si>
  <si>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</si>
  <si>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</si>
  <si>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</si>
  <si>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</si>
  <si>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</si>
  <si>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</si>
  <si>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</si>
  <si>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</si>
  <si>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</si>
  <si>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</si>
  <si>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</si>
  <si>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</si>
  <si>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</si>
  <si>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</si>
  <si>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</si>
  <si>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</si>
  <si>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</si>
  <si>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</si>
  <si>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</si>
  <si>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</si>
  <si>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</si>
  <si>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</si>
  <si>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</si>
  <si>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</si>
  <si>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</si>
  <si>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</si>
  <si>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</si>
  <si>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</si>
  <si>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</si>
  <si>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</si>
  <si>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</si>
  <si>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</si>
  <si>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</si>
  <si>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</si>
  <si>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</si>
  <si>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</si>
  <si>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</si>
  <si>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</si>
  <si>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</si>
  <si>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</si>
  <si>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</si>
  <si>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</si>
  <si>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</si>
  <si>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</si>
  <si>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</si>
  <si>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</si>
  <si>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</si>
  <si>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</si>
  <si>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</si>
  <si>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</si>
  <si>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</si>
  <si>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</si>
  <si>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</si>
  <si>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</si>
  <si>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</si>
  <si>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</si>
  <si>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</si>
  <si>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</si>
  <si>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</si>
  <si>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</si>
  <si>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</si>
  <si>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</si>
  <si>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</si>
  <si>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</si>
  <si>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</si>
  <si>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</si>
  <si>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</si>
  <si>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</si>
  <si>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0.96</t>
  </si>
  <si>
    <t>▲ 6.36</t>
  </si>
  <si>
    <t>▲ 9.96</t>
  </si>
  <si>
    <t>▲ 5.10</t>
  </si>
  <si>
    <t>水道事業会計</t>
  </si>
  <si>
    <t>一般会計</t>
  </si>
  <si>
    <t>介護保険事業勘定特別会計</t>
  </si>
  <si>
    <t>国民健康保険事業勘定特別会計</t>
  </si>
  <si>
    <t>下水道事業特別会計</t>
  </si>
  <si>
    <t>戸別合併処理浄化槽特別会計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</si>
  <si>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</si>
  <si>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</si>
  <si>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</si>
  <si>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</si>
  <si>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</si>
  <si>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</si>
  <si>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</si>
  <si>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</si>
  <si>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</si>
  <si>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㈱万葉まちづくりセンター</t>
    <rPh sb="1" eb="3">
      <t>マンヨウ</t>
    </rPh>
    <phoneticPr fontId="2"/>
  </si>
  <si>
    <t>-</t>
    <phoneticPr fontId="2"/>
  </si>
  <si>
    <t>黒川地域行政事務組合（一般会計）</t>
    <rPh sb="0" eb="2">
      <t>クロカワ</t>
    </rPh>
    <rPh sb="2" eb="4">
      <t>チイキ</t>
    </rPh>
    <rPh sb="4" eb="6">
      <t>ギョウセイ</t>
    </rPh>
    <rPh sb="6" eb="8">
      <t>ジム</t>
    </rPh>
    <rPh sb="8" eb="10">
      <t>クミアイ</t>
    </rPh>
    <rPh sb="11" eb="13">
      <t>イッパン</t>
    </rPh>
    <rPh sb="13" eb="15">
      <t>カイケイ</t>
    </rPh>
    <phoneticPr fontId="2"/>
  </si>
  <si>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2"/>
  </si>
  <si>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2"/>
  </si>
  <si>
    <t>吉田川流域溜池大和町外3市3ヶ町村組合</t>
    <rPh sb="0" eb="2">
      <t>ヨシダ</t>
    </rPh>
    <rPh sb="2" eb="3">
      <t>カワ</t>
    </rPh>
    <rPh sb="3" eb="5">
      <t>リュウイキ</t>
    </rPh>
    <rPh sb="5" eb="7">
      <t>タメイケ</t>
    </rPh>
    <rPh sb="7" eb="9">
      <t>タイワ</t>
    </rPh>
    <rPh sb="9" eb="10">
      <t>チョウ</t>
    </rPh>
    <rPh sb="10" eb="11">
      <t>ホカ</t>
    </rPh>
    <rPh sb="12" eb="13">
      <t>シ</t>
    </rPh>
    <rPh sb="15" eb="17">
      <t>チョウソン</t>
    </rPh>
    <rPh sb="17" eb="19">
      <t>クミアイ</t>
    </rPh>
    <phoneticPr fontId="2"/>
  </si>
  <si>
    <t>大衡村外1町牛野ダム管理組合</t>
    <rPh sb="0" eb="3">
      <t>オオヒラムラ</t>
    </rPh>
    <rPh sb="3" eb="4">
      <t>ホカ</t>
    </rPh>
    <rPh sb="5" eb="6">
      <t>マチ</t>
    </rPh>
    <rPh sb="6" eb="8">
      <t>ウシノ</t>
    </rPh>
    <rPh sb="10" eb="12">
      <t>カンリ</t>
    </rPh>
    <rPh sb="12" eb="14">
      <t>クミアイ</t>
    </rPh>
    <phoneticPr fontId="2"/>
  </si>
  <si>
    <t>色麻町外1市1ヶ村花川ダム管理組合</t>
    <rPh sb="0" eb="3">
      <t>シカマチョウ</t>
    </rPh>
    <rPh sb="3" eb="4">
      <t>ホカ</t>
    </rPh>
    <rPh sb="5" eb="6">
      <t>シ</t>
    </rPh>
    <rPh sb="8" eb="9">
      <t>ムラ</t>
    </rPh>
    <rPh sb="9" eb="11">
      <t>ハナカワ</t>
    </rPh>
    <rPh sb="13" eb="15">
      <t>カンリ</t>
    </rPh>
    <rPh sb="15" eb="17">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</si>
  <si>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</si>
  <si>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</si>
  <si>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</si>
  <si>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</si>
  <si>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t>
    <phoneticPr fontId="2"/>
  </si>
  <si>
    <t>⑤大衡村企業立地促進基金</t>
    <rPh sb="1" eb="4">
      <t>オオヒラムラ</t>
    </rPh>
    <rPh sb="4" eb="6">
      <t>キギョウ</t>
    </rPh>
    <rPh sb="6" eb="8">
      <t>リッチ</t>
    </rPh>
    <rPh sb="8" eb="10">
      <t>ソクシン</t>
    </rPh>
    <rPh sb="10" eb="12">
      <t>キキン</t>
    </rPh>
    <phoneticPr fontId="5"/>
  </si>
  <si>
    <t>②ふるさと創生基金</t>
    <rPh sb="5" eb="7">
      <t>ソウセイ</t>
    </rPh>
    <rPh sb="7" eb="9">
      <t>キキン</t>
    </rPh>
    <phoneticPr fontId="5"/>
  </si>
  <si>
    <t>①大衡村特定防衛施設周辺整備調整交付金事業基金</t>
    <rPh sb="1" eb="4">
      <t>オオヒラムラ</t>
    </rPh>
    <rPh sb="4" eb="6">
      <t>トクテイ</t>
    </rPh>
    <rPh sb="6" eb="8">
      <t>ボウエイ</t>
    </rPh>
    <rPh sb="8" eb="10">
      <t>シセツ</t>
    </rPh>
    <rPh sb="10" eb="12">
      <t>シュウヘン</t>
    </rPh>
    <rPh sb="12" eb="14">
      <t>セイビ</t>
    </rPh>
    <rPh sb="14" eb="16">
      <t>チョウセイ</t>
    </rPh>
    <rPh sb="16" eb="19">
      <t>コウフキン</t>
    </rPh>
    <rPh sb="19" eb="21">
      <t>ジギョウ</t>
    </rPh>
    <rPh sb="21" eb="23">
      <t>キキン</t>
    </rPh>
    <phoneticPr fontId="5"/>
  </si>
  <si>
    <t>③大衡村長寿社会対策基金</t>
    <rPh sb="1" eb="4">
      <t>オオヒラムラ</t>
    </rPh>
    <rPh sb="4" eb="6">
      <t>チョウジュ</t>
    </rPh>
    <rPh sb="6" eb="8">
      <t>シャカイ</t>
    </rPh>
    <rPh sb="8" eb="10">
      <t>タイサク</t>
    </rPh>
    <rPh sb="10" eb="12">
      <t>キキン</t>
    </rPh>
    <phoneticPr fontId="5"/>
  </si>
  <si>
    <t>④地域振興整備基金</t>
    <rPh sb="1" eb="3">
      <t>チイキ</t>
    </rPh>
    <rPh sb="3" eb="5">
      <t>シンコウ</t>
    </rPh>
    <rPh sb="5" eb="7">
      <t>セイビ</t>
    </rPh>
    <rPh sb="7" eb="9">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</si>
  <si>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</si>
  <si>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</si>
  <si>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</si>
  <si>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</si>
  <si>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</si>
  <si>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新規発行を抑制してきたことによる将来負担額の減少や充当可能財源の増加により前年度よりも低下しているほか、有形固定資産減価償却率は類似団体内平均値を下回っている。今後も、企業誘致や定住促進施策の実施による歳入の確保と、公共施設個別施設計画に基づく計画的な施設更新による経費削減を目指しながら、更なる起債発行額の抑制と充当可能財源の確保に努める。</t>
    <rPh sb="1" eb="3">
      <t>ショウライ</t>
    </rPh>
    <rPh sb="3" eb="5">
      <t>フタン</t>
    </rPh>
    <rPh sb="5" eb="7">
      <t>ヒリツ</t>
    </rPh>
    <rPh sb="9" eb="12">
      <t>チホウサイ</t>
    </rPh>
    <rPh sb="13" eb="15">
      <t>シンキ</t>
    </rPh>
    <rPh sb="15" eb="17">
      <t>ハッコウ</t>
    </rPh>
    <rPh sb="18" eb="20">
      <t>ヨクセイ</t>
    </rPh>
    <rPh sb="29" eb="31">
      <t>ショウライ</t>
    </rPh>
    <rPh sb="31" eb="33">
      <t>フタン</t>
    </rPh>
    <rPh sb="33" eb="34">
      <t>ガク</t>
    </rPh>
    <rPh sb="35" eb="37">
      <t>ゲンショウ</t>
    </rPh>
    <rPh sb="38" eb="40">
      <t>ジュウトウ</t>
    </rPh>
    <rPh sb="40" eb="42">
      <t>カノウ</t>
    </rPh>
    <rPh sb="42" eb="44">
      <t>ザイゲン</t>
    </rPh>
    <rPh sb="45" eb="47">
      <t>ゾウカ</t>
    </rPh>
    <rPh sb="50" eb="53">
      <t>ゼンネンド</t>
    </rPh>
    <rPh sb="56" eb="58">
      <t>テイカ</t>
    </rPh>
    <rPh sb="65" eb="67">
      <t>ユウケイ</t>
    </rPh>
    <rPh sb="67" eb="69">
      <t>コテイ</t>
    </rPh>
    <rPh sb="69" eb="71">
      <t>シサン</t>
    </rPh>
    <rPh sb="71" eb="73">
      <t>ゲンカ</t>
    </rPh>
    <rPh sb="73" eb="75">
      <t>ショウキャク</t>
    </rPh>
    <rPh sb="75" eb="76">
      <t>リツ</t>
    </rPh>
    <rPh sb="77" eb="79">
      <t>ルイジ</t>
    </rPh>
    <rPh sb="79" eb="81">
      <t>ダンタイ</t>
    </rPh>
    <rPh sb="81" eb="82">
      <t>ナイ</t>
    </rPh>
    <rPh sb="82" eb="84">
      <t>ヘイキン</t>
    </rPh>
    <rPh sb="84" eb="85">
      <t>チ</t>
    </rPh>
    <rPh sb="86" eb="88">
      <t>シタマワ</t>
    </rPh>
    <rPh sb="93" eb="95">
      <t>コンゴ</t>
    </rPh>
    <rPh sb="97" eb="99">
      <t>キギョウ</t>
    </rPh>
    <rPh sb="99" eb="101">
      <t>ユウチ</t>
    </rPh>
    <rPh sb="102" eb="104">
      <t>テイジュウ</t>
    </rPh>
    <rPh sb="104" eb="106">
      <t>ソクシン</t>
    </rPh>
    <rPh sb="106" eb="107">
      <t>セ</t>
    </rPh>
    <rPh sb="107" eb="108">
      <t>サク</t>
    </rPh>
    <rPh sb="109" eb="111">
      <t>ジッシ</t>
    </rPh>
    <rPh sb="114" eb="116">
      <t>サイニュウ</t>
    </rPh>
    <rPh sb="117" eb="119">
      <t>カクホ</t>
    </rPh>
    <rPh sb="135" eb="138">
      <t>ケイカクテキ</t>
    </rPh>
    <rPh sb="139" eb="141">
      <t>シセツ</t>
    </rPh>
    <rPh sb="141" eb="143">
      <t>コウシン</t>
    </rPh>
    <rPh sb="146" eb="148">
      <t>ケイヒ</t>
    </rPh>
    <rPh sb="148" eb="150">
      <t>サクゲン</t>
    </rPh>
    <rPh sb="151" eb="153">
      <t>メザ</t>
    </rPh>
    <rPh sb="158" eb="159">
      <t>サラ</t>
    </rPh>
    <rPh sb="161" eb="163">
      <t>キサイ</t>
    </rPh>
    <rPh sb="163" eb="166">
      <t>ハッコウガク</t>
    </rPh>
    <rPh sb="167" eb="169">
      <t>ヨクセイ</t>
    </rPh>
    <rPh sb="170" eb="172">
      <t>ジュウトウ</t>
    </rPh>
    <rPh sb="172" eb="174">
      <t>カノウ</t>
    </rPh>
    <rPh sb="174" eb="176">
      <t>ザイゲン</t>
    </rPh>
    <rPh sb="177" eb="179">
      <t>カクホ</t>
    </rPh>
    <rPh sb="180" eb="18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</si>
  <si>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</si>
  <si>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</si>
  <si>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</si>
  <si>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</si>
  <si>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</si>
  <si>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</si>
  <si>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水準にあったが、近年は減少傾向が続いており、令和元年度から２年連続で類似団体内平均値を下回っている。今後も引き続き起債発行額の抑制を図り、元利償還金及び準元利償還金の減少に努める。
　また、将来負担比率は平成２８年度において住宅団地整備事業による起債額増のため一時的にプラスの数値となったが、以降はマイナスとなっているため、今後も計画的な各種事業の実施による起債発行を行うとともに、充当可能財源の確保にも力を入れていきたい。</t>
    <rPh sb="1" eb="3">
      <t>ジッシツ</t>
    </rPh>
    <rPh sb="3" eb="6">
      <t>コウサイヒ</t>
    </rPh>
    <rPh sb="6" eb="8">
      <t>ヒリツ</t>
    </rPh>
    <rPh sb="9" eb="11">
      <t>ルイジ</t>
    </rPh>
    <rPh sb="11" eb="13">
      <t>ダンタイ</t>
    </rPh>
    <rPh sb="14" eb="16">
      <t>ヒカク</t>
    </rPh>
    <rPh sb="18" eb="19">
      <t>タカ</t>
    </rPh>
    <rPh sb="20" eb="22">
      <t>スイジュン</t>
    </rPh>
    <rPh sb="28" eb="30">
      <t>キンネン</t>
    </rPh>
    <rPh sb="31" eb="33">
      <t>ゲンショウ</t>
    </rPh>
    <rPh sb="33" eb="35">
      <t>ケイコウ</t>
    </rPh>
    <rPh sb="36" eb="37">
      <t>ツヅ</t>
    </rPh>
    <rPh sb="42" eb="44">
      <t>レイワ</t>
    </rPh>
    <rPh sb="44" eb="45">
      <t>ガン</t>
    </rPh>
    <rPh sb="46" eb="47">
      <t>ド</t>
    </rPh>
    <rPh sb="50" eb="51">
      <t>ネン</t>
    </rPh>
    <rPh sb="51" eb="53">
      <t>レンゾク</t>
    </rPh>
    <rPh sb="54" eb="56">
      <t>ルイジ</t>
    </rPh>
    <rPh sb="56" eb="58">
      <t>ダンタイ</t>
    </rPh>
    <rPh sb="58" eb="59">
      <t>ナイ</t>
    </rPh>
    <rPh sb="59" eb="61">
      <t>ヘイキン</t>
    </rPh>
    <rPh sb="61" eb="62">
      <t>チ</t>
    </rPh>
    <rPh sb="63" eb="65">
      <t>シタマワ</t>
    </rPh>
    <rPh sb="70" eb="72">
      <t>コンゴ</t>
    </rPh>
    <rPh sb="73" eb="74">
      <t>ヒ</t>
    </rPh>
    <rPh sb="75" eb="76">
      <t>ツヅ</t>
    </rPh>
    <rPh sb="77" eb="79">
      <t>キサイ</t>
    </rPh>
    <rPh sb="79" eb="82">
      <t>ハッコウガク</t>
    </rPh>
    <rPh sb="83" eb="85">
      <t>ヨクセイ</t>
    </rPh>
    <rPh sb="86" eb="87">
      <t>ハカ</t>
    </rPh>
    <rPh sb="89" eb="91">
      <t>ガンリ</t>
    </rPh>
    <rPh sb="91" eb="94">
      <t>ショウカンキン</t>
    </rPh>
    <rPh sb="94" eb="95">
      <t>オヨ</t>
    </rPh>
    <rPh sb="96" eb="97">
      <t>ジュン</t>
    </rPh>
    <rPh sb="97" eb="99">
      <t>ガンリ</t>
    </rPh>
    <rPh sb="99" eb="102">
      <t>ショウカンキン</t>
    </rPh>
    <rPh sb="103" eb="105">
      <t>ゲンショウ</t>
    </rPh>
    <rPh sb="106" eb="107">
      <t>ツト</t>
    </rPh>
    <rPh sb="115" eb="117">
      <t>ショウライ</t>
    </rPh>
    <rPh sb="117" eb="119">
      <t>フタン</t>
    </rPh>
    <rPh sb="119" eb="121">
      <t>ヒリツ</t>
    </rPh>
    <rPh sb="122" eb="124">
      <t>ヘイセイ</t>
    </rPh>
    <rPh sb="126" eb="128">
      <t>ネンド</t>
    </rPh>
    <rPh sb="132" eb="134">
      <t>ジュウタク</t>
    </rPh>
    <rPh sb="134" eb="136">
      <t>ダンチ</t>
    </rPh>
    <rPh sb="136" eb="138">
      <t>セイビ</t>
    </rPh>
    <rPh sb="138" eb="140">
      <t>ジギョウ</t>
    </rPh>
    <rPh sb="143" eb="145">
      <t>キサイ</t>
    </rPh>
    <rPh sb="145" eb="146">
      <t>ガク</t>
    </rPh>
    <rPh sb="146" eb="147">
      <t>ゾウ</t>
    </rPh>
    <rPh sb="150" eb="153">
      <t>イチジテキ</t>
    </rPh>
    <rPh sb="158" eb="160">
      <t>スウチ</t>
    </rPh>
    <rPh sb="166" eb="168">
      <t>イコウ</t>
    </rPh>
    <rPh sb="182" eb="184">
      <t>コンゴ</t>
    </rPh>
    <rPh sb="185" eb="188">
      <t>ケイカクテキ</t>
    </rPh>
    <rPh sb="189" eb="191">
      <t>カクシュ</t>
    </rPh>
    <rPh sb="191" eb="193">
      <t>ジギョウ</t>
    </rPh>
    <rPh sb="194" eb="196">
      <t>ジッシ</t>
    </rPh>
    <rPh sb="199" eb="201">
      <t>キサイ</t>
    </rPh>
    <rPh sb="201" eb="203">
      <t>ハッコウ</t>
    </rPh>
    <rPh sb="204" eb="205">
      <t>オコナ</t>
    </rPh>
    <rPh sb="211" eb="213">
      <t>ジュウトウ</t>
    </rPh>
    <rPh sb="213" eb="215">
      <t>カノウ</t>
    </rPh>
    <rPh sb="215" eb="217">
      <t>ザイゲン</t>
    </rPh>
    <rPh sb="218" eb="220">
      <t>カクホ</t>
    </rPh>
    <rPh sb="222" eb="223">
      <t>チカラ</t>
    </rPh>
    <rPh sb="224" eb="225">
      <t>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</si>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</sst>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0DF0-4523-BDFF-7FE9D34C4A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88942</c:v>
                </c:pt>
                <c:pt idx="1">
                  <c:v>132662</c:v>
                </c:pt>
                <c:pt idx="2">
                  <c:v>188678</c:v>
                </c:pt>
                <c:pt idx="3">
                  <c:v>89376</c:v>
                </c:pt>
                <c:pt idx="4">
                  <c:v>122824</c:v>
                </c:pt>
              </c:numCache>
            </c:numRef>
          </c:val>
          <c:smooth val="0"/>
          <c:extLst>
            <c:ext xmlns:c16="http://schemas.microsoft.com/office/drawing/2014/chart" uri="{C3380CC4-5D6E-409C-BE32-E72D297353CC}">
              <c16:uniqueId val="{00000001-0DF0-4523-BDFF-7FE9D34C4A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9.5</c:v>
                </c:pt>
                <c:pt idx="1">
                  <c:v>6.58</c:v>
                </c:pt>
                <c:pt idx="2">
                  <c:v>4.54</c:v>
                </c:pt>
                <c:pt idx="3">
                  <c:v>3.62</c:v>
                </c:pt>
                <c:pt idx="4">
                  <c:v>4.1100000000000003</c:v>
                </c:pt>
              </c:numCache>
            </c:numRef>
          </c:val>
          <c:extLst>
            <c:ext xmlns:c16="http://schemas.microsoft.com/office/drawing/2014/chart" uri="{C3380CC4-5D6E-409C-BE32-E72D297353CC}">
              <c16:uniqueId val="{00000000-2F30-49D8-A854-549CA7ABE1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40.65</c:v>
                </c:pt>
                <c:pt idx="1">
                  <c:v>50.61</c:v>
                </c:pt>
                <c:pt idx="2">
                  <c:v>49.73</c:v>
                </c:pt>
                <c:pt idx="3">
                  <c:v>42.88</c:v>
                </c:pt>
                <c:pt idx="4">
                  <c:v>37.11</c:v>
                </c:pt>
              </c:numCache>
            </c:numRef>
          </c:val>
          <c:extLst>
            <c:ext xmlns:c16="http://schemas.microsoft.com/office/drawing/2014/chart" uri="{C3380CC4-5D6E-409C-BE32-E72D297353CC}">
              <c16:uniqueId val="{00000001-2F30-49D8-A854-549CA7ABE1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-0.96</c:v>
                </c:pt>
                <c:pt idx="1">
                  <c:v>3.11</c:v>
                </c:pt>
                <c:pt idx="2">
                  <c:v>-6.36</c:v>
                </c:pt>
                <c:pt idx="3">
                  <c:v>-9.9600000000000009</c:v>
                </c:pt>
                <c:pt idx="4">
                  <c:v>-5.0999999999999996</c:v>
                </c:pt>
              </c:numCache>
            </c:numRef>
          </c:val>
          <c:smooth val="0"/>
          <c:extLst>
            <c:ext xmlns:c16="http://schemas.microsoft.com/office/drawing/2014/chart" uri="{C3380CC4-5D6E-409C-BE32-E72D297353CC}">
              <c16:uniqueId val="{00000002-2F30-49D8-A854-549CA7ABE1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6</c:v>
                </c:pt>
                <c:pt idx="4">
                  <c:v>#N/A</c:v>
                </c:pt>
                <c:pt idx="5">
                  <c:v>0</c:v>
                </c:pt>
                <c:pt idx="6">
                  <c:v>0</c:v>
                </c:pt>
                <c:pt idx="7">
                  <c:v>0</c:v>
                </c:pt>
                <c:pt idx="8">
                  <c:v>0</c:v>
                </c:pt>
                <c:pt idx="9">
                  <c:v>0</c:v>
                </c:pt>
              </c:numCache>
            </c:numRef>
          </c:val>
          <c:extLst>
            <c:ext xmlns:c16="http://schemas.microsoft.com/office/drawing/2014/chart" uri="{C3380CC4-5D6E-409C-BE32-E72D297353CC}">
              <c16:uniqueId val="{00000000-8529-4FFE-A26E-5E0B1E2EF9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29-4FFE-A26E-5E0B1E2EF9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29-4FFE-A26E-5E0B1E2EF9C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0.05</c:v>
                </c:pt>
                <c:pt idx="4">
                  <c:v>#N/A</c:v>
                </c:pt>
                <c:pt idx="5">
                  <c:v>0.03</c:v>
                </c:pt>
                <c:pt idx="6">
                  <c:v>#N/A</c:v>
                </c:pt>
                <c:pt idx="7">
                  <c:v>0.02</c:v>
                </c:pt>
                <c:pt idx="8">
                  <c:v>#N/A</c:v>
                </c:pt>
                <c:pt idx="9">
                  <c:v>0.04</c:v>
                </c:pt>
              </c:numCache>
            </c:numRef>
          </c:val>
          <c:extLst>
            <c:ext xmlns:c16="http://schemas.microsoft.com/office/drawing/2014/chart" uri="{C3380CC4-5D6E-409C-BE32-E72D297353CC}">
              <c16:uniqueId val="{00000003-8529-4FFE-A26E-5E0B1E2EF9CF}"/>
            </c:ext>
          </c:extLst>
        </c:ser>
        <c:ser>
          <c:idx val="4"/>
          <c:order val="4"/>
          <c:tx>
            <c:strRef>
              <c:f>データシート!$A$31</c:f>
              <c:strCache>
                <c:ptCount val="1"/>
                <c:pt idx="0">
                  <c:v>戸別合併処理浄化槽特別会計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0.03</c:v>
                </c:pt>
                <c:pt idx="4">
                  <c:v>#N/A</c:v>
                </c:pt>
                <c:pt idx="5">
                  <c:v>0.02</c:v>
                </c:pt>
                <c:pt idx="6">
                  <c:v>#N/A</c:v>
                </c:pt>
                <c:pt idx="7">
                  <c:v>0.08</c:v>
                </c:pt>
                <c:pt idx="8">
                  <c:v>#N/A</c:v>
                </c:pt>
                <c:pt idx="9">
                  <c:v>0.08</c:v>
                </c:pt>
              </c:numCache>
            </c:numRef>
          </c:val>
          <c:extLst>
            <c:ext xmlns:c16="http://schemas.microsoft.com/office/drawing/2014/chart" uri="{C3380CC4-5D6E-409C-BE32-E72D297353CC}">
              <c16:uniqueId val="{00000004-8529-4FFE-A26E-5E0B1E2EF9C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0.19</c:v>
                </c:pt>
                <c:pt idx="4">
                  <c:v>#N/A</c:v>
                </c:pt>
                <c:pt idx="5">
                  <c:v>0.15</c:v>
                </c:pt>
                <c:pt idx="6">
                  <c:v>#N/A</c:v>
                </c:pt>
                <c:pt idx="7">
                  <c:v>1.1100000000000001</c:v>
                </c:pt>
                <c:pt idx="8">
                  <c:v>#N/A</c:v>
                </c:pt>
                <c:pt idx="9">
                  <c:v>0.34</c:v>
                </c:pt>
              </c:numCache>
            </c:numRef>
          </c:val>
          <c:extLst>
            <c:ext xmlns:c16="http://schemas.microsoft.com/office/drawing/2014/chart" uri="{C3380CC4-5D6E-409C-BE32-E72D297353CC}">
              <c16:uniqueId val="{00000005-8529-4FFE-A26E-5E0B1E2EF9CF}"/>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2.35</c:v>
                </c:pt>
                <c:pt idx="2">
                  <c:v>#N/A</c:v>
                </c:pt>
                <c:pt idx="3">
                  <c:v>1.94</c:v>
                </c:pt>
                <c:pt idx="4">
                  <c:v>#N/A</c:v>
                </c:pt>
                <c:pt idx="5">
                  <c:v>0.81</c:v>
                </c:pt>
                <c:pt idx="6">
                  <c:v>#N/A</c:v>
                </c:pt>
                <c:pt idx="7">
                  <c:v>1.1100000000000001</c:v>
                </c:pt>
                <c:pt idx="8">
                  <c:v>#N/A</c:v>
                </c:pt>
                <c:pt idx="9">
                  <c:v>0.71</c:v>
                </c:pt>
              </c:numCache>
            </c:numRef>
          </c:val>
          <c:extLst>
            <c:ext xmlns:c16="http://schemas.microsoft.com/office/drawing/2014/chart" uri="{C3380CC4-5D6E-409C-BE32-E72D297353CC}">
              <c16:uniqueId val="{00000006-8529-4FFE-A26E-5E0B1E2EF9CF}"/>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0.87</c:v>
                </c:pt>
                <c:pt idx="2">
                  <c:v>#N/A</c:v>
                </c:pt>
                <c:pt idx="3">
                  <c:v>0.82</c:v>
                </c:pt>
                <c:pt idx="4">
                  <c:v>#N/A</c:v>
                </c:pt>
                <c:pt idx="5">
                  <c:v>0.66</c:v>
                </c:pt>
                <c:pt idx="6">
                  <c:v>#N/A</c:v>
                </c:pt>
                <c:pt idx="7">
                  <c:v>0.57999999999999996</c:v>
                </c:pt>
                <c:pt idx="8">
                  <c:v>#N/A</c:v>
                </c:pt>
                <c:pt idx="9">
                  <c:v>0.83</c:v>
                </c:pt>
              </c:numCache>
            </c:numRef>
          </c:val>
          <c:extLst>
            <c:ext xmlns:c16="http://schemas.microsoft.com/office/drawing/2014/chart" uri="{C3380CC4-5D6E-409C-BE32-E72D297353CC}">
              <c16:uniqueId val="{00000007-8529-4FFE-A26E-5E0B1E2EF9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9.5</c:v>
                </c:pt>
                <c:pt idx="2">
                  <c:v>#N/A</c:v>
                </c:pt>
                <c:pt idx="3">
                  <c:v>6.57</c:v>
                </c:pt>
                <c:pt idx="4">
                  <c:v>#N/A</c:v>
                </c:pt>
                <c:pt idx="5">
                  <c:v>4.54</c:v>
                </c:pt>
                <c:pt idx="6">
                  <c:v>#N/A</c:v>
                </c:pt>
                <c:pt idx="7">
                  <c:v>3.61</c:v>
                </c:pt>
                <c:pt idx="8">
                  <c:v>#N/A</c:v>
                </c:pt>
                <c:pt idx="9">
                  <c:v>4.1100000000000003</c:v>
                </c:pt>
              </c:numCache>
            </c:numRef>
          </c:val>
          <c:extLst>
            <c:ext xmlns:c16="http://schemas.microsoft.com/office/drawing/2014/chart" uri="{C3380CC4-5D6E-409C-BE32-E72D297353CC}">
              <c16:uniqueId val="{00000008-8529-4FFE-A26E-5E0B1E2EF9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18.07</c:v>
                </c:pt>
                <c:pt idx="2">
                  <c:v>#N/A</c:v>
                </c:pt>
                <c:pt idx="3">
                  <c:v>18.489999999999998</c:v>
                </c:pt>
                <c:pt idx="4">
                  <c:v>#N/A</c:v>
                </c:pt>
                <c:pt idx="5">
                  <c:v>19.170000000000002</c:v>
                </c:pt>
                <c:pt idx="6">
                  <c:v>#N/A</c:v>
                </c:pt>
                <c:pt idx="7">
                  <c:v>19.47</c:v>
                </c:pt>
                <c:pt idx="8">
                  <c:v>#N/A</c:v>
                </c:pt>
                <c:pt idx="9">
                  <c:v>19.670000000000002</c:v>
                </c:pt>
              </c:numCache>
            </c:numRef>
          </c:val>
          <c:extLst>
            <c:ext xmlns:c16="http://schemas.microsoft.com/office/drawing/2014/chart" uri="{C3380CC4-5D6E-409C-BE32-E72D297353CC}">
              <c16:uniqueId val="{00000009-8529-4FFE-A26E-5E0B1E2EF9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357</c:v>
                </c:pt>
                <c:pt idx="5">
                  <c:v>353</c:v>
                </c:pt>
                <c:pt idx="8">
                  <c:v>369</c:v>
                </c:pt>
                <c:pt idx="11">
                  <c:v>368</c:v>
                </c:pt>
                <c:pt idx="14">
                  <c:v>359</c:v>
                </c:pt>
              </c:numCache>
            </c:numRef>
          </c:val>
          <c:extLst>
            <c:ext xmlns:c16="http://schemas.microsoft.com/office/drawing/2014/chart" uri="{C3380CC4-5D6E-409C-BE32-E72D297353CC}">
              <c16:uniqueId val="{00000000-9B00-472F-889A-DACFE85233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00-472F-889A-DACFE85233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9B00-472F-889A-DACFE85233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42</c:v>
                </c:pt>
                <c:pt idx="3">
                  <c:v>37</c:v>
                </c:pt>
                <c:pt idx="6">
                  <c:v>25</c:v>
                </c:pt>
                <c:pt idx="9">
                  <c:v>19</c:v>
                </c:pt>
                <c:pt idx="12">
                  <c:v>46</c:v>
                </c:pt>
              </c:numCache>
            </c:numRef>
          </c:val>
          <c:extLst>
            <c:ext xmlns:c16="http://schemas.microsoft.com/office/drawing/2014/chart" uri="{C3380CC4-5D6E-409C-BE32-E72D297353CC}">
              <c16:uniqueId val="{00000003-9B00-472F-889A-DACFE85233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163</c:v>
                </c:pt>
                <c:pt idx="3">
                  <c:v>147</c:v>
                </c:pt>
                <c:pt idx="6">
                  <c:v>119</c:v>
                </c:pt>
                <c:pt idx="9">
                  <c:v>127</c:v>
                </c:pt>
                <c:pt idx="12">
                  <c:v>104</c:v>
                </c:pt>
              </c:numCache>
            </c:numRef>
          </c:val>
          <c:extLst>
            <c:ext xmlns:c16="http://schemas.microsoft.com/office/drawing/2014/chart" uri="{C3380CC4-5D6E-409C-BE32-E72D297353CC}">
              <c16:uniqueId val="{00000004-9B00-472F-889A-DACFE85233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00-472F-889A-DACFE85233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00-472F-889A-DACFE85233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353</c:v>
                </c:pt>
                <c:pt idx="3">
                  <c:v>352</c:v>
                </c:pt>
                <c:pt idx="6">
                  <c:v>347</c:v>
                </c:pt>
                <c:pt idx="9">
                  <c:v>350</c:v>
                </c:pt>
                <c:pt idx="12">
                  <c:v>344</c:v>
                </c:pt>
              </c:numCache>
            </c:numRef>
          </c:val>
          <c:extLst>
            <c:ext xmlns:c16="http://schemas.microsoft.com/office/drawing/2014/chart" uri="{C3380CC4-5D6E-409C-BE32-E72D297353CC}">
              <c16:uniqueId val="{00000007-9B00-472F-889A-DACFE852337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202</c:v>
                </c:pt>
                <c:pt idx="2">
                  <c:v>#N/A</c:v>
                </c:pt>
                <c:pt idx="3">
                  <c:v>#N/A</c:v>
                </c:pt>
                <c:pt idx="4">
                  <c:v>184</c:v>
                </c:pt>
                <c:pt idx="5">
                  <c:v>#N/A</c:v>
                </c:pt>
                <c:pt idx="6">
                  <c:v>#N/A</c:v>
                </c:pt>
                <c:pt idx="7">
                  <c:v>123</c:v>
                </c:pt>
                <c:pt idx="8">
                  <c:v>#N/A</c:v>
                </c:pt>
                <c:pt idx="9">
                  <c:v>#N/A</c:v>
                </c:pt>
                <c:pt idx="10">
                  <c:v>129</c:v>
                </c:pt>
                <c:pt idx="11">
                  <c:v>#N/A</c:v>
                </c:pt>
                <c:pt idx="12">
                  <c:v>#N/A</c:v>
                </c:pt>
                <c:pt idx="13">
                  <c:v>136</c:v>
                </c:pt>
                <c:pt idx="14">
                  <c:v>#N/A</c:v>
                </c:pt>
              </c:numCache>
            </c:numRef>
          </c:val>
          <c:smooth val="0"/>
          <c:extLst>
            <c:ext xmlns:c16="http://schemas.microsoft.com/office/drawing/2014/chart" uri="{C3380CC4-5D6E-409C-BE32-E72D297353CC}">
              <c16:uniqueId val="{00000008-9B00-472F-889A-DACFE852337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3505</c:v>
                </c:pt>
                <c:pt idx="5">
                  <c:v>3449</c:v>
                </c:pt>
                <c:pt idx="8">
                  <c:v>3292</c:v>
                </c:pt>
                <c:pt idx="11">
                  <c:v>3395</c:v>
                </c:pt>
                <c:pt idx="14">
                  <c:v>3469</c:v>
                </c:pt>
              </c:numCache>
            </c:numRef>
          </c:val>
          <c:extLst>
            <c:ext xmlns:c16="http://schemas.microsoft.com/office/drawing/2014/chart" uri="{C3380CC4-5D6E-409C-BE32-E72D297353CC}">
              <c16:uniqueId val="{00000000-61FE-47FD-B145-9FCFD020E8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c:v>
                </c:pt>
                <c:pt idx="5">
                  <c:v>24</c:v>
                </c:pt>
                <c:pt idx="8">
                  <c:v>65</c:v>
                </c:pt>
                <c:pt idx="11">
                  <c:v>121</c:v>
                </c:pt>
                <c:pt idx="14">
                  <c:v>235</c:v>
                </c:pt>
              </c:numCache>
            </c:numRef>
          </c:val>
          <c:extLst>
            <c:ext xmlns:c16="http://schemas.microsoft.com/office/drawing/2014/chart" uri="{C3380CC4-5D6E-409C-BE32-E72D297353CC}">
              <c16:uniqueId val="{00000001-61FE-47FD-B145-9FCFD020E8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2271</c:v>
                </c:pt>
                <c:pt idx="5">
                  <c:v>2620</c:v>
                </c:pt>
                <c:pt idx="8">
                  <c:v>2566</c:v>
                </c:pt>
                <c:pt idx="11">
                  <c:v>2437</c:v>
                </c:pt>
                <c:pt idx="14">
                  <c:v>2270</c:v>
                </c:pt>
              </c:numCache>
            </c:numRef>
          </c:val>
          <c:extLst>
            <c:ext xmlns:c16="http://schemas.microsoft.com/office/drawing/2014/chart" uri="{C3380CC4-5D6E-409C-BE32-E72D297353CC}">
              <c16:uniqueId val="{00000002-61FE-47FD-B145-9FCFD020E8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FE-47FD-B145-9FCFD020E8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FE-47FD-B145-9FCFD020E8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FE-47FD-B145-9FCFD020E8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453</c:v>
                </c:pt>
                <c:pt idx="3">
                  <c:v>516</c:v>
                </c:pt>
                <c:pt idx="6">
                  <c:v>432</c:v>
                </c:pt>
                <c:pt idx="9">
                  <c:v>394</c:v>
                </c:pt>
                <c:pt idx="12">
                  <c:v>372</c:v>
                </c:pt>
              </c:numCache>
            </c:numRef>
          </c:val>
          <c:extLst>
            <c:ext xmlns:c16="http://schemas.microsoft.com/office/drawing/2014/chart" uri="{C3380CC4-5D6E-409C-BE32-E72D297353CC}">
              <c16:uniqueId val="{00000006-61FE-47FD-B145-9FCFD020E8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366</c:v>
                </c:pt>
                <c:pt idx="3">
                  <c:v>510</c:v>
                </c:pt>
                <c:pt idx="6">
                  <c:v>514</c:v>
                </c:pt>
                <c:pt idx="9">
                  <c:v>435</c:v>
                </c:pt>
                <c:pt idx="12">
                  <c:v>383</c:v>
                </c:pt>
              </c:numCache>
            </c:numRef>
          </c:val>
          <c:extLst>
            <c:ext xmlns:c16="http://schemas.microsoft.com/office/drawing/2014/chart" uri="{C3380CC4-5D6E-409C-BE32-E72D297353CC}">
              <c16:uniqueId val="{00000007-61FE-47FD-B145-9FCFD020E8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1734</c:v>
                </c:pt>
                <c:pt idx="3">
                  <c:v>1362</c:v>
                </c:pt>
                <c:pt idx="6">
                  <c:v>1162</c:v>
                </c:pt>
                <c:pt idx="9">
                  <c:v>1014</c:v>
                </c:pt>
                <c:pt idx="12">
                  <c:v>852</c:v>
                </c:pt>
              </c:numCache>
            </c:numRef>
          </c:val>
          <c:extLst>
            <c:ext xmlns:c16="http://schemas.microsoft.com/office/drawing/2014/chart" uri="{C3380CC4-5D6E-409C-BE32-E72D297353CC}">
              <c16:uniqueId val="{00000008-61FE-47FD-B145-9FCFD020E8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1FE-47FD-B145-9FCFD020E8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3427</c:v>
                </c:pt>
                <c:pt idx="3">
                  <c:v>3366</c:v>
                </c:pt>
                <c:pt idx="6">
                  <c:v>3540</c:v>
                </c:pt>
                <c:pt idx="9">
                  <c:v>3535</c:v>
                </c:pt>
                <c:pt idx="12">
                  <c:v>3643</c:v>
                </c:pt>
              </c:numCache>
            </c:numRef>
          </c:val>
          <c:extLst>
            <c:ext xmlns:c16="http://schemas.microsoft.com/office/drawing/2014/chart" uri="{C3380CC4-5D6E-409C-BE32-E72D297353CC}">
              <c16:uniqueId val="{0000000A-61FE-47FD-B145-9FCFD020E8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1FE-47FD-B145-9FCFD020E8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1252</c:v>
                </c:pt>
                <c:pt idx="1">
                  <c:v>1083</c:v>
                </c:pt>
                <c:pt idx="2">
                  <c:v>981</c:v>
                </c:pt>
              </c:numCache>
            </c:numRef>
          </c:val>
          <c:extLst>
            <c:ext xmlns:c16="http://schemas.microsoft.com/office/drawing/2014/chart" uri="{C3380CC4-5D6E-409C-BE32-E72D297353CC}">
              <c16:uniqueId val="{00000000-2CE7-44BB-B4BF-0F2138F91E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203</c:v>
                </c:pt>
                <c:pt idx="1">
                  <c:v>203</c:v>
                </c:pt>
                <c:pt idx="2">
                  <c:v>169</c:v>
                </c:pt>
              </c:numCache>
            </c:numRef>
          </c:val>
          <c:extLst>
            <c:ext xmlns:c16="http://schemas.microsoft.com/office/drawing/2014/chart" uri="{C3380CC4-5D6E-409C-BE32-E72D297353CC}">
              <c16:uniqueId val="{00000001-2CE7-44BB-B4BF-0F2138F91E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953</c:v>
                </c:pt>
                <c:pt idx="1">
                  <c:v>1067</c:v>
                </c:pt>
                <c:pt idx="2">
                  <c:v>1094</c:v>
                </c:pt>
              </c:numCache>
            </c:numRef>
          </c:val>
          <c:extLst>
            <c:ext xmlns:c16="http://schemas.microsoft.com/office/drawing/2014/chart" uri="{C3380CC4-5D6E-409C-BE32-E72D297353CC}">
              <c16:uniqueId val="{00000002-2CE7-44BB-B4BF-0F2138F91E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{B326413B-FBD9-4D11-9429-BF1FB3B372F6}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7F0-4951-A5A6-F9F18EA60F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{B1861F20-9E56-4A1D-9A74-A135EE13F916}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F0-4951-A5A6-F9F18EA60F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{3F67FECD-2330-4E93-84BF-2C21FF301F7B}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F0-4951-A5A6-F9F18EA60F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{57FFD52D-B2A0-4420-A313-E199E7336E0A}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F0-4951-A5A6-F9F18EA60F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{9DB546F0-0291-4E84-8497-35982C49DE57}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F0-4951-A5A6-F9F18EA60FD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{E435E186-A1BE-40F3-A752-9359BB2DDD70}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7F0-4951-A5A6-F9F18EA60FD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{4443D696-1B5E-4CC6-9CC0-A117C391726A}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7F0-4951-A5A6-F9F18EA60FD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{1F077BC0-F998-4356-9B7B-88CF828901FB}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7F0-4951-A5A6-F9F18EA60FD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{26CBCB68-3476-4F4B-81AF-C26E4E02EFA5}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7F0-4951-A5A6-F9F18EA60F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67.2</c:v>
                </c:pt>
                <c:pt idx="16">
                  <c:v>61.6</c:v>
                </c:pt>
                <c:pt idx="24">
                  <c:v>62.9</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7F0-4951-A5A6-F9F18EA60F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{027414EE-F8B5-4B66-82FF-E9635049F959}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7F0-4951-A5A6-F9F18EA60F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{F2C6D90A-D3A9-40F6-8B15-B272E87C2358}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F0-4951-A5A6-F9F18EA60F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{5D4BA323-039A-49D9-8B13-1FB266C18E6A}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F0-4951-A5A6-F9F18EA60F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{7024AE2D-C66C-4361-BE4E-0464CF409779}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F0-4951-A5A6-F9F18EA60F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{587BF8D5-EC11-4810-B6A9-DE44BEC05875}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F0-4951-A5A6-F9F18EA60FD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{92B50670-87D8-435E-9A04-077C2E8B578E}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7F0-4951-A5A6-F9F18EA60FD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{69ACECCE-D8B5-4799-A03E-A14189A19874}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7F0-4951-A5A6-F9F18EA60FD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{862C6E6E-541D-4429-9D6A-AE79419333B4}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7F0-4951-A5A6-F9F18EA60FD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{482FB975-5CD5-4DD7-8AFF-7B4FCEAAC876}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7F0-4951-A5A6-F9F18EA60F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59.1</c:v>
                </c:pt>
                <c:pt idx="16">
                  <c:v>61.2</c:v>
                </c:pt>
                <c:pt idx="24">
                  <c:v>62.9</c:v>
                </c:pt>
                <c:pt idx="32">
                  <c:v>64.2</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7F0-4951-A5A6-F9F18EA60FD6}"/>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{59945904-5A23-4DC2-A845-DB680A7C6582}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274-4311-A3E4-3918FF7434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{16CE9CCB-DD24-4E53-AEBE-0990D4CA2467}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74-4311-A3E4-3918FF7434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{2294A2D9-C45F-484C-A31D-86C685C19E64}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74-4311-A3E4-3918FF7434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{EDFFCB50-A167-4B80-B323-80B0B8C4FA68}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74-4311-A3E4-3918FF7434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{69F261AB-7A11-4A65-8AF9-F572413624E4}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74-4311-A3E4-3918FF74349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{AA406363-E682-44D8-B10B-F3DE1B5E1B96}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274-4311-A3E4-3918FF74349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{EC2185EF-C21C-40E2-8DF5-7F8412B4A94F}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274-4311-A3E4-3918FF74349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{563E8D25-F889-41EA-9972-80B03A6CD2D3}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274-4311-A3E4-3918FF74349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{09974F3E-3C36-424B-8008-B99312E3C81E}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274-4311-A3E4-3918FF7434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c:v>
                </c:pt>
                <c:pt idx="16">
                  <c:v>7.9</c:v>
                </c:pt>
                <c:pt idx="24">
                  <c:v>6.7</c:v>
                </c:pt>
                <c:pt idx="32">
                  <c:v>5.8</c:v>
                </c:pt>
              </c:numCache>
            </c:numRef>
          </c:xVal>
          <c:yVal>
            <c:numRef>
              <c:f>公会計指標分析・財政指標組合せ分析表!$BP$73:$DC$73</c:f>
              <c:numCache>
                <c:formatCode>#,##0.0;"▲ "#,##0.0</c:formatCode>
                <c:ptCount val="40"/>
                <c:pt idx="0">
                  <c:v>8.6</c:v>
                </c:pt>
              </c:numCache>
            </c:numRef>
          </c:yVal>
          <c:smooth val="0"/>
          <c:extLst>
            <c:ext xmlns:c16="http://schemas.microsoft.com/office/drawing/2014/chart" uri="{C3380CC4-5D6E-409C-BE32-E72D297353CC}">
              <c16:uniqueId val="{00000009-8274-4311-A3E4-3918FF7434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{6E06B3D9-3FF9-4E0B-BAE9-3E405F0BA6D8}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274-4311-A3E4-3918FF7434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{46D678BC-4350-46C6-81C6-1D227D9A3F91}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74-4311-A3E4-3918FF7434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{44778FC8-3929-4367-9391-C64FD9007072}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74-4311-A3E4-3918FF7434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{73125A40-E5C4-46F4-8CE5-1197037DAC00}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74-4311-A3E4-3918FF7434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{AA1AF08A-864B-45F7-9E43-2CA089F2C846}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74-4311-A3E4-3918FF74349F}"/>
                </c:ext>
              </c:extLst>
            </c:dLbl>
            <c:dLbl>
              <c:idx val="8"/>
              <c:layout>
                <c:manualLayout>
                  <c:x val="-2.8829840147400865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{B0EBDF97-B13E-419B-929D-577AB445FFF6}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274-4311-A3E4-3918FF74349F}"/>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{CDAA1975-864D-4205-A408-D0FF0BB135A8}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274-4311-A3E4-3918FF74349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{7AB4FBC1-D427-4E42-96F9-B4DF37C61890}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274-4311-A3E4-3918FF74349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{1B839DAB-EAF8-4E03-AC45-712F861E3DB2}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274-4311-A3E4-3918FF7434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274-4311-A3E4-3918FF74349F}"/>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起債発行額を極力抑制していることから、償還金はほぼ横ばいの状況となっている。実質は臨時財政対策債の償還費が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割以上を占めており、今後は、発行額が大きい臨時財政対策債や償還期間が短い辺地債の償還がピークを迎える予定となっているため、更なる起債発行額の抑制に努める。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年度から将来負担比率の分子はマイナスとなっているが、将来負担額の大半を占める一般会計等に係る地方債の現在高が増加傾向にあること</a:t>
          </a:r>
          <a:r>
            <a:rPr kumimoji="1" lang="ja-JP" altLang="en-US" sz="1100">
              <a:solidFill>
                <a:schemeClr val="dk1"/>
              </a:solidFill>
              <a:effectLst/>
              <a:latin typeface="+mn-lt"/>
              <a:ea typeface="+mn-ea"/>
              <a:cs typeface="+mn-cs"/>
            </a:rPr>
            <a:t>や、充当可能基金が減少していること</a:t>
          </a:r>
          <a:r>
            <a:rPr kumimoji="1" lang="ja-JP" altLang="ja-JP" sz="1100">
              <a:solidFill>
                <a:schemeClr val="dk1"/>
              </a:solidFill>
              <a:effectLst/>
              <a:latin typeface="+mn-lt"/>
              <a:ea typeface="+mn-ea"/>
              <a:cs typeface="+mn-cs"/>
            </a:rPr>
            <a:t>から、今後も将来負担額が減少するよう財政の健全化に取り組んでいく。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宮城県大衡村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・基金残高は約</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億円で、前年度から</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億円の減額となった。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・これは、主に扶助費や維持補修費に係る財源不足により</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億円減となったほか、主に公債費の財源不足により減債基金が</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億円減となったことが要因である。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基金全体の大部分を占める財政調整基金</a:t>
          </a:r>
          <a:r>
            <a:rPr kumimoji="1" lang="ja-JP" altLang="en-US" sz="1100">
              <a:solidFill>
                <a:schemeClr val="dk1"/>
              </a:solidFill>
              <a:effectLst/>
              <a:latin typeface="+mn-lt"/>
              <a:ea typeface="+mn-ea"/>
              <a:cs typeface="+mn-cs"/>
            </a:rPr>
            <a:t>については、今後耐用年数を迎える公共施設の更新等により、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減少していく見込みである</a:t>
          </a:r>
          <a:r>
            <a:rPr kumimoji="1" lang="ja-JP" altLang="en-US" sz="1100">
              <a:solidFill>
                <a:schemeClr val="dk1"/>
              </a:solidFill>
              <a:effectLst/>
              <a:latin typeface="+mn-lt"/>
              <a:ea typeface="+mn-ea"/>
              <a:cs typeface="+mn-cs"/>
            </a:rPr>
            <a:t>。このため、公共施設等総合管理計画に基づく施設等の集約・複合化や長寿命化対策等を行い、財政調整基金からの繰出しを低減するとともに、税収の確保等の歳入確保策も検討していく。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特定目的基金については、年次的事業計画により増減していく見込みで</a:t>
          </a:r>
          <a:r>
            <a:rPr kumimoji="1" lang="ja-JP" altLang="en-US" sz="1100">
              <a:solidFill>
                <a:schemeClr val="dk1"/>
              </a:solidFill>
              <a:effectLst/>
              <a:latin typeface="+mn-lt"/>
              <a:ea typeface="+mn-ea"/>
              <a:cs typeface="+mn-cs"/>
            </a:rPr>
            <a:t>あり、急減や急増は想定していないが、引き続き適切に管理をしていく</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①</a:t>
          </a:r>
          <a:r>
            <a:rPr kumimoji="1" lang="ja-JP" altLang="ja-JP" sz="1100">
              <a:solidFill>
                <a:schemeClr val="dk1"/>
              </a:solidFill>
              <a:effectLst/>
              <a:latin typeface="+mn-lt"/>
              <a:ea typeface="+mn-ea"/>
              <a:cs typeface="+mn-cs"/>
            </a:rPr>
            <a:t>防衛施設周辺の生活環境の整備等に関する法律第９条の規定による</a:t>
          </a:r>
          <a:endParaRPr lang="ja-JP" altLang="ja-JP">
            <a:effectLst/>
          </a:endParaRPr>
        </a:p>
        <a:p>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地域づくり推進のため</a:t>
          </a:r>
          <a:endParaRPr lang="ja-JP" altLang="ja-JP" sz="1400">
            <a:effectLst/>
          </a:endParaRPr>
        </a:p>
        <a:p>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福祉活動の促進、快適な生活環境の形成等、高齢化社会到来に対応した施策の推進</a:t>
          </a:r>
          <a:endParaRPr lang="ja-JP" altLang="ja-JP" sz="1400">
            <a:effectLst/>
          </a:endParaRPr>
        </a:p>
        <a:p>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地域の振興開発と活性化を図る</a:t>
          </a:r>
          <a:endParaRPr lang="ja-JP" altLang="ja-JP" sz="1400">
            <a:effectLst/>
          </a:endParaRPr>
        </a:p>
        <a:p>
          <a:r>
            <a:rPr kumimoji="1" lang="ja-JP" altLang="en-US" sz="1100">
              <a:solidFill>
                <a:schemeClr val="dk1"/>
              </a:solidFill>
              <a:effectLst/>
              <a:latin typeface="+mn-lt"/>
              <a:ea typeface="+mn-ea"/>
              <a:cs typeface="+mn-cs"/>
            </a:rPr>
            <a:t>⑤</a:t>
          </a:r>
          <a:r>
            <a:rPr kumimoji="1" lang="ja-JP" altLang="ja-JP" sz="1100">
              <a:solidFill>
                <a:schemeClr val="dk1"/>
              </a:solidFill>
              <a:effectLst/>
              <a:latin typeface="+mn-lt"/>
              <a:ea typeface="+mn-ea"/>
              <a:cs typeface="+mn-cs"/>
            </a:rPr>
            <a:t>企業誘致の促進経費へ充当</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①</a:t>
          </a:r>
          <a:r>
            <a:rPr kumimoji="1" lang="ja-JP" altLang="ja-JP" sz="1100">
              <a:solidFill>
                <a:schemeClr val="dk1"/>
              </a:solidFill>
              <a:effectLst/>
              <a:latin typeface="+mn-lt"/>
              <a:ea typeface="+mn-ea"/>
              <a:cs typeface="+mn-cs"/>
            </a:rPr>
            <a:t>利子、交付金積立</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百万円、医療費助成事業充当取崩</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lang="ja-JP" altLang="ja-JP">
            <a:effectLst/>
          </a:endParaRPr>
        </a:p>
        <a:p>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利子分を積み立てたことによる増</a:t>
          </a:r>
          <a:endParaRPr lang="ja-JP" altLang="ja-JP" sz="1400">
            <a:effectLst/>
          </a:endParaRPr>
        </a:p>
        <a:p>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利子積立</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百万円、民生団体等補助取崩</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en-US" sz="1100">
              <a:solidFill>
                <a:schemeClr val="dk1"/>
              </a:solidFill>
              <a:effectLst/>
              <a:latin typeface="+mn-lt"/>
              <a:ea typeface="+mn-ea"/>
              <a:cs typeface="+mn-cs"/>
            </a:rPr>
            <a:t>④財源不足により</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百万円取り崩したことによる減</a:t>
          </a:r>
          <a:endParaRPr lang="ja-JP" altLang="ja-JP" sz="1400">
            <a:effectLst/>
          </a:endParaRPr>
        </a:p>
        <a:p>
          <a:r>
            <a:rPr kumimoji="1" lang="ja-JP" altLang="ja-JP" sz="1100">
              <a:solidFill>
                <a:schemeClr val="dk1"/>
              </a:solidFill>
              <a:effectLst/>
              <a:latin typeface="+mn-lt"/>
              <a:ea typeface="+mn-ea"/>
              <a:cs typeface="+mn-cs"/>
            </a:rPr>
            <a:t>⑤利子分を積み立てたことによる増</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①</a:t>
          </a:r>
          <a:r>
            <a:rPr kumimoji="1" lang="ja-JP" altLang="ja-JP" sz="1100">
              <a:solidFill>
                <a:schemeClr val="dk1"/>
              </a:solidFill>
              <a:effectLst/>
              <a:latin typeface="+mn-lt"/>
              <a:ea typeface="+mn-ea"/>
              <a:cs typeface="+mn-cs"/>
            </a:rPr>
            <a:t>医療費助成事業、給食センター整備事業を計画</a:t>
          </a:r>
          <a:endParaRPr lang="ja-JP" altLang="ja-JP">
            <a:effectLst/>
          </a:endParaRPr>
        </a:p>
        <a:p>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将来の地域づくり推進に備え現在高を確保する</a:t>
          </a:r>
          <a:endParaRPr lang="ja-JP" altLang="ja-JP" sz="1400">
            <a:effectLst/>
          </a:endParaRPr>
        </a:p>
        <a:p>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高齢者タクシー利用券助成事業への充用により減少の見込み</a:t>
          </a:r>
          <a:endParaRPr lang="ja-JP" altLang="ja-JP" sz="1400">
            <a:effectLst/>
          </a:endParaRPr>
        </a:p>
        <a:p>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将来の振興開発等に備え現在高を確保する</a:t>
          </a:r>
          <a:endParaRPr lang="ja-JP" altLang="ja-JP" sz="1400">
            <a:effectLst/>
          </a:endParaRPr>
        </a:p>
        <a:p>
          <a:r>
            <a:rPr kumimoji="1" lang="ja-JP" altLang="ja-JP" sz="1100">
              <a:solidFill>
                <a:schemeClr val="dk1"/>
              </a:solidFill>
              <a:effectLst/>
              <a:latin typeface="+mn-lt"/>
              <a:ea typeface="+mn-ea"/>
              <a:cs typeface="+mn-cs"/>
            </a:rPr>
            <a:t>⑤将来の経費増大に備え現在高を確保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分</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は、利子分・剰余金</a:t>
          </a:r>
          <a:r>
            <a:rPr kumimoji="1" lang="ja-JP" altLang="en-US" sz="1100">
              <a:solidFill>
                <a:schemeClr val="dk1"/>
              </a:solidFill>
              <a:effectLst/>
              <a:latin typeface="+mn-lt"/>
              <a:ea typeface="+mn-ea"/>
              <a:cs typeface="+mn-cs"/>
            </a:rPr>
            <a:t>等の定例の歳入を</a:t>
          </a:r>
          <a:r>
            <a:rPr kumimoji="1" lang="ja-JP" altLang="ja-JP" sz="1100">
              <a:solidFill>
                <a:schemeClr val="dk1"/>
              </a:solidFill>
              <a:effectLst/>
              <a:latin typeface="+mn-lt"/>
              <a:ea typeface="+mn-ea"/>
              <a:cs typeface="+mn-cs"/>
            </a:rPr>
            <a:t>積み立てた</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ことによるもの。</a:t>
          </a:r>
          <a:endParaRPr lang="ja-JP" altLang="ja-JP" sz="1400">
            <a:effectLst/>
          </a:endParaRPr>
        </a:p>
        <a:p>
          <a:r>
            <a:rPr kumimoji="1" lang="ja-JP" altLang="ja-JP" sz="1100">
              <a:solidFill>
                <a:schemeClr val="dk1"/>
              </a:solidFill>
              <a:effectLst/>
              <a:latin typeface="+mn-lt"/>
              <a:ea typeface="+mn-ea"/>
              <a:cs typeface="+mn-cs"/>
            </a:rPr>
            <a:t>・減少は、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年度にあっては扶助費や維持補修費に係る歳出が増加したことから，一時的な</a:t>
          </a:r>
          <a:r>
            <a:rPr kumimoji="1" lang="ja-JP" altLang="ja-JP" sz="1100">
              <a:solidFill>
                <a:schemeClr val="dk1"/>
              </a:solidFill>
              <a:effectLst/>
              <a:latin typeface="+mn-lt"/>
              <a:ea typeface="+mn-ea"/>
              <a:cs typeface="+mn-cs"/>
            </a:rPr>
            <a:t>財源不足への充当として</a:t>
          </a:r>
          <a:r>
            <a:rPr kumimoji="1" lang="en-US" altLang="ja-JP" sz="1100">
              <a:solidFill>
                <a:schemeClr val="dk1"/>
              </a:solidFill>
              <a:effectLst/>
              <a:latin typeface="+mn-lt"/>
              <a:ea typeface="+mn-ea"/>
              <a:cs typeface="+mn-cs"/>
            </a:rPr>
            <a:t>155</a:t>
          </a:r>
          <a:r>
            <a:rPr kumimoji="1" lang="ja-JP" altLang="ja-JP" sz="1100">
              <a:solidFill>
                <a:schemeClr val="dk1"/>
              </a:solidFill>
              <a:effectLst/>
              <a:latin typeface="+mn-lt"/>
              <a:ea typeface="+mn-ea"/>
              <a:cs typeface="+mn-cs"/>
            </a:rPr>
            <a:t>百万円を取り崩したもの。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事業目的の達成に係るその他特定目的基金を廃止し、財政調整基金と新設する公共施設整備基金へ積み立てる予定のため、財政調整基金は一時的に増加する見込みであるが、これらは将来の財政需要に備えて適切に管理する必要があるものであり、取崩しは行わない予定である。財政調整基金については、村財政の調整を図るため柔軟に活用していく方針である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億円程度を維持していきたい考えである。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・増加</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百万円は、</a:t>
          </a:r>
          <a:r>
            <a:rPr kumimoji="1" lang="ja-JP" altLang="ja-JP" sz="1100">
              <a:solidFill>
                <a:schemeClr val="dk1"/>
              </a:solidFill>
              <a:effectLst/>
              <a:latin typeface="+mn-lt"/>
              <a:ea typeface="+mn-ea"/>
              <a:cs typeface="+mn-cs"/>
            </a:rPr>
            <a:t>利子分を積み立てたことによる</a:t>
          </a:r>
          <a:r>
            <a:rPr kumimoji="1" lang="ja-JP" altLang="en-US" sz="1100">
              <a:solidFill>
                <a:schemeClr val="dk1"/>
              </a:solidFill>
              <a:effectLst/>
              <a:latin typeface="+mn-lt"/>
              <a:ea typeface="+mn-ea"/>
              <a:cs typeface="+mn-cs"/>
            </a:rPr>
            <a:t>定例の</a:t>
          </a:r>
          <a:r>
            <a:rPr kumimoji="1" lang="ja-JP" altLang="ja-JP" sz="1100">
              <a:solidFill>
                <a:schemeClr val="dk1"/>
              </a:solidFill>
              <a:effectLst/>
              <a:latin typeface="+mn-lt"/>
              <a:ea typeface="+mn-ea"/>
              <a:cs typeface="+mn-cs"/>
            </a:rPr>
            <a:t>増額</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・減少は、起債（辺地対策事業債）の償還金に充当するため、過去に積立したものを計画的に</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百万円を取り崩したものである。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これまでも、必要とされる額を適時適切に積立てしてきたところ。今後も、</a:t>
          </a:r>
          <a:r>
            <a:rPr kumimoji="1" lang="ja-JP" altLang="ja-JP" sz="1100">
              <a:solidFill>
                <a:schemeClr val="dk1"/>
              </a:solidFill>
              <a:effectLst/>
              <a:latin typeface="+mn-lt"/>
              <a:ea typeface="+mn-ea"/>
              <a:cs typeface="+mn-cs"/>
            </a:rPr>
            <a:t>経済変動等の財源不足に備え</a:t>
          </a:r>
          <a:r>
            <a:rPr kumimoji="1" lang="ja-JP" altLang="en-US" sz="1100">
              <a:solidFill>
                <a:schemeClr val="dk1"/>
              </a:solidFill>
              <a:effectLst/>
              <a:latin typeface="+mn-lt"/>
              <a:ea typeface="+mn-ea"/>
              <a:cs typeface="+mn-cs"/>
            </a:rPr>
            <a:t>、必要な</a:t>
          </a:r>
          <a:r>
            <a:rPr kumimoji="1" lang="ja-JP" altLang="ja-JP" sz="1100">
              <a:solidFill>
                <a:schemeClr val="dk1"/>
              </a:solidFill>
              <a:effectLst/>
              <a:latin typeface="+mn-lt"/>
              <a:ea typeface="+mn-ea"/>
              <a:cs typeface="+mn-cs"/>
            </a:rPr>
            <a:t>現在高を確保</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
5,800
60.32
5,424,168
5,294,049
108,763
2,643,097
3,665,899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本村の有形固定資産減価償却率は、昨年度に比べ</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ポイント上昇しているが、類似団体平均値に比べ</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ポイント低い状況にある。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今後も、施設の老朽化が進むことで減価償却率は増加するものと見込んでいるが、公共施設個別施設計画に基づき、統廃合や更新・長寿命化改修を適切に実施してまいりたい。</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161519</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905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118851</xdr:rowOff>
    </xdr:from>
    <xdr:to>
      <xdr:col>19</xdr:col>
      <xdr:colOff>187325</xdr:colOff>
      <xdr:row>31</xdr:row>
      <xdr:rowOff>49001</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169651</xdr:rowOff>
    </xdr:from>
    <xdr:to>
      <xdr:col>23</xdr:col>
      <xdr:colOff>85725</xdr:colOff>
      <xdr:row>31</xdr:row>
      <xdr:rowOff>17992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6084676"/>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30</xdr:row>
      <xdr:rowOff>169651</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6061287"/>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24765</xdr:rowOff>
    </xdr:from>
    <xdr:to>
      <xdr:col>11</xdr:col>
      <xdr:colOff>187325</xdr:colOff>
      <xdr:row>31</xdr:row>
      <xdr:rowOff>126365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75565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527300" y="6061287"/>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65528</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16739</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債務償還比率は類似団体平均を上回っているが、本村の重要施策である企業誘致事業や定住促進事業による税収増加、起債発行額抑制の取り組みにより近年は減少傾向となっている。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令和２年度においても前年度比で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ポイント減少となっていはいるが、減少幅は前年度、前々年度に比べ小さくなっているため、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引き続き重要施策の推進と起債発行額の抑制に取り組み、更なる債務償還比率の減少を目指す。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000-00008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5" name="債務償還比率最小値テキスト">
          <a:extLst>
            <a:ext uri="{FF2B5EF4-FFF2-40B4-BE49-F238E27FC236}">
              <a16:creationId xmlns:a16="http://schemas.microsoft.com/office/drawing/2014/main" id="{00000000-0008-0000-0000-000087000000}"/>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7" name="債務償還比率最大値テキスト">
          <a:extLst>
            <a:ext uri="{FF2B5EF4-FFF2-40B4-BE49-F238E27FC236}">
              <a16:creationId xmlns:a16="http://schemas.microsoft.com/office/drawing/2014/main" id="{00000000-0008-0000-0000-000089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9" name="債務償還比率平均値テキスト">
          <a:extLst>
            <a:ext uri="{FF2B5EF4-FFF2-40B4-BE49-F238E27FC236}">
              <a16:creationId xmlns:a16="http://schemas.microsoft.com/office/drawing/2014/main" id="{00000000-0008-0000-0000-00008B000000}"/>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65287</xdr:rowOff>
    </xdr:from>
    <xdr:to>
      <xdr:col>76</xdr:col>
      <xdr:colOff>73025</xdr:colOff>
      <xdr:row>30</xdr:row>
      <xdr:rowOff>166887</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4744700" y="598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43714</xdr:rowOff>
    </xdr:from>
    <xdr:ext cx="469744" cy="259045"/>
    <xdr:sp macro="" textlink="">
      <xdr:nvSpPr>
        <xdr:cNvPr id="151" name="債務償還比率該当値テキスト">
          <a:extLst>
            <a:ext uri="{FF2B5EF4-FFF2-40B4-BE49-F238E27FC236}">
              <a16:creationId xmlns:a16="http://schemas.microsoft.com/office/drawing/2014/main" id="{00000000-0008-0000-0000-000097000000}"/>
            </a:ext>
          </a:extLst>
        </xdr:cNvPr>
        <xdr:cNvSpPr txBox="1"/>
      </xdr:nvSpPr>
      <xdr:spPr>
        <a:xfrm>
          <a:off x="14846300" y="595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134375</xdr:rowOff>
    </xdr:from>
    <xdr:to>
      <xdr:col>72</xdr:col>
      <xdr:colOff>123825</xdr:colOff>
      <xdr:row>31</xdr:row>
      <xdr:rowOff>64525</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4033500" y="60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116087</xdr:rowOff>
    </xdr:from>
    <xdr:to>
      <xdr:col>76</xdr:col>
      <xdr:colOff>22225</xdr:colOff>
      <xdr:row>31</xdr:row>
      <xdr:rowOff>13725</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4084300" y="6031112"/>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94778</xdr:rowOff>
    </xdr:from>
    <xdr:to>
      <xdr:col>68</xdr:col>
      <xdr:colOff>123825</xdr:colOff>
      <xdr:row>32</xdr:row>
      <xdr:rowOff>24928</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3271500" y="61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13725</xdr:rowOff>
    </xdr:from>
    <xdr:to>
      <xdr:col>72</xdr:col>
      <xdr:colOff>73025</xdr:colOff>
      <xdr:row>31</xdr:row>
      <xdr:rowOff>145578</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3322300" y="6100200"/>
          <a:ext cx="762000" cy="1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75846</xdr:rowOff>
    </xdr:from>
    <xdr:to>
      <xdr:col>64</xdr:col>
      <xdr:colOff>123825</xdr:colOff>
      <xdr:row>33</xdr:row>
      <xdr:rowOff>5996</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2509500" y="63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145578</xdr:rowOff>
    </xdr:from>
    <xdr:to>
      <xdr:col>68</xdr:col>
      <xdr:colOff>73025</xdr:colOff>
      <xdr:row>32</xdr:row>
      <xdr:rowOff>126646</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flipV="1">
          <a:off x="12560300" y="6232053"/>
          <a:ext cx="762000" cy="15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162905</xdr:rowOff>
    </xdr:from>
    <xdr:to>
      <xdr:col>60</xdr:col>
      <xdr:colOff>123825</xdr:colOff>
      <xdr:row>31</xdr:row>
      <xdr:rowOff>93055</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1747500" y="60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42255</xdr:rowOff>
    </xdr:from>
    <xdr:to>
      <xdr:col>64</xdr:col>
      <xdr:colOff>73025</xdr:colOff>
      <xdr:row>32</xdr:row>
      <xdr:rowOff>126646</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a:off x="11798300" y="6128730"/>
          <a:ext cx="762000" cy="25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60" name="n_1aveValue債務償還比率">
          <a:extLst>
            <a:ext uri="{FF2B5EF4-FFF2-40B4-BE49-F238E27FC236}">
              <a16:creationId xmlns:a16="http://schemas.microsoft.com/office/drawing/2014/main" id="{00000000-0008-0000-0000-0000A0000000}"/>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61" name="n_2aveValue債務償還比率">
          <a:extLst>
            <a:ext uri="{FF2B5EF4-FFF2-40B4-BE49-F238E27FC236}">
              <a16:creationId xmlns:a16="http://schemas.microsoft.com/office/drawing/2014/main" id="{00000000-0008-0000-0000-0000A1000000}"/>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62" name="n_3aveValue債務償還比率">
          <a:extLst>
            <a:ext uri="{FF2B5EF4-FFF2-40B4-BE49-F238E27FC236}">
              <a16:creationId xmlns:a16="http://schemas.microsoft.com/office/drawing/2014/main" id="{00000000-0008-0000-0000-0000A2000000}"/>
            </a:ext>
          </a:extLst>
        </xdr:cNvPr>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63" name="n_4aveValue債務償還比率">
          <a:extLst>
            <a:ext uri="{FF2B5EF4-FFF2-40B4-BE49-F238E27FC236}">
              <a16:creationId xmlns:a16="http://schemas.microsoft.com/office/drawing/2014/main" id="{00000000-0008-0000-0000-0000A3000000}"/>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55652</xdr:rowOff>
    </xdr:from>
    <xdr:ext cx="469744" cy="259045"/>
    <xdr:sp macro="" textlink="">
      <xdr:nvSpPr>
        <xdr:cNvPr id="164" name="n_1mainValue債務償還比率">
          <a:extLst>
            <a:ext uri="{FF2B5EF4-FFF2-40B4-BE49-F238E27FC236}">
              <a16:creationId xmlns:a16="http://schemas.microsoft.com/office/drawing/2014/main" id="{00000000-0008-0000-0000-0000A4000000}"/>
            </a:ext>
          </a:extLst>
        </xdr:cNvPr>
        <xdr:cNvSpPr txBox="1"/>
      </xdr:nvSpPr>
      <xdr:spPr>
        <a:xfrm>
          <a:off x="13836727" y="61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16055</xdr:rowOff>
    </xdr:from>
    <xdr:ext cx="469744" cy="259045"/>
    <xdr:sp macro="" textlink="">
      <xdr:nvSpPr>
        <xdr:cNvPr id="165" name="n_2mainValue債務償還比率">
          <a:extLst>
            <a:ext uri="{FF2B5EF4-FFF2-40B4-BE49-F238E27FC236}">
              <a16:creationId xmlns:a16="http://schemas.microsoft.com/office/drawing/2014/main" id="{00000000-0008-0000-0000-0000A5000000}"/>
            </a:ext>
          </a:extLst>
        </xdr:cNvPr>
        <xdr:cNvSpPr txBox="1"/>
      </xdr:nvSpPr>
      <xdr:spPr>
        <a:xfrm>
          <a:off x="13087427" y="627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168573</xdr:rowOff>
    </xdr:from>
    <xdr:ext cx="469744" cy="259045"/>
    <xdr:sp macro="" textlink="">
      <xdr:nvSpPr>
        <xdr:cNvPr id="166" name="n_3mainValue債務償還比率">
          <a:extLst>
            <a:ext uri="{FF2B5EF4-FFF2-40B4-BE49-F238E27FC236}">
              <a16:creationId xmlns:a16="http://schemas.microsoft.com/office/drawing/2014/main" id="{00000000-0008-0000-0000-0000A6000000}"/>
            </a:ext>
          </a:extLst>
        </xdr:cNvPr>
        <xdr:cNvSpPr txBox="1"/>
      </xdr:nvSpPr>
      <xdr:spPr>
        <a:xfrm>
          <a:off x="12325427" y="642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84182</xdr:rowOff>
    </xdr:from>
    <xdr:ext cx="469744" cy="259045"/>
    <xdr:sp macro="" textlink="">
      <xdr:nvSpPr>
        <xdr:cNvPr id="167" name="n_4mainValue債務償還比率">
          <a:extLst>
            <a:ext uri="{FF2B5EF4-FFF2-40B4-BE49-F238E27FC236}">
              <a16:creationId xmlns:a16="http://schemas.microsoft.com/office/drawing/2014/main" id="{00000000-0008-0000-0000-0000A7000000}"/>
            </a:ext>
          </a:extLst>
        </xdr:cNvPr>
        <xdr:cNvSpPr txBox="1"/>
      </xdr:nvSpPr>
      <xdr:spPr>
        <a:xfrm>
          <a:off x="11563427" y="617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
5,800
60.32
5,424,168
5,294,049
108,763
2,643,097
3,665,899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53975</xdr:rowOff>
    </xdr:from>
    <xdr:to>
      <xdr:col>24</xdr:col>
      <xdr:colOff>114300</xdr:colOff>
      <xdr:row>39</xdr:row>
      <xdr:rowOff>155575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32402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40640</xdr:rowOff>
    </xdr:from>
    <xdr:to>
      <xdr:col>20</xdr:col>
      <xdr:colOff>38100</xdr:colOff>
      <xdr:row>39</xdr:row>
      <xdr:rowOff>142240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91440</xdr:rowOff>
    </xdr:from>
    <xdr:to>
      <xdr:col>24</xdr:col>
      <xdr:colOff>63500</xdr:colOff>
      <xdr:row>39</xdr:row>
      <xdr:rowOff>104775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7779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27305</xdr:rowOff>
    </xdr:from>
    <xdr:to>
      <xdr:col>15</xdr:col>
      <xdr:colOff>101600</xdr:colOff>
      <xdr:row>39</xdr:row>
      <xdr:rowOff>128905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78105</xdr:rowOff>
    </xdr:from>
    <xdr:to>
      <xdr:col>19</xdr:col>
      <xdr:colOff>177800</xdr:colOff>
      <xdr:row>39</xdr:row>
      <xdr:rowOff>91440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7646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31115</xdr:rowOff>
    </xdr:from>
    <xdr:to>
      <xdr:col>10</xdr:col>
      <xdr:colOff>165100</xdr:colOff>
      <xdr:row>39</xdr:row>
      <xdr:rowOff>132715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78105</xdr:rowOff>
    </xdr:from>
    <xdr:to>
      <xdr:col>15</xdr:col>
      <xdr:colOff>50800</xdr:colOff>
      <xdr:row>39</xdr:row>
      <xdr:rowOff>81915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764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133367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120032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123842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1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2" name="【道路】&#10;一人当たり延長最小値テキスト">
          <a:extLst>
            <a:ext uri="{FF2B5EF4-FFF2-40B4-BE49-F238E27FC236}">
              <a16:creationId xmlns:a16="http://schemas.microsoft.com/office/drawing/2014/main" id="{00000000-0008-0000-0100-000070000000}"/>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4" name="【道路】&#10;一人当たり延長最大値テキスト">
          <a:extLst>
            <a:ext uri="{FF2B5EF4-FFF2-40B4-BE49-F238E27FC236}">
              <a16:creationId xmlns:a16="http://schemas.microsoft.com/office/drawing/2014/main" id="{00000000-0008-0000-0100-000072000000}"/>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6" name="【道路】&#10;一人当たり延長平均値テキスト">
          <a:extLst>
            <a:ext uri="{FF2B5EF4-FFF2-40B4-BE49-F238E27FC236}">
              <a16:creationId xmlns:a16="http://schemas.microsoft.com/office/drawing/2014/main" id="{00000000-0008-0000-0100-000074000000}"/>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154107</xdr:rowOff>
    </xdr:from>
    <xdr:to>
      <xdr:col>55</xdr:col>
      <xdr:colOff>50800</xdr:colOff>
      <xdr:row>42</xdr:row>
      <xdr:rowOff>84257</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10426700" y="71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28" name="【道路】&#10;一人当たり延長該当値テキスト">
          <a:extLst>
            <a:ext uri="{FF2B5EF4-FFF2-40B4-BE49-F238E27FC236}">
              <a16:creationId xmlns:a16="http://schemas.microsoft.com/office/drawing/2014/main" id="{00000000-0008-0000-0100-000080000000}"/>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154196</xdr:rowOff>
    </xdr:from>
    <xdr:to>
      <xdr:col>50</xdr:col>
      <xdr:colOff>165100</xdr:colOff>
      <xdr:row>42</xdr:row>
      <xdr:rowOff>84346</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9588500" y="718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33457</xdr:rowOff>
    </xdr:from>
    <xdr:to>
      <xdr:col>55</xdr:col>
      <xdr:colOff>0</xdr:colOff>
      <xdr:row>42</xdr:row>
      <xdr:rowOff>33546</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9639300" y="7234357"/>
          <a:ext cx="8382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154194</xdr:rowOff>
    </xdr:from>
    <xdr:to>
      <xdr:col>46</xdr:col>
      <xdr:colOff>38100</xdr:colOff>
      <xdr:row>42</xdr:row>
      <xdr:rowOff>84344</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699500" y="718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33544</xdr:rowOff>
    </xdr:from>
    <xdr:to>
      <xdr:col>50</xdr:col>
      <xdr:colOff>114300</xdr:colOff>
      <xdr:row>42</xdr:row>
      <xdr:rowOff>33546</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8750300" y="7234444"/>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154706</xdr:rowOff>
    </xdr:from>
    <xdr:to>
      <xdr:col>41</xdr:col>
      <xdr:colOff>101600</xdr:colOff>
      <xdr:row>42</xdr:row>
      <xdr:rowOff>84856</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7810500" y="71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33544</xdr:rowOff>
    </xdr:from>
    <xdr:to>
      <xdr:col>45</xdr:col>
      <xdr:colOff>177800</xdr:colOff>
      <xdr:row>42</xdr:row>
      <xdr:rowOff>34056</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7861300" y="7234444"/>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35" name="n_1aveValue【道路】&#10;一人当たり延長">
          <a:extLst>
            <a:ext uri="{FF2B5EF4-FFF2-40B4-BE49-F238E27FC236}">
              <a16:creationId xmlns:a16="http://schemas.microsoft.com/office/drawing/2014/main" id="{00000000-0008-0000-0100-000087000000}"/>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36" name="n_2aveValue【道路】&#10;一人当たり延長">
          <a:extLst>
            <a:ext uri="{FF2B5EF4-FFF2-40B4-BE49-F238E27FC236}">
              <a16:creationId xmlns:a16="http://schemas.microsoft.com/office/drawing/2014/main" id="{00000000-0008-0000-0100-00008800000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37" name="n_3aveValue【道路】&#10;一人当たり延長">
          <a:extLst>
            <a:ext uri="{FF2B5EF4-FFF2-40B4-BE49-F238E27FC236}">
              <a16:creationId xmlns:a16="http://schemas.microsoft.com/office/drawing/2014/main" id="{00000000-0008-0000-0100-000089000000}"/>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38" name="n_4aveValue【道路】&#10;一人当たり延長">
          <a:extLst>
            <a:ext uri="{FF2B5EF4-FFF2-40B4-BE49-F238E27FC236}">
              <a16:creationId xmlns:a16="http://schemas.microsoft.com/office/drawing/2014/main" id="{00000000-0008-0000-0100-00008A000000}"/>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75473</xdr:rowOff>
    </xdr:from>
    <xdr:ext cx="534377" cy="259045"/>
    <xdr:sp macro="" textlink="">
      <xdr:nvSpPr>
        <xdr:cNvPr id="139" name="n_1mainValue【道路】&#10;一人当たり延長">
          <a:extLst>
            <a:ext uri="{FF2B5EF4-FFF2-40B4-BE49-F238E27FC236}">
              <a16:creationId xmlns:a16="http://schemas.microsoft.com/office/drawing/2014/main" id="{00000000-0008-0000-0100-00008B000000}"/>
            </a:ext>
          </a:extLst>
        </xdr:cNvPr>
        <xdr:cNvSpPr txBox="1"/>
      </xdr:nvSpPr>
      <xdr:spPr>
        <a:xfrm>
          <a:off x="9359411" y="727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75471</xdr:rowOff>
    </xdr:from>
    <xdr:ext cx="534377" cy="259045"/>
    <xdr:sp macro="" textlink="">
      <xdr:nvSpPr>
        <xdr:cNvPr id="140" name="n_2mainValue【道路】&#10;一人当たり延長">
          <a:extLst>
            <a:ext uri="{FF2B5EF4-FFF2-40B4-BE49-F238E27FC236}">
              <a16:creationId xmlns:a16="http://schemas.microsoft.com/office/drawing/2014/main" id="{00000000-0008-0000-0100-00008C000000}"/>
            </a:ext>
          </a:extLst>
        </xdr:cNvPr>
        <xdr:cNvSpPr txBox="1"/>
      </xdr:nvSpPr>
      <xdr:spPr>
        <a:xfrm>
          <a:off x="8483111" y="72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75983</xdr:rowOff>
    </xdr:from>
    <xdr:ext cx="534377" cy="259045"/>
    <xdr:sp macro="" textlink="">
      <xdr:nvSpPr>
        <xdr:cNvPr id="141" name="n_3mainValue【道路】&#10;一人当たり延長">
          <a:extLst>
            <a:ext uri="{FF2B5EF4-FFF2-40B4-BE49-F238E27FC236}">
              <a16:creationId xmlns:a16="http://schemas.microsoft.com/office/drawing/2014/main" id="{00000000-0008-0000-0100-00008D000000}"/>
            </a:ext>
          </a:extLst>
        </xdr:cNvPr>
        <xdr:cNvSpPr txBox="1"/>
      </xdr:nvSpPr>
      <xdr:spPr>
        <a:xfrm>
          <a:off x="7594111" y="72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1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100-0000A8000000}"/>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100-0000AA000000}"/>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100-0000AC000000}"/>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4584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141531</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100-0000B8000000}"/>
            </a:ext>
          </a:extLst>
        </xdr:cNvPr>
        <xdr:cNvSpPr txBox="1"/>
      </xdr:nvSpPr>
      <xdr:spPr>
        <a:xfrm>
          <a:off x="4673600"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159838</xdr:rowOff>
    </xdr:from>
    <xdr:to>
      <xdr:col>20</xdr:col>
      <xdr:colOff>38100</xdr:colOff>
      <xdr:row>61</xdr:row>
      <xdr:rowOff>89988</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3746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39188</xdr:rowOff>
    </xdr:from>
    <xdr:to>
      <xdr:col>24</xdr:col>
      <xdr:colOff>63500</xdr:colOff>
      <xdr:row>61</xdr:row>
      <xdr:rowOff>42454</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3797300" y="1049763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2857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39188</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2908300" y="1047314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112485</xdr:rowOff>
    </xdr:from>
    <xdr:to>
      <xdr:col>10</xdr:col>
      <xdr:colOff>165100</xdr:colOff>
      <xdr:row>61</xdr:row>
      <xdr:rowOff>42635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1968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163285</xdr:rowOff>
    </xdr:from>
    <xdr:to>
      <xdr:col>15</xdr:col>
      <xdr:colOff>50800</xdr:colOff>
      <xdr:row>61</xdr:row>
      <xdr:rowOff>14696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2019300" y="104502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81115</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35820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33762</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1816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1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100-0000DC000000}"/>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100-0000DE000000}"/>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100-0000E0000000}"/>
            </a:ext>
          </a:extLst>
        </xdr:cNvPr>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160108</xdr:rowOff>
    </xdr:from>
    <xdr:to>
      <xdr:col>55</xdr:col>
      <xdr:colOff>50800</xdr:colOff>
      <xdr:row>62</xdr:row>
      <xdr:rowOff>90258</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10426700" y="106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11535</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100-0000EC000000}"/>
            </a:ext>
          </a:extLst>
        </xdr:cNvPr>
        <xdr:cNvSpPr txBox="1"/>
      </xdr:nvSpPr>
      <xdr:spPr>
        <a:xfrm>
          <a:off x="10515600" y="104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60</xdr:rowOff>
    </xdr:from>
    <xdr:to>
      <xdr:col>50</xdr:col>
      <xdr:colOff>165100</xdr:colOff>
      <xdr:row>62</xdr:row>
      <xdr:rowOff>101660</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9588500" y="106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39458</xdr:rowOff>
    </xdr:from>
    <xdr:to>
      <xdr:col>55</xdr:col>
      <xdr:colOff>0</xdr:colOff>
      <xdr:row>62</xdr:row>
      <xdr:rowOff>50860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flipV="1">
          <a:off x="9639300" y="10669358"/>
          <a:ext cx="8382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171412</xdr:rowOff>
    </xdr:from>
    <xdr:to>
      <xdr:col>46</xdr:col>
      <xdr:colOff>38100</xdr:colOff>
      <xdr:row>62</xdr:row>
      <xdr:rowOff>101562</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8699500" y="106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50762</xdr:rowOff>
    </xdr:from>
    <xdr:to>
      <xdr:col>50</xdr:col>
      <xdr:colOff>114300</xdr:colOff>
      <xdr:row>62</xdr:row>
      <xdr:rowOff>50860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8750300" y="10680662"/>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166042</xdr:rowOff>
    </xdr:from>
    <xdr:to>
      <xdr:col>41</xdr:col>
      <xdr:colOff>101600</xdr:colOff>
      <xdr:row>62</xdr:row>
      <xdr:rowOff>96192</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7810500" y="10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45392</xdr:rowOff>
    </xdr:from>
    <xdr:to>
      <xdr:col>45</xdr:col>
      <xdr:colOff>177800</xdr:colOff>
      <xdr:row>62</xdr:row>
      <xdr:rowOff>50762</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861300" y="10675292"/>
          <a:ext cx="889000" cy="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118187</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9327095" y="1040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118089</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8450795" y="1040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112719</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7561795" y="1039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00000000-0008-0000-0100-00001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00000000-0008-0000-0100-000014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00000000-0008-0000-0100-00001601000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00000000-0008-0000-0100-000018010000}"/>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111398</xdr:rowOff>
    </xdr:from>
    <xdr:to>
      <xdr:col>24</xdr:col>
      <xdr:colOff>114300</xdr:colOff>
      <xdr:row>82</xdr:row>
      <xdr:rowOff>41548</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4584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134275</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00000000-0008-0000-0100-000024010000}"/>
            </a:ext>
          </a:extLst>
        </xdr:cNvPr>
        <xdr:cNvSpPr txBox="1"/>
      </xdr:nvSpPr>
      <xdr:spPr>
        <a:xfrm>
          <a:off x="4673600" y="1385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142421</xdr:rowOff>
    </xdr:from>
    <xdr:to>
      <xdr:col>20</xdr:col>
      <xdr:colOff>38100</xdr:colOff>
      <xdr:row>82</xdr:row>
      <xdr:rowOff>72571</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3746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162198</xdr:rowOff>
    </xdr:from>
    <xdr:to>
      <xdr:col>24</xdr:col>
      <xdr:colOff>63500</xdr:colOff>
      <xdr:row>82</xdr:row>
      <xdr:rowOff>21771</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flipV="1">
          <a:off x="3797300" y="140496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126093</xdr:rowOff>
    </xdr:from>
    <xdr:to>
      <xdr:col>15</xdr:col>
      <xdr:colOff>101600</xdr:colOff>
      <xdr:row>82</xdr:row>
      <xdr:rowOff>56243</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2857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5443</xdr:rowOff>
    </xdr:from>
    <xdr:to>
      <xdr:col>19</xdr:col>
      <xdr:colOff>177800</xdr:colOff>
      <xdr:row>82</xdr:row>
      <xdr:rowOff>21771</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2908300" y="140643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196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3811</xdr:rowOff>
    </xdr:from>
    <xdr:to>
      <xdr:col>15</xdr:col>
      <xdr:colOff>50800</xdr:colOff>
      <xdr:row>82</xdr:row>
      <xdr:rowOff>5443</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019300" y="140627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299" name="n_1aveValue【公営住宅】&#10;有形固定資産減価償却率">
          <a:extLst>
            <a:ext uri="{FF2B5EF4-FFF2-40B4-BE49-F238E27FC236}">
              <a16:creationId xmlns:a16="http://schemas.microsoft.com/office/drawing/2014/main" id="{00000000-0008-0000-0100-00002B010000}"/>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00" name="n_2aveValue【公営住宅】&#10;有形固定資産減価償却率">
          <a:extLst>
            <a:ext uri="{FF2B5EF4-FFF2-40B4-BE49-F238E27FC236}">
              <a16:creationId xmlns:a16="http://schemas.microsoft.com/office/drawing/2014/main" id="{00000000-0008-0000-0100-00002C010000}"/>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01" name="n_3aveValue【公営住宅】&#10;有形固定資産減価償却率">
          <a:extLst>
            <a:ext uri="{FF2B5EF4-FFF2-40B4-BE49-F238E27FC236}">
              <a16:creationId xmlns:a16="http://schemas.microsoft.com/office/drawing/2014/main" id="{00000000-0008-0000-0100-00002D010000}"/>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302" name="n_4aveValue【公営住宅】&#10;有形固定資産減価償却率">
          <a:extLst>
            <a:ext uri="{FF2B5EF4-FFF2-40B4-BE49-F238E27FC236}">
              <a16:creationId xmlns:a16="http://schemas.microsoft.com/office/drawing/2014/main" id="{00000000-0008-0000-0100-00002E010000}"/>
            </a:ext>
          </a:extLst>
        </xdr:cNvPr>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89098</xdr:rowOff>
    </xdr:from>
    <xdr:ext cx="405111" cy="259045"/>
    <xdr:sp macro="" textlink="">
      <xdr:nvSpPr>
        <xdr:cNvPr id="303" name="n_1mainValue【公営住宅】&#10;有形固定資産減価償却率">
          <a:extLst>
            <a:ext uri="{FF2B5EF4-FFF2-40B4-BE49-F238E27FC236}">
              <a16:creationId xmlns:a16="http://schemas.microsoft.com/office/drawing/2014/main" id="{00000000-0008-0000-0100-00002F010000}"/>
            </a:ext>
          </a:extLst>
        </xdr:cNvPr>
        <xdr:cNvSpPr txBox="1"/>
      </xdr:nvSpPr>
      <xdr:spPr>
        <a:xfrm>
          <a:off x="3582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72770</xdr:rowOff>
    </xdr:from>
    <xdr:ext cx="405111" cy="259045"/>
    <xdr:sp macro="" textlink="">
      <xdr:nvSpPr>
        <xdr:cNvPr id="304" name="n_2mainValue【公営住宅】&#10;有形固定資産減価償却率">
          <a:extLst>
            <a:ext uri="{FF2B5EF4-FFF2-40B4-BE49-F238E27FC236}">
              <a16:creationId xmlns:a16="http://schemas.microsoft.com/office/drawing/2014/main" id="{00000000-0008-0000-0100-000030010000}"/>
            </a:ext>
          </a:extLst>
        </xdr:cNvPr>
        <xdr:cNvSpPr txBox="1"/>
      </xdr:nvSpPr>
      <xdr:spPr>
        <a:xfrm>
          <a:off x="2705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305" name="n_3mainValue【公営住宅】&#10;有形固定資産減価償却率">
          <a:extLst>
            <a:ext uri="{FF2B5EF4-FFF2-40B4-BE49-F238E27FC236}">
              <a16:creationId xmlns:a16="http://schemas.microsoft.com/office/drawing/2014/main" id="{00000000-0008-0000-0100-000031010000}"/>
            </a:ext>
          </a:extLst>
        </xdr:cNvPr>
        <xdr:cNvSpPr txBox="1"/>
      </xdr:nvSpPr>
      <xdr:spPr>
        <a:xfrm>
          <a:off x="1816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00000000-0008-0000-0100-00004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28" name="【公営住宅】&#10;一人当たり面積最小値テキスト">
          <a:extLst>
            <a:ext uri="{FF2B5EF4-FFF2-40B4-BE49-F238E27FC236}">
              <a16:creationId xmlns:a16="http://schemas.microsoft.com/office/drawing/2014/main" id="{00000000-0008-0000-0100-000048010000}"/>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30" name="【公営住宅】&#10;一人当たり面積最大値テキスト">
          <a:extLst>
            <a:ext uri="{FF2B5EF4-FFF2-40B4-BE49-F238E27FC236}">
              <a16:creationId xmlns:a16="http://schemas.microsoft.com/office/drawing/2014/main" id="{00000000-0008-0000-0100-00004A010000}"/>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32" name="【公営住宅】&#10;一人当たり面積平均値テキスト">
          <a:extLst>
            <a:ext uri="{FF2B5EF4-FFF2-40B4-BE49-F238E27FC236}">
              <a16:creationId xmlns:a16="http://schemas.microsoft.com/office/drawing/2014/main" id="{00000000-0008-0000-0100-00004C010000}"/>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27122</xdr:rowOff>
    </xdr:from>
    <xdr:to>
      <xdr:col>55</xdr:col>
      <xdr:colOff>50800</xdr:colOff>
      <xdr:row>85</xdr:row>
      <xdr:rowOff>128722</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10426700" y="1460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49999</xdr:rowOff>
    </xdr:from>
    <xdr:ext cx="469744" cy="259045"/>
    <xdr:sp macro="" textlink="">
      <xdr:nvSpPr>
        <xdr:cNvPr id="344" name="【公営住宅】&#10;一人当たり面積該当値テキスト">
          <a:extLst>
            <a:ext uri="{FF2B5EF4-FFF2-40B4-BE49-F238E27FC236}">
              <a16:creationId xmlns:a16="http://schemas.microsoft.com/office/drawing/2014/main" id="{00000000-0008-0000-0100-000058010000}"/>
            </a:ext>
          </a:extLst>
        </xdr:cNvPr>
        <xdr:cNvSpPr txBox="1"/>
      </xdr:nvSpPr>
      <xdr:spPr>
        <a:xfrm>
          <a:off x="10515600" y="14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29637</xdr:rowOff>
    </xdr:from>
    <xdr:to>
      <xdr:col>50</xdr:col>
      <xdr:colOff>165100</xdr:colOff>
      <xdr:row>85</xdr:row>
      <xdr:rowOff>131237</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9588500" y="146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77922</xdr:rowOff>
    </xdr:from>
    <xdr:to>
      <xdr:col>55</xdr:col>
      <xdr:colOff>0</xdr:colOff>
      <xdr:row>85</xdr:row>
      <xdr:rowOff>80437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9639300" y="14651172"/>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29590</xdr:rowOff>
    </xdr:from>
    <xdr:to>
      <xdr:col>46</xdr:col>
      <xdr:colOff>38100</xdr:colOff>
      <xdr:row>85</xdr:row>
      <xdr:rowOff>131190</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8699500" y="14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80390</xdr:rowOff>
    </xdr:from>
    <xdr:to>
      <xdr:col>50</xdr:col>
      <xdr:colOff>114300</xdr:colOff>
      <xdr:row>85</xdr:row>
      <xdr:rowOff>80437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8750300" y="14653640"/>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26893</xdr:rowOff>
    </xdr:from>
    <xdr:to>
      <xdr:col>41</xdr:col>
      <xdr:colOff>101600</xdr:colOff>
      <xdr:row>85</xdr:row>
      <xdr:rowOff>128493</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7810500" y="1460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77693</xdr:rowOff>
    </xdr:from>
    <xdr:to>
      <xdr:col>45</xdr:col>
      <xdr:colOff>177800</xdr:colOff>
      <xdr:row>85</xdr:row>
      <xdr:rowOff>80390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7861300" y="14650943"/>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51" name="n_1aveValue【公営住宅】&#10;一人当たり面積">
          <a:extLst>
            <a:ext uri="{FF2B5EF4-FFF2-40B4-BE49-F238E27FC236}">
              <a16:creationId xmlns:a16="http://schemas.microsoft.com/office/drawing/2014/main" id="{00000000-0008-0000-0100-00005F010000}"/>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52" name="n_2aveValue【公営住宅】&#10;一人当たり面積">
          <a:extLst>
            <a:ext uri="{FF2B5EF4-FFF2-40B4-BE49-F238E27FC236}">
              <a16:creationId xmlns:a16="http://schemas.microsoft.com/office/drawing/2014/main" id="{00000000-0008-0000-0100-000060010000}"/>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53" name="n_3aveValue【公営住宅】&#10;一人当たり面積">
          <a:extLst>
            <a:ext uri="{FF2B5EF4-FFF2-40B4-BE49-F238E27FC236}">
              <a16:creationId xmlns:a16="http://schemas.microsoft.com/office/drawing/2014/main" id="{00000000-0008-0000-0100-000061010000}"/>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54" name="n_4aveValue【公営住宅】&#10;一人当たり面積">
          <a:extLst>
            <a:ext uri="{FF2B5EF4-FFF2-40B4-BE49-F238E27FC236}">
              <a16:creationId xmlns:a16="http://schemas.microsoft.com/office/drawing/2014/main" id="{00000000-0008-0000-0100-000062010000}"/>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147764</xdr:rowOff>
    </xdr:from>
    <xdr:ext cx="469744" cy="259045"/>
    <xdr:sp macro="" textlink="">
      <xdr:nvSpPr>
        <xdr:cNvPr id="355" name="n_1mainValue【公営住宅】&#10;一人当たり面積">
          <a:extLst>
            <a:ext uri="{FF2B5EF4-FFF2-40B4-BE49-F238E27FC236}">
              <a16:creationId xmlns:a16="http://schemas.microsoft.com/office/drawing/2014/main" id="{00000000-0008-0000-0100-000063010000}"/>
            </a:ext>
          </a:extLst>
        </xdr:cNvPr>
        <xdr:cNvSpPr txBox="1"/>
      </xdr:nvSpPr>
      <xdr:spPr>
        <a:xfrm>
          <a:off x="9391727" y="143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147717</xdr:rowOff>
    </xdr:from>
    <xdr:ext cx="469744" cy="259045"/>
    <xdr:sp macro="" textlink="">
      <xdr:nvSpPr>
        <xdr:cNvPr id="356" name="n_2mainValue【公営住宅】&#10;一人当たり面積">
          <a:extLst>
            <a:ext uri="{FF2B5EF4-FFF2-40B4-BE49-F238E27FC236}">
              <a16:creationId xmlns:a16="http://schemas.microsoft.com/office/drawing/2014/main" id="{00000000-0008-0000-0100-000064010000}"/>
            </a:ext>
          </a:extLst>
        </xdr:cNvPr>
        <xdr:cNvSpPr txBox="1"/>
      </xdr:nvSpPr>
      <xdr:spPr>
        <a:xfrm>
          <a:off x="85154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145020</xdr:rowOff>
    </xdr:from>
    <xdr:ext cx="469744" cy="259045"/>
    <xdr:sp macro="" textlink="">
      <xdr:nvSpPr>
        <xdr:cNvPr id="357" name="n_3mainValue【公営住宅】&#10;一人当たり面積">
          <a:extLst>
            <a:ext uri="{FF2B5EF4-FFF2-40B4-BE49-F238E27FC236}">
              <a16:creationId xmlns:a16="http://schemas.microsoft.com/office/drawing/2014/main" id="{00000000-0008-0000-0100-000065010000}"/>
            </a:ext>
          </a:extLst>
        </xdr:cNvPr>
        <xdr:cNvSpPr txBox="1"/>
      </xdr:nvSpPr>
      <xdr:spPr>
        <a:xfrm>
          <a:off x="7626427" y="1437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a:extLst>
            <a:ext uri="{FF2B5EF4-FFF2-40B4-BE49-F238E27FC236}">
              <a16:creationId xmlns:a16="http://schemas.microsoft.com/office/drawing/2014/main" id="{00000000-0008-0000-0100-00009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16" name="【学校施設】&#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18" name="【学校施設】&#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420" name="【学校施設】&#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62687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79846</xdr:rowOff>
    </xdr:from>
    <xdr:ext cx="405111" cy="259045"/>
    <xdr:sp macro="" textlink="">
      <xdr:nvSpPr>
        <xdr:cNvPr id="432" name="【学校施設】&#10;有形固定資産減価償却率該当値テキスト">
          <a:extLst>
            <a:ext uri="{FF2B5EF4-FFF2-40B4-BE49-F238E27FC236}">
              <a16:creationId xmlns:a16="http://schemas.microsoft.com/office/drawing/2014/main" id="{00000000-0008-0000-0100-0000B0010000}"/>
            </a:ext>
          </a:extLst>
        </xdr:cNvPr>
        <xdr:cNvSpPr txBox="1"/>
      </xdr:nvSpPr>
      <xdr:spPr>
        <a:xfrm>
          <a:off x="16357600" y="1002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24312</xdr:rowOff>
    </xdr:from>
    <xdr:to>
      <xdr:col>81</xdr:col>
      <xdr:colOff>101600</xdr:colOff>
      <xdr:row>59</xdr:row>
      <xdr:rowOff>125912</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5430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75112</xdr:rowOff>
    </xdr:from>
    <xdr:to>
      <xdr:col>85</xdr:col>
      <xdr:colOff>127000</xdr:colOff>
      <xdr:row>59</xdr:row>
      <xdr:rowOff>107769</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5481300" y="101906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75112</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4592300" y="101531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135346</xdr:rowOff>
    </xdr:from>
    <xdr:to>
      <xdr:col>72</xdr:col>
      <xdr:colOff>38100</xdr:colOff>
      <xdr:row>59</xdr:row>
      <xdr:rowOff>65496</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3652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14696</xdr:rowOff>
    </xdr:from>
    <xdr:to>
      <xdr:col>76</xdr:col>
      <xdr:colOff>114300</xdr:colOff>
      <xdr:row>59</xdr:row>
      <xdr:rowOff>37556</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3703300" y="101302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439" name="n_1aveValue【学校施設】&#10;有形固定資産減価償却率">
          <a:extLst>
            <a:ext uri="{FF2B5EF4-FFF2-40B4-BE49-F238E27FC236}">
              <a16:creationId xmlns:a16="http://schemas.microsoft.com/office/drawing/2014/main" id="{00000000-0008-0000-0100-0000B7010000}"/>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440" name="n_2aveValue【学校施設】&#10;有形固定資産減価償却率">
          <a:extLst>
            <a:ext uri="{FF2B5EF4-FFF2-40B4-BE49-F238E27FC236}">
              <a16:creationId xmlns:a16="http://schemas.microsoft.com/office/drawing/2014/main" id="{00000000-0008-0000-0100-0000B8010000}"/>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441" name="n_3aveValue【学校施設】&#10;有形固定資産減価償却率">
          <a:extLst>
            <a:ext uri="{FF2B5EF4-FFF2-40B4-BE49-F238E27FC236}">
              <a16:creationId xmlns:a16="http://schemas.microsoft.com/office/drawing/2014/main" id="{00000000-0008-0000-0100-0000B9010000}"/>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42" name="n_4aveValue【学校施設】&#10;有形固定資産減価償却率">
          <a:extLst>
            <a:ext uri="{FF2B5EF4-FFF2-40B4-BE49-F238E27FC236}">
              <a16:creationId xmlns:a16="http://schemas.microsoft.com/office/drawing/2014/main" id="{00000000-0008-0000-0100-0000BA01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142439</xdr:rowOff>
    </xdr:from>
    <xdr:ext cx="405111" cy="259045"/>
    <xdr:sp macro="" textlink="">
      <xdr:nvSpPr>
        <xdr:cNvPr id="443" name="n_1mainValue【学校施設】&#10;有形固定資産減価償却率">
          <a:extLst>
            <a:ext uri="{FF2B5EF4-FFF2-40B4-BE49-F238E27FC236}">
              <a16:creationId xmlns:a16="http://schemas.microsoft.com/office/drawing/2014/main" id="{00000000-0008-0000-0100-0000BB010000}"/>
            </a:ext>
          </a:extLst>
        </xdr:cNvPr>
        <xdr:cNvSpPr txBox="1"/>
      </xdr:nvSpPr>
      <xdr:spPr>
        <a:xfrm>
          <a:off x="15266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444" name="n_2mainValue【学校施設】&#10;有形固定資産減価償却率">
          <a:extLst>
            <a:ext uri="{FF2B5EF4-FFF2-40B4-BE49-F238E27FC236}">
              <a16:creationId xmlns:a16="http://schemas.microsoft.com/office/drawing/2014/main" id="{00000000-0008-0000-0100-0000BC010000}"/>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445" name="n_3mainValue【学校施設】&#10;有形固定資産減価償却率">
          <a:extLst>
            <a:ext uri="{FF2B5EF4-FFF2-40B4-BE49-F238E27FC236}">
              <a16:creationId xmlns:a16="http://schemas.microsoft.com/office/drawing/2014/main" id="{00000000-0008-0000-0100-0000BD010000}"/>
            </a:ext>
          </a:extLst>
        </xdr:cNvPr>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a:extLst>
            <a:ext uri="{FF2B5EF4-FFF2-40B4-BE49-F238E27FC236}">
              <a16:creationId xmlns:a16="http://schemas.microsoft.com/office/drawing/2014/main" id="{00000000-0008-0000-0100-0000D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470" name="【学校施設】&#10;一人当たり面積最小値テキスト">
          <a:extLst>
            <a:ext uri="{FF2B5EF4-FFF2-40B4-BE49-F238E27FC236}">
              <a16:creationId xmlns:a16="http://schemas.microsoft.com/office/drawing/2014/main" id="{00000000-0008-0000-0100-0000D6010000}"/>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472" name="【学校施設】&#10;一人当たり面積最大値テキスト">
          <a:extLst>
            <a:ext uri="{FF2B5EF4-FFF2-40B4-BE49-F238E27FC236}">
              <a16:creationId xmlns:a16="http://schemas.microsoft.com/office/drawing/2014/main" id="{00000000-0008-0000-0100-0000D8010000}"/>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474" name="【学校施設】&#10;一人当たり面積平均値テキスト">
          <a:extLst>
            <a:ext uri="{FF2B5EF4-FFF2-40B4-BE49-F238E27FC236}">
              <a16:creationId xmlns:a16="http://schemas.microsoft.com/office/drawing/2014/main" id="{00000000-0008-0000-0100-0000DA010000}"/>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117869</xdr:rowOff>
    </xdr:from>
    <xdr:to>
      <xdr:col>116</xdr:col>
      <xdr:colOff>114300</xdr:colOff>
      <xdr:row>64</xdr:row>
      <xdr:rowOff>48019</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2110700" y="109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486" name="【学校施設】&#10;一人当たり面積該当値テキスト">
          <a:extLst>
            <a:ext uri="{FF2B5EF4-FFF2-40B4-BE49-F238E27FC236}">
              <a16:creationId xmlns:a16="http://schemas.microsoft.com/office/drawing/2014/main" id="{00000000-0008-0000-0100-0000E6010000}"/>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119393</xdr:rowOff>
    </xdr:from>
    <xdr:to>
      <xdr:col>112</xdr:col>
      <xdr:colOff>38100</xdr:colOff>
      <xdr:row>64</xdr:row>
      <xdr:rowOff>49543</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1092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168669</xdr:rowOff>
    </xdr:from>
    <xdr:to>
      <xdr:col>116</xdr:col>
      <xdr:colOff>63500</xdr:colOff>
      <xdr:row>63</xdr:row>
      <xdr:rowOff>170193</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1323300" y="1097001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119393</xdr:rowOff>
    </xdr:from>
    <xdr:to>
      <xdr:col>107</xdr:col>
      <xdr:colOff>101600</xdr:colOff>
      <xdr:row>64</xdr:row>
      <xdr:rowOff>49543</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0383500" y="1092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170193</xdr:rowOff>
    </xdr:from>
    <xdr:to>
      <xdr:col>111</xdr:col>
      <xdr:colOff>177800</xdr:colOff>
      <xdr:row>63</xdr:row>
      <xdr:rowOff>170193</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20434300" y="1097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117221</xdr:rowOff>
    </xdr:from>
    <xdr:to>
      <xdr:col>102</xdr:col>
      <xdr:colOff>165100</xdr:colOff>
      <xdr:row>64</xdr:row>
      <xdr:rowOff>47371</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9494500" y="1091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168021</xdr:rowOff>
    </xdr:from>
    <xdr:to>
      <xdr:col>107</xdr:col>
      <xdr:colOff>50800</xdr:colOff>
      <xdr:row>63</xdr:row>
      <xdr:rowOff>170193</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9545300" y="1096937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493" name="n_1aveValue【学校施設】&#10;一人当たり面積">
          <a:extLst>
            <a:ext uri="{FF2B5EF4-FFF2-40B4-BE49-F238E27FC236}">
              <a16:creationId xmlns:a16="http://schemas.microsoft.com/office/drawing/2014/main" id="{00000000-0008-0000-0100-0000ED010000}"/>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494" name="n_2aveValue【学校施設】&#10;一人当たり面積">
          <a:extLst>
            <a:ext uri="{FF2B5EF4-FFF2-40B4-BE49-F238E27FC236}">
              <a16:creationId xmlns:a16="http://schemas.microsoft.com/office/drawing/2014/main" id="{00000000-0008-0000-0100-0000EE010000}"/>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495" name="n_3aveValue【学校施設】&#10;一人当たり面積">
          <a:extLst>
            <a:ext uri="{FF2B5EF4-FFF2-40B4-BE49-F238E27FC236}">
              <a16:creationId xmlns:a16="http://schemas.microsoft.com/office/drawing/2014/main" id="{00000000-0008-0000-0100-0000EF010000}"/>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496" name="n_4aveValue【学校施設】&#10;一人当たり面積">
          <a:extLst>
            <a:ext uri="{FF2B5EF4-FFF2-40B4-BE49-F238E27FC236}">
              <a16:creationId xmlns:a16="http://schemas.microsoft.com/office/drawing/2014/main" id="{00000000-0008-0000-0100-0000F0010000}"/>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40670</xdr:rowOff>
    </xdr:from>
    <xdr:ext cx="469744" cy="259045"/>
    <xdr:sp macro="" textlink="">
      <xdr:nvSpPr>
        <xdr:cNvPr id="497" name="n_1mainValue【学校施設】&#10;一人当たり面積">
          <a:extLst>
            <a:ext uri="{FF2B5EF4-FFF2-40B4-BE49-F238E27FC236}">
              <a16:creationId xmlns:a16="http://schemas.microsoft.com/office/drawing/2014/main" id="{00000000-0008-0000-0100-0000F1010000}"/>
            </a:ext>
          </a:extLst>
        </xdr:cNvPr>
        <xdr:cNvSpPr txBox="1"/>
      </xdr:nvSpPr>
      <xdr:spPr>
        <a:xfrm>
          <a:off x="21075727" y="1101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40670</xdr:rowOff>
    </xdr:from>
    <xdr:ext cx="469744" cy="259045"/>
    <xdr:sp macro="" textlink="">
      <xdr:nvSpPr>
        <xdr:cNvPr id="498" name="n_2mainValue【学校施設】&#10;一人当たり面積">
          <a:extLst>
            <a:ext uri="{FF2B5EF4-FFF2-40B4-BE49-F238E27FC236}">
              <a16:creationId xmlns:a16="http://schemas.microsoft.com/office/drawing/2014/main" id="{00000000-0008-0000-0100-0000F2010000}"/>
            </a:ext>
          </a:extLst>
        </xdr:cNvPr>
        <xdr:cNvSpPr txBox="1"/>
      </xdr:nvSpPr>
      <xdr:spPr>
        <a:xfrm>
          <a:off x="20199427" y="1101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38498</xdr:rowOff>
    </xdr:from>
    <xdr:ext cx="469744" cy="259045"/>
    <xdr:sp macro="" textlink="">
      <xdr:nvSpPr>
        <xdr:cNvPr id="499" name="n_3mainValue【学校施設】&#10;一人当たり面積">
          <a:extLst>
            <a:ext uri="{FF2B5EF4-FFF2-40B4-BE49-F238E27FC236}">
              <a16:creationId xmlns:a16="http://schemas.microsoft.com/office/drawing/2014/main" id="{00000000-0008-0000-0100-0000F3010000}"/>
            </a:ext>
          </a:extLst>
        </xdr:cNvPr>
        <xdr:cNvSpPr txBox="1"/>
      </xdr:nvSpPr>
      <xdr:spPr>
        <a:xfrm>
          <a:off x="19310427" y="110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3" name="【児童館】&#10;有形固定資産減価償却率グラフ枠">
          <a:extLst>
            <a:ext uri="{FF2B5EF4-FFF2-40B4-BE49-F238E27FC236}">
              <a16:creationId xmlns:a16="http://schemas.microsoft.com/office/drawing/2014/main" id="{00000000-0008-0000-0100-00000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5" name="【児童館】&#10;有形固定資産減価償却率最小値テキスト">
          <a:extLst>
            <a:ext uri="{FF2B5EF4-FFF2-40B4-BE49-F238E27FC236}">
              <a16:creationId xmlns:a16="http://schemas.microsoft.com/office/drawing/2014/main" id="{00000000-0008-0000-0100-00000D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527" name="【児童館】&#10;有形固定資産減価償却率最大値テキスト">
          <a:extLst>
            <a:ext uri="{FF2B5EF4-FFF2-40B4-BE49-F238E27FC236}">
              <a16:creationId xmlns:a16="http://schemas.microsoft.com/office/drawing/2014/main" id="{00000000-0008-0000-0100-00000F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15891</xdr:rowOff>
    </xdr:from>
    <xdr:ext cx="405111" cy="259045"/>
    <xdr:sp macro="" textlink="">
      <xdr:nvSpPr>
        <xdr:cNvPr id="529" name="【児童館】&#10;有形固定資産減価償却率平均値テキスト">
          <a:extLst>
            <a:ext uri="{FF2B5EF4-FFF2-40B4-BE49-F238E27FC236}">
              <a16:creationId xmlns:a16="http://schemas.microsoft.com/office/drawing/2014/main" id="{00000000-0008-0000-0100-000011020000}"/>
            </a:ext>
          </a:extLst>
        </xdr:cNvPr>
        <xdr:cNvSpPr txBox="1"/>
      </xdr:nvSpPr>
      <xdr:spPr>
        <a:xfrm>
          <a:off x="16357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166370</xdr:rowOff>
    </xdr:from>
    <xdr:to>
      <xdr:col>85</xdr:col>
      <xdr:colOff>177800</xdr:colOff>
      <xdr:row>86</xdr:row>
      <xdr:rowOff>96520</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6268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81297</xdr:rowOff>
    </xdr:from>
    <xdr:ext cx="405111" cy="259045"/>
    <xdr:sp macro="" textlink="">
      <xdr:nvSpPr>
        <xdr:cNvPr id="541" name="【児童館】&#10;有形固定資産減価償却率該当値テキスト">
          <a:extLst>
            <a:ext uri="{FF2B5EF4-FFF2-40B4-BE49-F238E27FC236}">
              <a16:creationId xmlns:a16="http://schemas.microsoft.com/office/drawing/2014/main" id="{00000000-0008-0000-0100-00001D020000}"/>
            </a:ext>
          </a:extLst>
        </xdr:cNvPr>
        <xdr:cNvSpPr txBox="1"/>
      </xdr:nvSpPr>
      <xdr:spPr>
        <a:xfrm>
          <a:off x="16357600" y="1465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162561</xdr:rowOff>
    </xdr:from>
    <xdr:to>
      <xdr:col>81</xdr:col>
      <xdr:colOff>101600</xdr:colOff>
      <xdr:row>86</xdr:row>
      <xdr:rowOff>92711</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5430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41911</xdr:rowOff>
    </xdr:from>
    <xdr:to>
      <xdr:col>85</xdr:col>
      <xdr:colOff>127000</xdr:colOff>
      <xdr:row>86</xdr:row>
      <xdr:rowOff>45720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5481300" y="147866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41911</xdr:rowOff>
    </xdr:from>
    <xdr:to>
      <xdr:col>81</xdr:col>
      <xdr:colOff>50800</xdr:colOff>
      <xdr:row>86</xdr:row>
      <xdr:rowOff>114300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flipV="1">
          <a:off x="14592300" y="147866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92091</xdr:rowOff>
    </xdr:from>
    <xdr:ext cx="405111" cy="259045"/>
    <xdr:sp macro="" textlink="">
      <xdr:nvSpPr>
        <xdr:cNvPr id="548" name="n_1aveValue【児童館】&#10;有形固定資産減価償却率">
          <a:extLst>
            <a:ext uri="{FF2B5EF4-FFF2-40B4-BE49-F238E27FC236}">
              <a16:creationId xmlns:a16="http://schemas.microsoft.com/office/drawing/2014/main" id="{00000000-0008-0000-0100-000024020000}"/>
            </a:ext>
          </a:extLst>
        </xdr:cNvPr>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549" name="n_2aveValue【児童館】&#10;有形固定資産減価償却率">
          <a:extLst>
            <a:ext uri="{FF2B5EF4-FFF2-40B4-BE49-F238E27FC236}">
              <a16:creationId xmlns:a16="http://schemas.microsoft.com/office/drawing/2014/main" id="{00000000-0008-0000-0100-000025020000}"/>
            </a:ext>
          </a:extLst>
        </xdr:cNvPr>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550" name="n_3aveValue【児童館】&#10;有形固定資産減価償却率">
          <a:extLst>
            <a:ext uri="{FF2B5EF4-FFF2-40B4-BE49-F238E27FC236}">
              <a16:creationId xmlns:a16="http://schemas.microsoft.com/office/drawing/2014/main" id="{00000000-0008-0000-0100-000026020000}"/>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551" name="n_4aveValue【児童館】&#10;有形固定資産減価償却率">
          <a:extLst>
            <a:ext uri="{FF2B5EF4-FFF2-40B4-BE49-F238E27FC236}">
              <a16:creationId xmlns:a16="http://schemas.microsoft.com/office/drawing/2014/main" id="{00000000-0008-0000-0100-000027020000}"/>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83838</xdr:rowOff>
    </xdr:from>
    <xdr:ext cx="405111" cy="259045"/>
    <xdr:sp macro="" textlink="">
      <xdr:nvSpPr>
        <xdr:cNvPr id="552" name="n_1mainValue【児童館】&#10;有形固定資産減価償却率">
          <a:extLst>
            <a:ext uri="{FF2B5EF4-FFF2-40B4-BE49-F238E27FC236}">
              <a16:creationId xmlns:a16="http://schemas.microsoft.com/office/drawing/2014/main" id="{00000000-0008-0000-0100-000028020000}"/>
            </a:ext>
          </a:extLst>
        </xdr:cNvPr>
        <xdr:cNvSpPr txBox="1"/>
      </xdr:nvSpPr>
      <xdr:spPr>
        <a:xfrm>
          <a:off x="152660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553" name="n_2mainValue【児童館】&#10;有形固定資産減価償却率">
          <a:extLst>
            <a:ext uri="{FF2B5EF4-FFF2-40B4-BE49-F238E27FC236}">
              <a16:creationId xmlns:a16="http://schemas.microsoft.com/office/drawing/2014/main" id="{00000000-0008-0000-0100-000029020000}"/>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554" name="n_3mainValue【児童館】&#10;有形固定資産減価償却率">
          <a:extLst>
            <a:ext uri="{FF2B5EF4-FFF2-40B4-BE49-F238E27FC236}">
              <a16:creationId xmlns:a16="http://schemas.microsoft.com/office/drawing/2014/main" id="{00000000-0008-0000-0100-00002A020000}"/>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3" name="【児童館】&#10;一人当たり面積グラフ枠">
          <a:extLst>
            <a:ext uri="{FF2B5EF4-FFF2-40B4-BE49-F238E27FC236}">
              <a16:creationId xmlns:a16="http://schemas.microsoft.com/office/drawing/2014/main" id="{00000000-0008-0000-0100-00003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75" name="【児童館】&#10;一人当たり面積最小値テキスト">
          <a:extLst>
            <a:ext uri="{FF2B5EF4-FFF2-40B4-BE49-F238E27FC236}">
              <a16:creationId xmlns:a16="http://schemas.microsoft.com/office/drawing/2014/main" id="{00000000-0008-0000-0100-00003F020000}"/>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77" name="【児童館】&#10;一人当たり面積最大値テキスト">
          <a:extLst>
            <a:ext uri="{FF2B5EF4-FFF2-40B4-BE49-F238E27FC236}">
              <a16:creationId xmlns:a16="http://schemas.microsoft.com/office/drawing/2014/main" id="{00000000-0008-0000-0100-000041020000}"/>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579" name="【児童館】&#10;一人当たり面積平均値テキスト">
          <a:extLst>
            <a:ext uri="{FF2B5EF4-FFF2-40B4-BE49-F238E27FC236}">
              <a16:creationId xmlns:a16="http://schemas.microsoft.com/office/drawing/2014/main" id="{00000000-0008-0000-0100-000043020000}"/>
            </a:ext>
          </a:extLst>
        </xdr:cNvPr>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61595</xdr:rowOff>
    </xdr:from>
    <xdr:to>
      <xdr:col>116</xdr:col>
      <xdr:colOff>114300</xdr:colOff>
      <xdr:row>82</xdr:row>
      <xdr:rowOff>163195</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2110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40022</xdr:rowOff>
    </xdr:from>
    <xdr:ext cx="469744" cy="259045"/>
    <xdr:sp macro="" textlink="">
      <xdr:nvSpPr>
        <xdr:cNvPr id="591" name="【児童館】&#10;一人当たり面積該当値テキスト">
          <a:extLst>
            <a:ext uri="{FF2B5EF4-FFF2-40B4-BE49-F238E27FC236}">
              <a16:creationId xmlns:a16="http://schemas.microsoft.com/office/drawing/2014/main" id="{00000000-0008-0000-0100-00004F020000}"/>
            </a:ext>
          </a:extLst>
        </xdr:cNvPr>
        <xdr:cNvSpPr txBox="1"/>
      </xdr:nvSpPr>
      <xdr:spPr>
        <a:xfrm>
          <a:off x="22199600" y="1409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73025</xdr:rowOff>
    </xdr:from>
    <xdr:to>
      <xdr:col>112</xdr:col>
      <xdr:colOff>38100</xdr:colOff>
      <xdr:row>83</xdr:row>
      <xdr:rowOff>3175</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21272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112395</xdr:rowOff>
    </xdr:from>
    <xdr:to>
      <xdr:col>116</xdr:col>
      <xdr:colOff>63500</xdr:colOff>
      <xdr:row>82</xdr:row>
      <xdr:rowOff>123825</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1323300" y="141712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73025</xdr:rowOff>
    </xdr:from>
    <xdr:to>
      <xdr:col>107</xdr:col>
      <xdr:colOff>101600</xdr:colOff>
      <xdr:row>83</xdr:row>
      <xdr:rowOff>3175</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20383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123825</xdr:rowOff>
    </xdr:from>
    <xdr:to>
      <xdr:col>111</xdr:col>
      <xdr:colOff>177800</xdr:colOff>
      <xdr:row>82</xdr:row>
      <xdr:rowOff>123825</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0434300" y="1418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67311</xdr:rowOff>
    </xdr:from>
    <xdr:to>
      <xdr:col>102</xdr:col>
      <xdr:colOff>165100</xdr:colOff>
      <xdr:row>82</xdr:row>
      <xdr:rowOff>168911</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9494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118111</xdr:rowOff>
    </xdr:from>
    <xdr:to>
      <xdr:col>107</xdr:col>
      <xdr:colOff>50800</xdr:colOff>
      <xdr:row>82</xdr:row>
      <xdr:rowOff>123825</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9545300" y="141770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111141</xdr:rowOff>
    </xdr:from>
    <xdr:ext cx="469744" cy="259045"/>
    <xdr:sp macro="" textlink="">
      <xdr:nvSpPr>
        <xdr:cNvPr id="598" name="n_1aveValue【児童館】&#10;一人当たり面積">
          <a:extLst>
            <a:ext uri="{FF2B5EF4-FFF2-40B4-BE49-F238E27FC236}">
              <a16:creationId xmlns:a16="http://schemas.microsoft.com/office/drawing/2014/main" id="{00000000-0008-0000-0100-000056020000}"/>
            </a:ext>
          </a:extLst>
        </xdr:cNvPr>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599" name="n_2aveValue【児童館】&#10;一人当たり面積">
          <a:extLst>
            <a:ext uri="{FF2B5EF4-FFF2-40B4-BE49-F238E27FC236}">
              <a16:creationId xmlns:a16="http://schemas.microsoft.com/office/drawing/2014/main" id="{00000000-0008-0000-0100-000057020000}"/>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600" name="n_3aveValue【児童館】&#10;一人当たり面積">
          <a:extLst>
            <a:ext uri="{FF2B5EF4-FFF2-40B4-BE49-F238E27FC236}">
              <a16:creationId xmlns:a16="http://schemas.microsoft.com/office/drawing/2014/main" id="{00000000-0008-0000-0100-000058020000}"/>
            </a:ext>
          </a:extLst>
        </xdr:cNvPr>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601" name="n_4aveValue【児童館】&#10;一人当たり面積">
          <a:extLst>
            <a:ext uri="{FF2B5EF4-FFF2-40B4-BE49-F238E27FC236}">
              <a16:creationId xmlns:a16="http://schemas.microsoft.com/office/drawing/2014/main" id="{00000000-0008-0000-0100-000059020000}"/>
            </a:ext>
          </a:extLst>
        </xdr:cNvPr>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165752</xdr:rowOff>
    </xdr:from>
    <xdr:ext cx="469744" cy="259045"/>
    <xdr:sp macro="" textlink="">
      <xdr:nvSpPr>
        <xdr:cNvPr id="602" name="n_1mainValue【児童館】&#10;一人当たり面積">
          <a:extLst>
            <a:ext uri="{FF2B5EF4-FFF2-40B4-BE49-F238E27FC236}">
              <a16:creationId xmlns:a16="http://schemas.microsoft.com/office/drawing/2014/main" id="{00000000-0008-0000-0100-00005A020000}"/>
            </a:ext>
          </a:extLst>
        </xdr:cNvPr>
        <xdr:cNvSpPr txBox="1"/>
      </xdr:nvSpPr>
      <xdr:spPr>
        <a:xfrm>
          <a:off x="210757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165752</xdr:rowOff>
    </xdr:from>
    <xdr:ext cx="469744" cy="259045"/>
    <xdr:sp macro="" textlink="">
      <xdr:nvSpPr>
        <xdr:cNvPr id="603" name="n_2mainValue【児童館】&#10;一人当たり面積">
          <a:extLst>
            <a:ext uri="{FF2B5EF4-FFF2-40B4-BE49-F238E27FC236}">
              <a16:creationId xmlns:a16="http://schemas.microsoft.com/office/drawing/2014/main" id="{00000000-0008-0000-0100-00005B020000}"/>
            </a:ext>
          </a:extLst>
        </xdr:cNvPr>
        <xdr:cNvSpPr txBox="1"/>
      </xdr:nvSpPr>
      <xdr:spPr>
        <a:xfrm>
          <a:off x="20199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160038</xdr:rowOff>
    </xdr:from>
    <xdr:ext cx="469744" cy="259045"/>
    <xdr:sp macro="" textlink="">
      <xdr:nvSpPr>
        <xdr:cNvPr id="604" name="n_3mainValue【児童館】&#10;一人当たり面積">
          <a:extLst>
            <a:ext uri="{FF2B5EF4-FFF2-40B4-BE49-F238E27FC236}">
              <a16:creationId xmlns:a16="http://schemas.microsoft.com/office/drawing/2014/main" id="{00000000-0008-0000-0100-00005C020000}"/>
            </a:ext>
          </a:extLst>
        </xdr:cNvPr>
        <xdr:cNvSpPr txBox="1"/>
      </xdr:nvSpPr>
      <xdr:spPr>
        <a:xfrm>
          <a:off x="19310427" y="142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a:extLst>
            <a:ext uri="{FF2B5EF4-FFF2-40B4-BE49-F238E27FC236}">
              <a16:creationId xmlns:a16="http://schemas.microsoft.com/office/drawing/2014/main" id="{00000000-0008-0000-0100-00007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0" name="【公民館】&#10;有形固定資産減価償却率最小値テキスト">
          <a:extLst>
            <a:ext uri="{FF2B5EF4-FFF2-40B4-BE49-F238E27FC236}">
              <a16:creationId xmlns:a16="http://schemas.microsoft.com/office/drawing/2014/main" id="{00000000-0008-0000-0100-000076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32" name="【公民館】&#10;有形固定資産減価償却率最大値テキスト">
          <a:extLst>
            <a:ext uri="{FF2B5EF4-FFF2-40B4-BE49-F238E27FC236}">
              <a16:creationId xmlns:a16="http://schemas.microsoft.com/office/drawing/2014/main" id="{00000000-0008-0000-0100-000078020000}"/>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34" name="【公民館】&#10;有形固定資産減価償却率平均値テキスト">
          <a:extLst>
            <a:ext uri="{FF2B5EF4-FFF2-40B4-BE49-F238E27FC236}">
              <a16:creationId xmlns:a16="http://schemas.microsoft.com/office/drawing/2014/main" id="{00000000-0008-0000-0100-00007A020000}"/>
            </a:ext>
          </a:extLst>
        </xdr:cNvPr>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6268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113047</xdr:rowOff>
    </xdr:from>
    <xdr:ext cx="405111" cy="259045"/>
    <xdr:sp macro="" textlink="">
      <xdr:nvSpPr>
        <xdr:cNvPr id="646" name="【公民館】&#10;有形固定資産減価償却率該当値テキスト">
          <a:extLst>
            <a:ext uri="{FF2B5EF4-FFF2-40B4-BE49-F238E27FC236}">
              <a16:creationId xmlns:a16="http://schemas.microsoft.com/office/drawing/2014/main" id="{00000000-0008-0000-0100-000086020000}"/>
            </a:ext>
          </a:extLst>
        </xdr:cNvPr>
        <xdr:cNvSpPr txBox="1"/>
      </xdr:nvSpPr>
      <xdr:spPr>
        <a:xfrm>
          <a:off x="16357600"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52070</xdr:rowOff>
    </xdr:from>
    <xdr:to>
      <xdr:col>81</xdr:col>
      <xdr:colOff>101600</xdr:colOff>
      <xdr:row>104</xdr:row>
      <xdr:rowOff>153670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5430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102870</xdr:rowOff>
    </xdr:from>
    <xdr:to>
      <xdr:col>85</xdr:col>
      <xdr:colOff>127000</xdr:colOff>
      <xdr:row>104</xdr:row>
      <xdr:rowOff>140970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5481300" y="179336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454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102870</xdr:rowOff>
    </xdr:from>
    <xdr:to>
      <xdr:col>81</xdr:col>
      <xdr:colOff>50800</xdr:colOff>
      <xdr:row>105</xdr:row>
      <xdr:rowOff>102870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4592300" y="1793367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651" name="n_1aveValue【公民館】&#10;有形固定資産減価償却率">
          <a:extLst>
            <a:ext uri="{FF2B5EF4-FFF2-40B4-BE49-F238E27FC236}">
              <a16:creationId xmlns:a16="http://schemas.microsoft.com/office/drawing/2014/main" id="{00000000-0008-0000-0100-00008B020000}"/>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52" name="n_2aveValue【公民館】&#10;有形固定資産減価償却率">
          <a:extLst>
            <a:ext uri="{FF2B5EF4-FFF2-40B4-BE49-F238E27FC236}">
              <a16:creationId xmlns:a16="http://schemas.microsoft.com/office/drawing/2014/main" id="{00000000-0008-0000-0100-00008C020000}"/>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53" name="n_3aveValue【公民館】&#10;有形固定資産減価償却率">
          <a:extLst>
            <a:ext uri="{FF2B5EF4-FFF2-40B4-BE49-F238E27FC236}">
              <a16:creationId xmlns:a16="http://schemas.microsoft.com/office/drawing/2014/main" id="{00000000-0008-0000-0100-00008D020000}"/>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54" name="n_4aveValue【公民館】&#10;有形固定資産減価償却率">
          <a:extLst>
            <a:ext uri="{FF2B5EF4-FFF2-40B4-BE49-F238E27FC236}">
              <a16:creationId xmlns:a16="http://schemas.microsoft.com/office/drawing/2014/main" id="{00000000-0008-0000-0100-00008E020000}"/>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170197</xdr:rowOff>
    </xdr:from>
    <xdr:ext cx="405111" cy="259045"/>
    <xdr:sp macro="" textlink="">
      <xdr:nvSpPr>
        <xdr:cNvPr id="655" name="n_1mainValue【公民館】&#10;有形固定資産減価償却率">
          <a:extLst>
            <a:ext uri="{FF2B5EF4-FFF2-40B4-BE49-F238E27FC236}">
              <a16:creationId xmlns:a16="http://schemas.microsoft.com/office/drawing/2014/main" id="{00000000-0008-0000-0100-00008F020000}"/>
            </a:ext>
          </a:extLst>
        </xdr:cNvPr>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656" name="n_2mainValue【公民館】&#10;有形固定資産減価償却率">
          <a:extLst>
            <a:ext uri="{FF2B5EF4-FFF2-40B4-BE49-F238E27FC236}">
              <a16:creationId xmlns:a16="http://schemas.microsoft.com/office/drawing/2014/main" id="{00000000-0008-0000-0100-000090020000}"/>
            </a:ext>
          </a:extLst>
        </xdr:cNvPr>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公民館】&#10;一人当たり面積グラフ枠">
          <a:extLst>
            <a:ext uri="{FF2B5EF4-FFF2-40B4-BE49-F238E27FC236}">
              <a16:creationId xmlns:a16="http://schemas.microsoft.com/office/drawing/2014/main" id="{00000000-0008-0000-0100-0000A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79" name="【公民館】&#10;一人当たり面積最小値テキスト">
          <a:extLst>
            <a:ext uri="{FF2B5EF4-FFF2-40B4-BE49-F238E27FC236}">
              <a16:creationId xmlns:a16="http://schemas.microsoft.com/office/drawing/2014/main" id="{00000000-0008-0000-0100-0000A7020000}"/>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81" name="【公民館】&#10;一人当たり面積最大値テキスト">
          <a:extLst>
            <a:ext uri="{FF2B5EF4-FFF2-40B4-BE49-F238E27FC236}">
              <a16:creationId xmlns:a16="http://schemas.microsoft.com/office/drawing/2014/main" id="{00000000-0008-0000-0100-0000A9020000}"/>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683" name="【公民館】&#10;一人当たり面積平均値テキスト">
          <a:extLst>
            <a:ext uri="{FF2B5EF4-FFF2-40B4-BE49-F238E27FC236}">
              <a16:creationId xmlns:a16="http://schemas.microsoft.com/office/drawing/2014/main" id="{00000000-0008-0000-0100-0000AB020000}"/>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99924</xdr:rowOff>
    </xdr:from>
    <xdr:to>
      <xdr:col>116</xdr:col>
      <xdr:colOff>114300</xdr:colOff>
      <xdr:row>107</xdr:row>
      <xdr:rowOff>30074</xdr:rowOff>
    </xdr:to>
    <xdr:sp macro="" textlink="">
      <xdr:nvSpPr>
        <xdr:cNvPr id="694" name="楕円 693">
          <a:extLst>
            <a:ext uri="{FF2B5EF4-FFF2-40B4-BE49-F238E27FC236}">
              <a16:creationId xmlns:a16="http://schemas.microsoft.com/office/drawing/2014/main" id="{00000000-0008-0000-0100-0000B6020000}"/>
            </a:ext>
          </a:extLst>
        </xdr:cNvPr>
        <xdr:cNvSpPr/>
      </xdr:nvSpPr>
      <xdr:spPr>
        <a:xfrm>
          <a:off x="22110700" y="182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122801</xdr:rowOff>
    </xdr:from>
    <xdr:ext cx="469744" cy="259045"/>
    <xdr:sp macro="" textlink="">
      <xdr:nvSpPr>
        <xdr:cNvPr id="695" name="【公民館】&#10;一人当たり面積該当値テキスト">
          <a:extLst>
            <a:ext uri="{FF2B5EF4-FFF2-40B4-BE49-F238E27FC236}">
              <a16:creationId xmlns:a16="http://schemas.microsoft.com/office/drawing/2014/main" id="{00000000-0008-0000-0100-0000B7020000}"/>
            </a:ext>
          </a:extLst>
        </xdr:cNvPr>
        <xdr:cNvSpPr txBox="1"/>
      </xdr:nvSpPr>
      <xdr:spPr>
        <a:xfrm>
          <a:off x="22199600" y="1812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104953</xdr:rowOff>
    </xdr:from>
    <xdr:to>
      <xdr:col>112</xdr:col>
      <xdr:colOff>38100</xdr:colOff>
      <xdr:row>107</xdr:row>
      <xdr:rowOff>35103</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21272500" y="182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150724</xdr:rowOff>
    </xdr:from>
    <xdr:to>
      <xdr:col>116</xdr:col>
      <xdr:colOff>63500</xdr:colOff>
      <xdr:row>106</xdr:row>
      <xdr:rowOff>155753</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flipV="1">
          <a:off x="21323300" y="1832442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123241</xdr:rowOff>
    </xdr:from>
    <xdr:to>
      <xdr:col>107</xdr:col>
      <xdr:colOff>101600</xdr:colOff>
      <xdr:row>107</xdr:row>
      <xdr:rowOff>53391</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0383500" y="182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155753</xdr:rowOff>
    </xdr:from>
    <xdr:to>
      <xdr:col>111</xdr:col>
      <xdr:colOff>177800</xdr:colOff>
      <xdr:row>107</xdr:row>
      <xdr:rowOff>2591</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20434300" y="1832945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700" name="n_1aveValue【公民館】&#10;一人当たり面積">
          <a:extLst>
            <a:ext uri="{FF2B5EF4-FFF2-40B4-BE49-F238E27FC236}">
              <a16:creationId xmlns:a16="http://schemas.microsoft.com/office/drawing/2014/main" id="{00000000-0008-0000-0100-0000BC020000}"/>
            </a:ext>
          </a:extLst>
        </xdr:cNvPr>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701" name="n_2aveValue【公民館】&#10;一人当たり面積">
          <a:extLst>
            <a:ext uri="{FF2B5EF4-FFF2-40B4-BE49-F238E27FC236}">
              <a16:creationId xmlns:a16="http://schemas.microsoft.com/office/drawing/2014/main" id="{00000000-0008-0000-0100-0000BD020000}"/>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02" name="n_3aveValue【公民館】&#10;一人当たり面積">
          <a:extLst>
            <a:ext uri="{FF2B5EF4-FFF2-40B4-BE49-F238E27FC236}">
              <a16:creationId xmlns:a16="http://schemas.microsoft.com/office/drawing/2014/main" id="{00000000-0008-0000-0100-0000BE020000}"/>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03" name="n_4aveValue【公民館】&#10;一人当たり面積">
          <a:extLst>
            <a:ext uri="{FF2B5EF4-FFF2-40B4-BE49-F238E27FC236}">
              <a16:creationId xmlns:a16="http://schemas.microsoft.com/office/drawing/2014/main" id="{00000000-0008-0000-0100-0000BF020000}"/>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51630</xdr:rowOff>
    </xdr:from>
    <xdr:ext cx="469744" cy="259045"/>
    <xdr:sp macro="" textlink="">
      <xdr:nvSpPr>
        <xdr:cNvPr id="704" name="n_1mainValue【公民館】&#10;一人当たり面積">
          <a:extLst>
            <a:ext uri="{FF2B5EF4-FFF2-40B4-BE49-F238E27FC236}">
              <a16:creationId xmlns:a16="http://schemas.microsoft.com/office/drawing/2014/main" id="{00000000-0008-0000-0100-0000C0020000}"/>
            </a:ext>
          </a:extLst>
        </xdr:cNvPr>
        <xdr:cNvSpPr txBox="1"/>
      </xdr:nvSpPr>
      <xdr:spPr>
        <a:xfrm>
          <a:off x="21075727" y="1805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69918</xdr:rowOff>
    </xdr:from>
    <xdr:ext cx="469744" cy="259045"/>
    <xdr:sp macro="" textlink="">
      <xdr:nvSpPr>
        <xdr:cNvPr id="705" name="n_2mainValue【公民館】&#10;一人当たり面積">
          <a:extLst>
            <a:ext uri="{FF2B5EF4-FFF2-40B4-BE49-F238E27FC236}">
              <a16:creationId xmlns:a16="http://schemas.microsoft.com/office/drawing/2014/main" id="{00000000-0008-0000-0100-0000C1020000}"/>
            </a:ext>
          </a:extLst>
        </xdr:cNvPr>
        <xdr:cNvSpPr txBox="1"/>
      </xdr:nvSpPr>
      <xdr:spPr>
        <a:xfrm>
          <a:off x="20199427" y="1807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類似団体と比較して特に有形固定資産減価償却率が高くなっている施設は道路、児童館、体育館・プール、消防施設、庁舎となっている。道路が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は冷暖房設備更新工事の影響もあり前年度比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減価償却率が減少した庁舎も含め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どの施設も老朽化が進んでいる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個別施設計画に基づき、施設の老朽度や重要性に応じた優先順位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のもと、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施設の統廃合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も検討しながら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計画的な更新・長寿命化改修を行い、施設の老朽化対策に取り組んでいくこととしている。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年度から年次的に施設改修や更新を行っており、児童館については令和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年度に大規模改修を予定している。また、体育館は令和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年度に長寿命化改修を計画している。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
5,800
60.32
5,424,168
5,294,049
108,763
2,643,097
3,665,899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150512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130175</xdr:rowOff>
    </xdr:from>
    <xdr:to>
      <xdr:col>20</xdr:col>
      <xdr:colOff>38100</xdr:colOff>
      <xdr:row>62</xdr:row>
      <xdr:rowOff>60325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xdr:rowOff>
    </xdr:from>
    <xdr:to>
      <xdr:col>24</xdr:col>
      <xdr:colOff>63500</xdr:colOff>
      <xdr:row>62</xdr:row>
      <xdr:rowOff>51435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6394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62</xdr:row>
      <xdr:rowOff>9525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5956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137160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5537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51452</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5820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137177</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816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0000000-0008-0000-0200-00007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6" name="【体育館・プール】&#10;一人当たり面積最小値テキスト">
          <a:extLst>
            <a:ext uri="{FF2B5EF4-FFF2-40B4-BE49-F238E27FC236}">
              <a16:creationId xmlns:a16="http://schemas.microsoft.com/office/drawing/2014/main" id="{00000000-0008-0000-0200-00007E000000}"/>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28" name="【体育館・プール】&#10;一人当たり面積最大値テキスト">
          <a:extLst>
            <a:ext uri="{FF2B5EF4-FFF2-40B4-BE49-F238E27FC236}">
              <a16:creationId xmlns:a16="http://schemas.microsoft.com/office/drawing/2014/main" id="{00000000-0008-0000-0200-000080000000}"/>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0" name="【体育館・プール】&#10;一人当たり面積平均値テキスト">
          <a:extLst>
            <a:ext uri="{FF2B5EF4-FFF2-40B4-BE49-F238E27FC236}">
              <a16:creationId xmlns:a16="http://schemas.microsoft.com/office/drawing/2014/main" id="{00000000-0008-0000-0200-000082000000}"/>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136652</xdr:rowOff>
    </xdr:from>
    <xdr:to>
      <xdr:col>55</xdr:col>
      <xdr:colOff>50800</xdr:colOff>
      <xdr:row>63</xdr:row>
      <xdr:rowOff>66802</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10426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51579</xdr:rowOff>
    </xdr:from>
    <xdr:ext cx="469744" cy="259045"/>
    <xdr:sp macro="" textlink="">
      <xdr:nvSpPr>
        <xdr:cNvPr id="142" name="【体育館・プール】&#10;一人当たり面積該当値テキスト">
          <a:extLst>
            <a:ext uri="{FF2B5EF4-FFF2-40B4-BE49-F238E27FC236}">
              <a16:creationId xmlns:a16="http://schemas.microsoft.com/office/drawing/2014/main" id="{00000000-0008-0000-0200-00008E000000}"/>
            </a:ext>
          </a:extLst>
        </xdr:cNvPr>
        <xdr:cNvSpPr txBox="1"/>
      </xdr:nvSpPr>
      <xdr:spPr>
        <a:xfrm>
          <a:off x="10515600" y="1068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139853</xdr:rowOff>
    </xdr:from>
    <xdr:to>
      <xdr:col>50</xdr:col>
      <xdr:colOff>165100</xdr:colOff>
      <xdr:row>63</xdr:row>
      <xdr:rowOff>70003</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9588500" y="10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16002</xdr:rowOff>
    </xdr:from>
    <xdr:to>
      <xdr:col>55</xdr:col>
      <xdr:colOff>0</xdr:colOff>
      <xdr:row>63</xdr:row>
      <xdr:rowOff>19203</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9639300" y="10817352"/>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139853</xdr:rowOff>
    </xdr:from>
    <xdr:to>
      <xdr:col>46</xdr:col>
      <xdr:colOff>38100</xdr:colOff>
      <xdr:row>63</xdr:row>
      <xdr:rowOff>70003</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8699500" y="10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19203</xdr:rowOff>
    </xdr:from>
    <xdr:to>
      <xdr:col>50</xdr:col>
      <xdr:colOff>114300</xdr:colOff>
      <xdr:row>63</xdr:row>
      <xdr:rowOff>19203</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8750300" y="108205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106020</xdr:rowOff>
    </xdr:from>
    <xdr:to>
      <xdr:col>41</xdr:col>
      <xdr:colOff>101600</xdr:colOff>
      <xdr:row>63</xdr:row>
      <xdr:rowOff>36170</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7810500" y="10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156820</xdr:rowOff>
    </xdr:from>
    <xdr:to>
      <xdr:col>45</xdr:col>
      <xdr:colOff>177800</xdr:colOff>
      <xdr:row>63</xdr:row>
      <xdr:rowOff>19203</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861300" y="10786720"/>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49" name="n_1aveValue【体育館・プール】&#10;一人当たり面積">
          <a:extLst>
            <a:ext uri="{FF2B5EF4-FFF2-40B4-BE49-F238E27FC236}">
              <a16:creationId xmlns:a16="http://schemas.microsoft.com/office/drawing/2014/main" id="{00000000-0008-0000-0200-000095000000}"/>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0" name="n_2aveValue【体育館・プール】&#10;一人当たり面積">
          <a:extLst>
            <a:ext uri="{FF2B5EF4-FFF2-40B4-BE49-F238E27FC236}">
              <a16:creationId xmlns:a16="http://schemas.microsoft.com/office/drawing/2014/main" id="{00000000-0008-0000-0200-000096000000}"/>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1" name="n_3aveValue【体育館・プール】&#10;一人当たり面積">
          <a:extLst>
            <a:ext uri="{FF2B5EF4-FFF2-40B4-BE49-F238E27FC236}">
              <a16:creationId xmlns:a16="http://schemas.microsoft.com/office/drawing/2014/main" id="{00000000-0008-0000-0200-000097000000}"/>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2" name="n_4aveValue【体育館・プール】&#10;一人当たり面積">
          <a:extLst>
            <a:ext uri="{FF2B5EF4-FFF2-40B4-BE49-F238E27FC236}">
              <a16:creationId xmlns:a16="http://schemas.microsoft.com/office/drawing/2014/main" id="{00000000-0008-0000-0200-000098000000}"/>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61130</xdr:rowOff>
    </xdr:from>
    <xdr:ext cx="469744" cy="259045"/>
    <xdr:sp macro="" textlink="">
      <xdr:nvSpPr>
        <xdr:cNvPr id="153" name="n_1mainValue【体育館・プール】&#10;一人当たり面積">
          <a:extLst>
            <a:ext uri="{FF2B5EF4-FFF2-40B4-BE49-F238E27FC236}">
              <a16:creationId xmlns:a16="http://schemas.microsoft.com/office/drawing/2014/main" id="{00000000-0008-0000-0200-000099000000}"/>
            </a:ext>
          </a:extLst>
        </xdr:cNvPr>
        <xdr:cNvSpPr txBox="1"/>
      </xdr:nvSpPr>
      <xdr:spPr>
        <a:xfrm>
          <a:off x="9391727" y="108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61130</xdr:rowOff>
    </xdr:from>
    <xdr:ext cx="469744" cy="259045"/>
    <xdr:sp macro="" textlink="">
      <xdr:nvSpPr>
        <xdr:cNvPr id="154" name="n_2mainValue【体育館・プール】&#10;一人当たり面積">
          <a:extLst>
            <a:ext uri="{FF2B5EF4-FFF2-40B4-BE49-F238E27FC236}">
              <a16:creationId xmlns:a16="http://schemas.microsoft.com/office/drawing/2014/main" id="{00000000-0008-0000-0200-00009A000000}"/>
            </a:ext>
          </a:extLst>
        </xdr:cNvPr>
        <xdr:cNvSpPr txBox="1"/>
      </xdr:nvSpPr>
      <xdr:spPr>
        <a:xfrm>
          <a:off x="8515427" y="108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27297</xdr:rowOff>
    </xdr:from>
    <xdr:ext cx="469744" cy="259045"/>
    <xdr:sp macro="" textlink="">
      <xdr:nvSpPr>
        <xdr:cNvPr id="155" name="n_3mainValue【体育館・プール】&#10;一人当たり面積">
          <a:extLst>
            <a:ext uri="{FF2B5EF4-FFF2-40B4-BE49-F238E27FC236}">
              <a16:creationId xmlns:a16="http://schemas.microsoft.com/office/drawing/2014/main" id="{00000000-0008-0000-0200-00009B000000}"/>
            </a:ext>
          </a:extLst>
        </xdr:cNvPr>
        <xdr:cNvSpPr txBox="1"/>
      </xdr:nvSpPr>
      <xdr:spPr>
        <a:xfrm>
          <a:off x="7626427" y="108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2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00000000-0008-0000-0200-0000B5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00000000-0008-0000-0200-0000B7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200-0000B9000000}"/>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40022</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00000000-0008-0000-0200-0000C5000000}"/>
            </a:ext>
          </a:extLst>
        </xdr:cNvPr>
        <xdr:cNvSpPr txBox="1"/>
      </xdr:nvSpPr>
      <xdr:spPr>
        <a:xfrm>
          <a:off x="4673600"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112395</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3797300" y="141427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149225</xdr:rowOff>
    </xdr:from>
    <xdr:to>
      <xdr:col>15</xdr:col>
      <xdr:colOff>101600</xdr:colOff>
      <xdr:row>82</xdr:row>
      <xdr:rowOff>79375</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2857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28575</xdr:rowOff>
    </xdr:from>
    <xdr:to>
      <xdr:col>19</xdr:col>
      <xdr:colOff>177800</xdr:colOff>
      <xdr:row>82</xdr:row>
      <xdr:rowOff>83820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2908300" y="140874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02" name="n_1aveValue【福祉施設】&#10;有形固定資産減価償却率">
          <a:extLst>
            <a:ext uri="{FF2B5EF4-FFF2-40B4-BE49-F238E27FC236}">
              <a16:creationId xmlns:a16="http://schemas.microsoft.com/office/drawing/2014/main" id="{00000000-0008-0000-0200-0000CA000000}"/>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03" name="n_2aveValue【福祉施設】&#10;有形固定資産減価償却率">
          <a:extLst>
            <a:ext uri="{FF2B5EF4-FFF2-40B4-BE49-F238E27FC236}">
              <a16:creationId xmlns:a16="http://schemas.microsoft.com/office/drawing/2014/main" id="{00000000-0008-0000-0200-0000CB000000}"/>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204" name="n_3aveValue【福祉施設】&#10;有形固定資産減価償却率">
          <a:extLst>
            <a:ext uri="{FF2B5EF4-FFF2-40B4-BE49-F238E27FC236}">
              <a16:creationId xmlns:a16="http://schemas.microsoft.com/office/drawing/2014/main" id="{00000000-0008-0000-0200-0000CC000000}"/>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205" name="n_4aveValue【福祉施設】&#10;有形固定資産減価償却率">
          <a:extLst>
            <a:ext uri="{FF2B5EF4-FFF2-40B4-BE49-F238E27FC236}">
              <a16:creationId xmlns:a16="http://schemas.microsoft.com/office/drawing/2014/main" id="{00000000-0008-0000-0200-0000CD000000}"/>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206" name="n_1mainValue【福祉施設】&#10;有形固定資産減価償却率">
          <a:extLst>
            <a:ext uri="{FF2B5EF4-FFF2-40B4-BE49-F238E27FC236}">
              <a16:creationId xmlns:a16="http://schemas.microsoft.com/office/drawing/2014/main" id="{00000000-0008-0000-0200-0000CE000000}"/>
            </a:ext>
          </a:extLst>
        </xdr:cNvPr>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07" name="n_2mainValue【福祉施設】&#10;有形固定資産減価償却率">
          <a:extLst>
            <a:ext uri="{FF2B5EF4-FFF2-40B4-BE49-F238E27FC236}">
              <a16:creationId xmlns:a16="http://schemas.microsoft.com/office/drawing/2014/main" id="{00000000-0008-0000-0200-0000CF000000}"/>
            </a:ext>
          </a:extLst>
        </xdr:cNvPr>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6" name="【福祉施設】&#10;一人当たり面積グラフ枠">
          <a:extLst>
            <a:ext uri="{FF2B5EF4-FFF2-40B4-BE49-F238E27FC236}">
              <a16:creationId xmlns:a16="http://schemas.microsoft.com/office/drawing/2014/main" id="{00000000-0008-0000-0200-0000E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28" name="【福祉施設】&#10;一人当たり面積最小値テキスト">
          <a:extLst>
            <a:ext uri="{FF2B5EF4-FFF2-40B4-BE49-F238E27FC236}">
              <a16:creationId xmlns:a16="http://schemas.microsoft.com/office/drawing/2014/main" id="{00000000-0008-0000-0200-0000E4000000}"/>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30" name="【福祉施設】&#10;一人当たり面積最大値テキスト">
          <a:extLst>
            <a:ext uri="{FF2B5EF4-FFF2-40B4-BE49-F238E27FC236}">
              <a16:creationId xmlns:a16="http://schemas.microsoft.com/office/drawing/2014/main" id="{00000000-0008-0000-0200-0000E6000000}"/>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32" name="【福祉施設】&#10;一人当たり面積平均値テキスト">
          <a:extLst>
            <a:ext uri="{FF2B5EF4-FFF2-40B4-BE49-F238E27FC236}">
              <a16:creationId xmlns:a16="http://schemas.microsoft.com/office/drawing/2014/main" id="{00000000-0008-0000-0200-0000E8000000}"/>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43307</xdr:rowOff>
    </xdr:from>
    <xdr:to>
      <xdr:col>55</xdr:col>
      <xdr:colOff>50800</xdr:colOff>
      <xdr:row>84</xdr:row>
      <xdr:rowOff>144907</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10426700" y="144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21734</xdr:rowOff>
    </xdr:from>
    <xdr:ext cx="469744" cy="259045"/>
    <xdr:sp macro="" textlink="">
      <xdr:nvSpPr>
        <xdr:cNvPr id="244" name="【福祉施設】&#10;一人当たり面積該当値テキスト">
          <a:extLst>
            <a:ext uri="{FF2B5EF4-FFF2-40B4-BE49-F238E27FC236}">
              <a16:creationId xmlns:a16="http://schemas.microsoft.com/office/drawing/2014/main" id="{00000000-0008-0000-0200-0000F4000000}"/>
            </a:ext>
          </a:extLst>
        </xdr:cNvPr>
        <xdr:cNvSpPr txBox="1"/>
      </xdr:nvSpPr>
      <xdr:spPr>
        <a:xfrm>
          <a:off x="10515600" y="1442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46737</xdr:rowOff>
    </xdr:from>
    <xdr:to>
      <xdr:col>50</xdr:col>
      <xdr:colOff>165100</xdr:colOff>
      <xdr:row>84</xdr:row>
      <xdr:rowOff>148337</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9588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94107</xdr:rowOff>
    </xdr:from>
    <xdr:to>
      <xdr:col>55</xdr:col>
      <xdr:colOff>0</xdr:colOff>
      <xdr:row>84</xdr:row>
      <xdr:rowOff>97537</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9639300" y="14495907"/>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46737</xdr:rowOff>
    </xdr:from>
    <xdr:to>
      <xdr:col>46</xdr:col>
      <xdr:colOff>38100</xdr:colOff>
      <xdr:row>84</xdr:row>
      <xdr:rowOff>148337</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8699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97537</xdr:rowOff>
    </xdr:from>
    <xdr:to>
      <xdr:col>50</xdr:col>
      <xdr:colOff>114300</xdr:colOff>
      <xdr:row>84</xdr:row>
      <xdr:rowOff>97537</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8750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49" name="n_1aveValue【福祉施設】&#10;一人当たり面積">
          <a:extLst>
            <a:ext uri="{FF2B5EF4-FFF2-40B4-BE49-F238E27FC236}">
              <a16:creationId xmlns:a16="http://schemas.microsoft.com/office/drawing/2014/main" id="{00000000-0008-0000-0200-0000F9000000}"/>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50" name="n_2aveValue【福祉施設】&#10;一人当たり面積">
          <a:extLst>
            <a:ext uri="{FF2B5EF4-FFF2-40B4-BE49-F238E27FC236}">
              <a16:creationId xmlns:a16="http://schemas.microsoft.com/office/drawing/2014/main" id="{00000000-0008-0000-0200-0000FA000000}"/>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51" name="n_3aveValue【福祉施設】&#10;一人当たり面積">
          <a:extLst>
            <a:ext uri="{FF2B5EF4-FFF2-40B4-BE49-F238E27FC236}">
              <a16:creationId xmlns:a16="http://schemas.microsoft.com/office/drawing/2014/main" id="{00000000-0008-0000-0200-0000FB000000}"/>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52" name="n_4aveValue【福祉施設】&#10;一人当たり面積">
          <a:extLst>
            <a:ext uri="{FF2B5EF4-FFF2-40B4-BE49-F238E27FC236}">
              <a16:creationId xmlns:a16="http://schemas.microsoft.com/office/drawing/2014/main" id="{00000000-0008-0000-0200-0000FC000000}"/>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139464</xdr:rowOff>
    </xdr:from>
    <xdr:ext cx="469744" cy="259045"/>
    <xdr:sp macro="" textlink="">
      <xdr:nvSpPr>
        <xdr:cNvPr id="253" name="n_1mainValue【福祉施設】&#10;一人当たり面積">
          <a:extLst>
            <a:ext uri="{FF2B5EF4-FFF2-40B4-BE49-F238E27FC236}">
              <a16:creationId xmlns:a16="http://schemas.microsoft.com/office/drawing/2014/main" id="{00000000-0008-0000-0200-0000FD000000}"/>
            </a:ext>
          </a:extLst>
        </xdr:cNvPr>
        <xdr:cNvSpPr txBox="1"/>
      </xdr:nvSpPr>
      <xdr:spPr>
        <a:xfrm>
          <a:off x="9391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139464</xdr:rowOff>
    </xdr:from>
    <xdr:ext cx="469744" cy="259045"/>
    <xdr:sp macro="" textlink="">
      <xdr:nvSpPr>
        <xdr:cNvPr id="254" name="n_2mainValue【福祉施設】&#10;一人当たり面積">
          <a:extLst>
            <a:ext uri="{FF2B5EF4-FFF2-40B4-BE49-F238E27FC236}">
              <a16:creationId xmlns:a16="http://schemas.microsoft.com/office/drawing/2014/main" id="{00000000-0008-0000-0200-0000FE000000}"/>
            </a:ext>
          </a:extLst>
        </xdr:cNvPr>
        <xdr:cNvSpPr txBox="1"/>
      </xdr:nvSpPr>
      <xdr:spPr>
        <a:xfrm>
          <a:off x="8515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6" name="【消防施設】&#10;有形固定資産減価償却率グラフ枠">
          <a:extLst>
            <a:ext uri="{FF2B5EF4-FFF2-40B4-BE49-F238E27FC236}">
              <a16:creationId xmlns:a16="http://schemas.microsoft.com/office/drawing/2014/main" id="{00000000-0008-0000-0200-00004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328" name="【消防施設】&#10;有形固定資産減価償却率最小値テキスト">
          <a:extLst>
            <a:ext uri="{FF2B5EF4-FFF2-40B4-BE49-F238E27FC236}">
              <a16:creationId xmlns:a16="http://schemas.microsoft.com/office/drawing/2014/main" id="{00000000-0008-0000-0200-000048010000}"/>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330" name="【消防施設】&#10;有形固定資産減価償却率最大値テキスト">
          <a:extLst>
            <a:ext uri="{FF2B5EF4-FFF2-40B4-BE49-F238E27FC236}">
              <a16:creationId xmlns:a16="http://schemas.microsoft.com/office/drawing/2014/main" id="{00000000-0008-0000-0200-00004A01000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332" name="【消防施設】&#10;有形固定資産減価償却率平均値テキスト">
          <a:extLst>
            <a:ext uri="{FF2B5EF4-FFF2-40B4-BE49-F238E27FC236}">
              <a16:creationId xmlns:a16="http://schemas.microsoft.com/office/drawing/2014/main" id="{00000000-0008-0000-0200-00004C010000}"/>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636</xdr:rowOff>
    </xdr:from>
    <xdr:to>
      <xdr:col>85</xdr:col>
      <xdr:colOff>177800</xdr:colOff>
      <xdr:row>86</xdr:row>
      <xdr:rowOff>102236</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62687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87013</xdr:rowOff>
    </xdr:from>
    <xdr:ext cx="405111" cy="259045"/>
    <xdr:sp macro="" textlink="">
      <xdr:nvSpPr>
        <xdr:cNvPr id="344" name="【消防施設】&#10;有形固定資産減価償却率該当値テキスト">
          <a:extLst>
            <a:ext uri="{FF2B5EF4-FFF2-40B4-BE49-F238E27FC236}">
              <a16:creationId xmlns:a16="http://schemas.microsoft.com/office/drawing/2014/main" id="{00000000-0008-0000-0200-000058010000}"/>
            </a:ext>
          </a:extLst>
        </xdr:cNvPr>
        <xdr:cNvSpPr txBox="1"/>
      </xdr:nvSpPr>
      <xdr:spPr>
        <a:xfrm>
          <a:off x="16357600" y="1466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164464</xdr:rowOff>
    </xdr:from>
    <xdr:to>
      <xdr:col>81</xdr:col>
      <xdr:colOff>101600</xdr:colOff>
      <xdr:row>86</xdr:row>
      <xdr:rowOff>94614</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15430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43814</xdr:rowOff>
    </xdr:from>
    <xdr:to>
      <xdr:col>85</xdr:col>
      <xdr:colOff>127000</xdr:colOff>
      <xdr:row>86</xdr:row>
      <xdr:rowOff>51436</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5481300" y="147885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43814</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4592300" y="147828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4445</xdr:rowOff>
    </xdr:from>
    <xdr:to>
      <xdr:col>72</xdr:col>
      <xdr:colOff>38100</xdr:colOff>
      <xdr:row>84</xdr:row>
      <xdr:rowOff>106045</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13652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55245</xdr:rowOff>
    </xdr:from>
    <xdr:to>
      <xdr:col>76</xdr:col>
      <xdr:colOff>114300</xdr:colOff>
      <xdr:row>86</xdr:row>
      <xdr:rowOff>38100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3703300" y="1445704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351" name="n_1aveValue【消防施設】&#10;有形固定資産減価償却率">
          <a:extLst>
            <a:ext uri="{FF2B5EF4-FFF2-40B4-BE49-F238E27FC236}">
              <a16:creationId xmlns:a16="http://schemas.microsoft.com/office/drawing/2014/main" id="{00000000-0008-0000-0200-00005F010000}"/>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352" name="n_2aveValue【消防施設】&#10;有形固定資産減価償却率">
          <a:extLst>
            <a:ext uri="{FF2B5EF4-FFF2-40B4-BE49-F238E27FC236}">
              <a16:creationId xmlns:a16="http://schemas.microsoft.com/office/drawing/2014/main" id="{00000000-0008-0000-0200-000060010000}"/>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353" name="n_3aveValue【消防施設】&#10;有形固定資産減価償却率">
          <a:extLst>
            <a:ext uri="{FF2B5EF4-FFF2-40B4-BE49-F238E27FC236}">
              <a16:creationId xmlns:a16="http://schemas.microsoft.com/office/drawing/2014/main" id="{00000000-0008-0000-0200-000061010000}"/>
            </a:ext>
          </a:extLst>
        </xdr:cNvPr>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354" name="n_4aveValue【消防施設】&#10;有形固定資産減価償却率">
          <a:extLst>
            <a:ext uri="{FF2B5EF4-FFF2-40B4-BE49-F238E27FC236}">
              <a16:creationId xmlns:a16="http://schemas.microsoft.com/office/drawing/2014/main" id="{00000000-0008-0000-0200-000062010000}"/>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85741</xdr:rowOff>
    </xdr:from>
    <xdr:ext cx="405111" cy="259045"/>
    <xdr:sp macro="" textlink="">
      <xdr:nvSpPr>
        <xdr:cNvPr id="355" name="n_1mainValue【消防施設】&#10;有形固定資産減価償却率">
          <a:extLst>
            <a:ext uri="{FF2B5EF4-FFF2-40B4-BE49-F238E27FC236}">
              <a16:creationId xmlns:a16="http://schemas.microsoft.com/office/drawing/2014/main" id="{00000000-0008-0000-0200-000063010000}"/>
            </a:ext>
          </a:extLst>
        </xdr:cNvPr>
        <xdr:cNvSpPr txBox="1"/>
      </xdr:nvSpPr>
      <xdr:spPr>
        <a:xfrm>
          <a:off x="15266044"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80027</xdr:rowOff>
    </xdr:from>
    <xdr:ext cx="405111" cy="259045"/>
    <xdr:sp macro="" textlink="">
      <xdr:nvSpPr>
        <xdr:cNvPr id="356" name="n_2mainValue【消防施設】&#10;有形固定資産減価償却率">
          <a:extLst>
            <a:ext uri="{FF2B5EF4-FFF2-40B4-BE49-F238E27FC236}">
              <a16:creationId xmlns:a16="http://schemas.microsoft.com/office/drawing/2014/main" id="{00000000-0008-0000-0200-000064010000}"/>
            </a:ext>
          </a:extLst>
        </xdr:cNvPr>
        <xdr:cNvSpPr txBox="1"/>
      </xdr:nvSpPr>
      <xdr:spPr>
        <a:xfrm>
          <a:off x="14389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97172</xdr:rowOff>
    </xdr:from>
    <xdr:ext cx="405111" cy="259045"/>
    <xdr:sp macro="" textlink="">
      <xdr:nvSpPr>
        <xdr:cNvPr id="357" name="n_3mainValue【消防施設】&#10;有形固定資産減価償却率">
          <a:extLst>
            <a:ext uri="{FF2B5EF4-FFF2-40B4-BE49-F238E27FC236}">
              <a16:creationId xmlns:a16="http://schemas.microsoft.com/office/drawing/2014/main" id="{00000000-0008-0000-0200-000065010000}"/>
            </a:ext>
          </a:extLst>
        </xdr:cNvPr>
        <xdr:cNvSpPr txBox="1"/>
      </xdr:nvSpPr>
      <xdr:spPr>
        <a:xfrm>
          <a:off x="13500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8" name="【消防施設】&#10;一人当たり面積グラフ枠">
          <a:extLst>
            <a:ext uri="{FF2B5EF4-FFF2-40B4-BE49-F238E27FC236}">
              <a16:creationId xmlns:a16="http://schemas.microsoft.com/office/drawing/2014/main" id="{00000000-0008-0000-0200-00007A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380" name="【消防施設】&#10;一人当たり面積最小値テキスト">
          <a:extLst>
            <a:ext uri="{FF2B5EF4-FFF2-40B4-BE49-F238E27FC236}">
              <a16:creationId xmlns:a16="http://schemas.microsoft.com/office/drawing/2014/main" id="{00000000-0008-0000-0200-00007C010000}"/>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382" name="【消防施設】&#10;一人当たり面積最大値テキスト">
          <a:extLst>
            <a:ext uri="{FF2B5EF4-FFF2-40B4-BE49-F238E27FC236}">
              <a16:creationId xmlns:a16="http://schemas.microsoft.com/office/drawing/2014/main" id="{00000000-0008-0000-0200-00007E010000}"/>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384" name="【消防施設】&#10;一人当たり面積平均値テキスト">
          <a:extLst>
            <a:ext uri="{FF2B5EF4-FFF2-40B4-BE49-F238E27FC236}">
              <a16:creationId xmlns:a16="http://schemas.microsoft.com/office/drawing/2014/main" id="{00000000-0008-0000-0200-000080010000}"/>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145948</xdr:rowOff>
    </xdr:from>
    <xdr:to>
      <xdr:col>116</xdr:col>
      <xdr:colOff>114300</xdr:colOff>
      <xdr:row>86</xdr:row>
      <xdr:rowOff>76098</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221107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60875</xdr:rowOff>
    </xdr:from>
    <xdr:ext cx="469744" cy="259045"/>
    <xdr:sp macro="" textlink="">
      <xdr:nvSpPr>
        <xdr:cNvPr id="396" name="【消防施設】&#10;一人当たり面積該当値テキスト">
          <a:extLst>
            <a:ext uri="{FF2B5EF4-FFF2-40B4-BE49-F238E27FC236}">
              <a16:creationId xmlns:a16="http://schemas.microsoft.com/office/drawing/2014/main" id="{00000000-0008-0000-0200-00008C010000}"/>
            </a:ext>
          </a:extLst>
        </xdr:cNvPr>
        <xdr:cNvSpPr txBox="1"/>
      </xdr:nvSpPr>
      <xdr:spPr>
        <a:xfrm>
          <a:off x="22199600" y="1463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145948</xdr:rowOff>
    </xdr:from>
    <xdr:to>
      <xdr:col>112</xdr:col>
      <xdr:colOff>38100</xdr:colOff>
      <xdr:row>86</xdr:row>
      <xdr:rowOff>76098</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21272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25298</xdr:rowOff>
    </xdr:from>
    <xdr:to>
      <xdr:col>116</xdr:col>
      <xdr:colOff>63500</xdr:colOff>
      <xdr:row>86</xdr:row>
      <xdr:rowOff>25298</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21323300" y="14769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145948</xdr:rowOff>
    </xdr:from>
    <xdr:to>
      <xdr:col>107</xdr:col>
      <xdr:colOff>101600</xdr:colOff>
      <xdr:row>86</xdr:row>
      <xdr:rowOff>76098</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20383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25298</xdr:rowOff>
    </xdr:from>
    <xdr:to>
      <xdr:col>111</xdr:col>
      <xdr:colOff>177800</xdr:colOff>
      <xdr:row>86</xdr:row>
      <xdr:rowOff>25298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20434300" y="14769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146405</xdr:rowOff>
    </xdr:from>
    <xdr:to>
      <xdr:col>102</xdr:col>
      <xdr:colOff>165100</xdr:colOff>
      <xdr:row>86</xdr:row>
      <xdr:rowOff>76555</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9494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25298</xdr:rowOff>
    </xdr:from>
    <xdr:to>
      <xdr:col>107</xdr:col>
      <xdr:colOff>50800</xdr:colOff>
      <xdr:row>86</xdr:row>
      <xdr:rowOff>25755</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9545300" y="147699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403" name="n_1aveValue【消防施設】&#10;一人当たり面積">
          <a:extLst>
            <a:ext uri="{FF2B5EF4-FFF2-40B4-BE49-F238E27FC236}">
              <a16:creationId xmlns:a16="http://schemas.microsoft.com/office/drawing/2014/main" id="{00000000-0008-0000-0200-000093010000}"/>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404" name="n_2aveValue【消防施設】&#10;一人当たり面積">
          <a:extLst>
            <a:ext uri="{FF2B5EF4-FFF2-40B4-BE49-F238E27FC236}">
              <a16:creationId xmlns:a16="http://schemas.microsoft.com/office/drawing/2014/main" id="{00000000-0008-0000-0200-000094010000}"/>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405" name="n_3aveValue【消防施設】&#10;一人当たり面積">
          <a:extLst>
            <a:ext uri="{FF2B5EF4-FFF2-40B4-BE49-F238E27FC236}">
              <a16:creationId xmlns:a16="http://schemas.microsoft.com/office/drawing/2014/main" id="{00000000-0008-0000-0200-000095010000}"/>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406" name="n_4aveValue【消防施設】&#10;一人当たり面積">
          <a:extLst>
            <a:ext uri="{FF2B5EF4-FFF2-40B4-BE49-F238E27FC236}">
              <a16:creationId xmlns:a16="http://schemas.microsoft.com/office/drawing/2014/main" id="{00000000-0008-0000-0200-000096010000}"/>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67225</xdr:rowOff>
    </xdr:from>
    <xdr:ext cx="469744" cy="259045"/>
    <xdr:sp macro="" textlink="">
      <xdr:nvSpPr>
        <xdr:cNvPr id="407" name="n_1mainValue【消防施設】&#10;一人当たり面積">
          <a:extLst>
            <a:ext uri="{FF2B5EF4-FFF2-40B4-BE49-F238E27FC236}">
              <a16:creationId xmlns:a16="http://schemas.microsoft.com/office/drawing/2014/main" id="{00000000-0008-0000-0200-000097010000}"/>
            </a:ext>
          </a:extLst>
        </xdr:cNvPr>
        <xdr:cNvSpPr txBox="1"/>
      </xdr:nvSpPr>
      <xdr:spPr>
        <a:xfrm>
          <a:off x="210757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67225</xdr:rowOff>
    </xdr:from>
    <xdr:ext cx="469744" cy="259045"/>
    <xdr:sp macro="" textlink="">
      <xdr:nvSpPr>
        <xdr:cNvPr id="408" name="n_2mainValue【消防施設】&#10;一人当たり面積">
          <a:extLst>
            <a:ext uri="{FF2B5EF4-FFF2-40B4-BE49-F238E27FC236}">
              <a16:creationId xmlns:a16="http://schemas.microsoft.com/office/drawing/2014/main" id="{00000000-0008-0000-0200-000098010000}"/>
            </a:ext>
          </a:extLst>
        </xdr:cNvPr>
        <xdr:cNvSpPr txBox="1"/>
      </xdr:nvSpPr>
      <xdr:spPr>
        <a:xfrm>
          <a:off x="201994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67682</xdr:rowOff>
    </xdr:from>
    <xdr:ext cx="469744" cy="259045"/>
    <xdr:sp macro="" textlink="">
      <xdr:nvSpPr>
        <xdr:cNvPr id="409" name="n_3mainValue【消防施設】&#10;一人当たり面積">
          <a:extLst>
            <a:ext uri="{FF2B5EF4-FFF2-40B4-BE49-F238E27FC236}">
              <a16:creationId xmlns:a16="http://schemas.microsoft.com/office/drawing/2014/main" id="{00000000-0008-0000-0200-000099010000}"/>
            </a:ext>
          </a:extLst>
        </xdr:cNvPr>
        <xdr:cNvSpPr txBox="1"/>
      </xdr:nvSpPr>
      <xdr:spPr>
        <a:xfrm>
          <a:off x="19310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4" name="【庁舎】&#10;有形固定資産減価償却率グラフ枠">
          <a:extLst>
            <a:ext uri="{FF2B5EF4-FFF2-40B4-BE49-F238E27FC236}">
              <a16:creationId xmlns:a16="http://schemas.microsoft.com/office/drawing/2014/main" id="{00000000-0008-0000-0200-0000B2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436" name="【庁舎】&#10;有形固定資産減価償却率最小値テキスト">
          <a:extLst>
            <a:ext uri="{FF2B5EF4-FFF2-40B4-BE49-F238E27FC236}">
              <a16:creationId xmlns:a16="http://schemas.microsoft.com/office/drawing/2014/main" id="{00000000-0008-0000-0200-0000B4010000}"/>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38" name="【庁舎】&#10;有形固定資産減価償却率最大値テキスト">
          <a:extLst>
            <a:ext uri="{FF2B5EF4-FFF2-40B4-BE49-F238E27FC236}">
              <a16:creationId xmlns:a16="http://schemas.microsoft.com/office/drawing/2014/main" id="{00000000-0008-0000-0200-0000B601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440" name="【庁舎】&#10;有形固定資産減価償却率平均値テキスト">
          <a:extLst>
            <a:ext uri="{FF2B5EF4-FFF2-40B4-BE49-F238E27FC236}">
              <a16:creationId xmlns:a16="http://schemas.microsoft.com/office/drawing/2014/main" id="{00000000-0008-0000-0200-0000B8010000}"/>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452" name="【庁舎】&#10;有形固定資産減価償却率該当値テキスト">
          <a:extLst>
            <a:ext uri="{FF2B5EF4-FFF2-40B4-BE49-F238E27FC236}">
              <a16:creationId xmlns:a16="http://schemas.microsoft.com/office/drawing/2014/main" id="{00000000-0008-0000-0200-0000C4010000}"/>
            </a:ext>
          </a:extLst>
        </xdr:cNvPr>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61323</xdr:rowOff>
    </xdr:from>
    <xdr:to>
      <xdr:col>81</xdr:col>
      <xdr:colOff>101600</xdr:colOff>
      <xdr:row>106</xdr:row>
      <xdr:rowOff>162923</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5430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66402</xdr:rowOff>
    </xdr:from>
    <xdr:to>
      <xdr:col>85</xdr:col>
      <xdr:colOff>127000</xdr:colOff>
      <xdr:row>106</xdr:row>
      <xdr:rowOff>112123</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5481300" y="1824010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4541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112123</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4592300" y="182466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72934</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3703300" y="182335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459" name="n_1aveValue【庁舎】&#10;有形固定資産減価償却率">
          <a:extLst>
            <a:ext uri="{FF2B5EF4-FFF2-40B4-BE49-F238E27FC236}">
              <a16:creationId xmlns:a16="http://schemas.microsoft.com/office/drawing/2014/main" id="{00000000-0008-0000-0200-0000CB010000}"/>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460" name="n_2aveValue【庁舎】&#10;有形固定資産減価償却率">
          <a:extLst>
            <a:ext uri="{FF2B5EF4-FFF2-40B4-BE49-F238E27FC236}">
              <a16:creationId xmlns:a16="http://schemas.microsoft.com/office/drawing/2014/main" id="{00000000-0008-0000-0200-0000CC010000}"/>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461" name="n_3aveValue【庁舎】&#10;有形固定資産減価償却率">
          <a:extLst>
            <a:ext uri="{FF2B5EF4-FFF2-40B4-BE49-F238E27FC236}">
              <a16:creationId xmlns:a16="http://schemas.microsoft.com/office/drawing/2014/main" id="{00000000-0008-0000-0200-0000CD010000}"/>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462" name="n_4aveValue【庁舎】&#10;有形固定資産減価償却率">
          <a:extLst>
            <a:ext uri="{FF2B5EF4-FFF2-40B4-BE49-F238E27FC236}">
              <a16:creationId xmlns:a16="http://schemas.microsoft.com/office/drawing/2014/main" id="{00000000-0008-0000-0200-0000CE010000}"/>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154050</xdr:rowOff>
    </xdr:from>
    <xdr:ext cx="405111" cy="259045"/>
    <xdr:sp macro="" textlink="">
      <xdr:nvSpPr>
        <xdr:cNvPr id="463" name="n_1mainValue【庁舎】&#10;有形固定資産減価償却率">
          <a:extLst>
            <a:ext uri="{FF2B5EF4-FFF2-40B4-BE49-F238E27FC236}">
              <a16:creationId xmlns:a16="http://schemas.microsoft.com/office/drawing/2014/main" id="{00000000-0008-0000-0200-0000CF010000}"/>
            </a:ext>
          </a:extLst>
        </xdr:cNvPr>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114861</xdr:rowOff>
    </xdr:from>
    <xdr:ext cx="405111" cy="259045"/>
    <xdr:sp macro="" textlink="">
      <xdr:nvSpPr>
        <xdr:cNvPr id="464" name="n_2mainValue【庁舎】&#10;有形固定資産減価償却率">
          <a:extLst>
            <a:ext uri="{FF2B5EF4-FFF2-40B4-BE49-F238E27FC236}">
              <a16:creationId xmlns:a16="http://schemas.microsoft.com/office/drawing/2014/main" id="{00000000-0008-0000-0200-0000D0010000}"/>
            </a:ext>
          </a:extLst>
        </xdr:cNvPr>
        <xdr:cNvSpPr txBox="1"/>
      </xdr:nvSpPr>
      <xdr:spPr>
        <a:xfrm>
          <a:off x="14389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465" name="n_3mainValue【庁舎】&#10;有形固定資産減価償却率">
          <a:extLst>
            <a:ext uri="{FF2B5EF4-FFF2-40B4-BE49-F238E27FC236}">
              <a16:creationId xmlns:a16="http://schemas.microsoft.com/office/drawing/2014/main" id="{00000000-0008-0000-0200-0000D1010000}"/>
            </a:ext>
          </a:extLst>
        </xdr:cNvPr>
        <xdr:cNvSpPr txBox="1"/>
      </xdr:nvSpPr>
      <xdr:spPr>
        <a:xfrm>
          <a:off x="13500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0" name="【庁舎】&#10;一人当たり面積グラフ枠">
          <a:extLst>
            <a:ext uri="{FF2B5EF4-FFF2-40B4-BE49-F238E27FC236}">
              <a16:creationId xmlns:a16="http://schemas.microsoft.com/office/drawing/2014/main" id="{00000000-0008-0000-0200-0000EA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492" name="【庁舎】&#10;一人当たり面積最小値テキスト">
          <a:extLst>
            <a:ext uri="{FF2B5EF4-FFF2-40B4-BE49-F238E27FC236}">
              <a16:creationId xmlns:a16="http://schemas.microsoft.com/office/drawing/2014/main" id="{00000000-0008-0000-0200-0000EC010000}"/>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494" name="【庁舎】&#10;一人当たり面積最大値テキスト">
          <a:extLst>
            <a:ext uri="{FF2B5EF4-FFF2-40B4-BE49-F238E27FC236}">
              <a16:creationId xmlns:a16="http://schemas.microsoft.com/office/drawing/2014/main" id="{00000000-0008-0000-0200-0000EE010000}"/>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496" name="【庁舎】&#10;一人当たり面積平均値テキスト">
          <a:extLst>
            <a:ext uri="{FF2B5EF4-FFF2-40B4-BE49-F238E27FC236}">
              <a16:creationId xmlns:a16="http://schemas.microsoft.com/office/drawing/2014/main" id="{00000000-0008-0000-0200-0000F0010000}"/>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120106</xdr:rowOff>
    </xdr:from>
    <xdr:to>
      <xdr:col>116</xdr:col>
      <xdr:colOff>114300</xdr:colOff>
      <xdr:row>105</xdr:row>
      <xdr:rowOff>50256</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22110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142983</xdr:rowOff>
    </xdr:from>
    <xdr:ext cx="469744" cy="259045"/>
    <xdr:sp macro="" textlink="">
      <xdr:nvSpPr>
        <xdr:cNvPr id="508" name="【庁舎】&#10;一人当たり面積該当値テキスト">
          <a:extLst>
            <a:ext uri="{FF2B5EF4-FFF2-40B4-BE49-F238E27FC236}">
              <a16:creationId xmlns:a16="http://schemas.microsoft.com/office/drawing/2014/main" id="{00000000-0008-0000-0200-0000FC010000}"/>
            </a:ext>
          </a:extLst>
        </xdr:cNvPr>
        <xdr:cNvSpPr txBox="1"/>
      </xdr:nvSpPr>
      <xdr:spPr>
        <a:xfrm>
          <a:off x="22199600"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134257</xdr:rowOff>
    </xdr:from>
    <xdr:to>
      <xdr:col>112</xdr:col>
      <xdr:colOff>38100</xdr:colOff>
      <xdr:row>105</xdr:row>
      <xdr:rowOff>64407</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21272500" y="179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170906</xdr:rowOff>
    </xdr:from>
    <xdr:to>
      <xdr:col>116</xdr:col>
      <xdr:colOff>63500</xdr:colOff>
      <xdr:row>105</xdr:row>
      <xdr:rowOff>13607</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21323300" y="18001706"/>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134257</xdr:rowOff>
    </xdr:from>
    <xdr:to>
      <xdr:col>107</xdr:col>
      <xdr:colOff>101600</xdr:colOff>
      <xdr:row>105</xdr:row>
      <xdr:rowOff>64407</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20383500" y="179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13607</xdr:rowOff>
    </xdr:from>
    <xdr:to>
      <xdr:col>111</xdr:col>
      <xdr:colOff>177800</xdr:colOff>
      <xdr:row>105</xdr:row>
      <xdr:rowOff>13607</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20434300" y="18015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7982</xdr:rowOff>
    </xdr:from>
    <xdr:to>
      <xdr:col>102</xdr:col>
      <xdr:colOff>165100</xdr:colOff>
      <xdr:row>106</xdr:row>
      <xdr:rowOff>109582</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9494500" y="181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13607</xdr:rowOff>
    </xdr:from>
    <xdr:to>
      <xdr:col>107</xdr:col>
      <xdr:colOff>50800</xdr:colOff>
      <xdr:row>106</xdr:row>
      <xdr:rowOff>58782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9545300" y="18015857"/>
          <a:ext cx="889000" cy="2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515" name="n_1aveValue【庁舎】&#10;一人当たり面積">
          <a:extLst>
            <a:ext uri="{FF2B5EF4-FFF2-40B4-BE49-F238E27FC236}">
              <a16:creationId xmlns:a16="http://schemas.microsoft.com/office/drawing/2014/main" id="{00000000-0008-0000-0200-000003020000}"/>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516" name="n_2aveValue【庁舎】&#10;一人当たり面積">
          <a:extLst>
            <a:ext uri="{FF2B5EF4-FFF2-40B4-BE49-F238E27FC236}">
              <a16:creationId xmlns:a16="http://schemas.microsoft.com/office/drawing/2014/main" id="{00000000-0008-0000-0200-000004020000}"/>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517" name="n_3aveValue【庁舎】&#10;一人当たり面積">
          <a:extLst>
            <a:ext uri="{FF2B5EF4-FFF2-40B4-BE49-F238E27FC236}">
              <a16:creationId xmlns:a16="http://schemas.microsoft.com/office/drawing/2014/main" id="{00000000-0008-0000-0200-000005020000}"/>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518" name="n_4aveValue【庁舎】&#10;一人当たり面積">
          <a:extLst>
            <a:ext uri="{FF2B5EF4-FFF2-40B4-BE49-F238E27FC236}">
              <a16:creationId xmlns:a16="http://schemas.microsoft.com/office/drawing/2014/main" id="{00000000-0008-0000-0200-000006020000}"/>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80934</xdr:rowOff>
    </xdr:from>
    <xdr:ext cx="469744" cy="259045"/>
    <xdr:sp macro="" textlink="">
      <xdr:nvSpPr>
        <xdr:cNvPr id="519" name="n_1mainValue【庁舎】&#10;一人当たり面積">
          <a:extLst>
            <a:ext uri="{FF2B5EF4-FFF2-40B4-BE49-F238E27FC236}">
              <a16:creationId xmlns:a16="http://schemas.microsoft.com/office/drawing/2014/main" id="{00000000-0008-0000-0200-000007020000}"/>
            </a:ext>
          </a:extLst>
        </xdr:cNvPr>
        <xdr:cNvSpPr txBox="1"/>
      </xdr:nvSpPr>
      <xdr:spPr>
        <a:xfrm>
          <a:off x="21075727"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80934</xdr:rowOff>
    </xdr:from>
    <xdr:ext cx="469744" cy="259045"/>
    <xdr:sp macro="" textlink="">
      <xdr:nvSpPr>
        <xdr:cNvPr id="520" name="n_2mainValue【庁舎】&#10;一人当たり面積">
          <a:extLst>
            <a:ext uri="{FF2B5EF4-FFF2-40B4-BE49-F238E27FC236}">
              <a16:creationId xmlns:a16="http://schemas.microsoft.com/office/drawing/2014/main" id="{00000000-0008-0000-0200-000008020000}"/>
            </a:ext>
          </a:extLst>
        </xdr:cNvPr>
        <xdr:cNvSpPr txBox="1"/>
      </xdr:nvSpPr>
      <xdr:spPr>
        <a:xfrm>
          <a:off x="20199427"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100709</xdr:rowOff>
    </xdr:from>
    <xdr:ext cx="469744" cy="259045"/>
    <xdr:sp macro="" textlink="">
      <xdr:nvSpPr>
        <xdr:cNvPr id="521" name="n_3mainValue【庁舎】&#10;一人当たり面積">
          <a:extLst>
            <a:ext uri="{FF2B5EF4-FFF2-40B4-BE49-F238E27FC236}">
              <a16:creationId xmlns:a16="http://schemas.microsoft.com/office/drawing/2014/main" id="{00000000-0008-0000-0200-000009020000}"/>
            </a:ext>
          </a:extLst>
        </xdr:cNvPr>
        <xdr:cNvSpPr txBox="1"/>
      </xdr:nvSpPr>
      <xdr:spPr>
        <a:xfrm>
          <a:off x="19310427" y="1827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施設類型別ストック情報分析表①に同じ。</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
5,800
60.32
5,424,168
5,294,049
108,763
2,643,097
3,665,899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自動車関連産業等の大型事業所の企業立地及び住宅団地整備により、</a:t>
          </a:r>
          <a:r>
            <a:rPr kumimoji="1" lang="ja-JP" altLang="en-US" sz="1100" baseline="0">
              <a:solidFill>
                <a:schemeClr val="dk1"/>
              </a:solidFill>
              <a:effectLst/>
              <a:latin typeface="+mn-lt"/>
              <a:ea typeface="+mn-ea"/>
              <a:cs typeface="+mn-cs"/>
            </a:rPr>
            <a:t>近年では</a:t>
          </a:r>
          <a:r>
            <a:rPr kumimoji="1" lang="ja-JP" altLang="ja-JP" sz="1100" baseline="0">
              <a:solidFill>
                <a:schemeClr val="dk1"/>
              </a:solidFill>
              <a:effectLst/>
              <a:latin typeface="+mn-lt"/>
              <a:ea typeface="+mn-ea"/>
              <a:cs typeface="+mn-cs"/>
            </a:rPr>
            <a:t>税収が堅調に伸びており、全国・県・類似団体平均を上回る状況が続いて</a:t>
          </a:r>
          <a:r>
            <a:rPr kumimoji="1" lang="ja-JP" altLang="en-US" sz="1100" baseline="0">
              <a:solidFill>
                <a:schemeClr val="dk1"/>
              </a:solidFill>
              <a:effectLst/>
              <a:latin typeface="+mn-lt"/>
              <a:ea typeface="+mn-ea"/>
              <a:cs typeface="+mn-cs"/>
            </a:rPr>
            <a:t>いたが、新型コロナウイルスの影響等による税収減によって</a:t>
          </a:r>
          <a:r>
            <a:rPr kumimoji="1" lang="en-US" altLang="ja-JP" sz="1100" baseline="0">
              <a:solidFill>
                <a:schemeClr val="dk1"/>
              </a:solidFill>
              <a:effectLst/>
              <a:latin typeface="+mn-lt"/>
              <a:ea typeface="+mn-ea"/>
              <a:cs typeface="+mn-cs"/>
            </a:rPr>
            <a:t>H26</a:t>
          </a:r>
          <a:r>
            <a:rPr kumimoji="1" lang="ja-JP" altLang="en-US" sz="1100" baseline="0">
              <a:solidFill>
                <a:schemeClr val="dk1"/>
              </a:solidFill>
              <a:effectLst/>
              <a:latin typeface="+mn-lt"/>
              <a:ea typeface="+mn-ea"/>
              <a:cs typeface="+mn-cs"/>
            </a:rPr>
            <a:t>から</a:t>
          </a:r>
          <a:r>
            <a:rPr kumimoji="1" lang="en-US" altLang="ja-JP" sz="1100" baseline="0">
              <a:solidFill>
                <a:schemeClr val="dk1"/>
              </a:solidFill>
              <a:effectLst/>
              <a:latin typeface="+mn-lt"/>
              <a:ea typeface="+mn-ea"/>
              <a:cs typeface="+mn-cs"/>
            </a:rPr>
            <a:t>6</a:t>
          </a:r>
          <a:r>
            <a:rPr kumimoji="1" lang="ja-JP" altLang="en-US" sz="1100" baseline="0">
              <a:solidFill>
                <a:schemeClr val="dk1"/>
              </a:solidFill>
              <a:effectLst/>
              <a:latin typeface="+mn-lt"/>
              <a:ea typeface="+mn-ea"/>
              <a:cs typeface="+mn-cs"/>
            </a:rPr>
            <a:t>年連続で続いていた増加が今年度は減少に転じている。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今後も引き続き</a:t>
          </a:r>
          <a:r>
            <a:rPr kumimoji="1" lang="ja-JP" altLang="ja-JP" sz="1100" baseline="0">
              <a:solidFill>
                <a:schemeClr val="dk1"/>
              </a:solidFill>
              <a:effectLst/>
              <a:latin typeface="+mn-lt"/>
              <a:ea typeface="+mn-ea"/>
              <a:cs typeface="+mn-cs"/>
            </a:rPr>
            <a:t>企業誘致、定住促進、子育て支援事業を積極的に展開しながら、各種事業の選択と集中による歳出抑制、税の徴収強化等を図</a:t>
          </a:r>
          <a:r>
            <a:rPr kumimoji="1" lang="ja-JP" altLang="en-US" sz="1100" baseline="0">
              <a:solidFill>
                <a:schemeClr val="dk1"/>
              </a:solidFill>
              <a:effectLst/>
              <a:latin typeface="+mn-lt"/>
              <a:ea typeface="+mn-ea"/>
              <a:cs typeface="+mn-cs"/>
            </a:rPr>
            <a:t>るなど、</a:t>
          </a:r>
          <a:r>
            <a:rPr kumimoji="1" lang="ja-JP" altLang="ja-JP" sz="1100" baseline="0">
              <a:solidFill>
                <a:schemeClr val="dk1"/>
              </a:solidFill>
              <a:effectLst/>
              <a:latin typeface="+mn-lt"/>
              <a:ea typeface="+mn-ea"/>
              <a:cs typeface="+mn-cs"/>
            </a:rPr>
            <a:t>行財政の効率的な運営・財政の健全化に努める。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69548</xdr:rowOff>
    </xdr:from>
    <xdr:to>
      <xdr:col>23</xdr:col>
      <xdr:colOff>133350</xdr:colOff>
      <xdr:row>40</xdr:row>
      <xdr:rowOff>81038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275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69548</xdr:rowOff>
    </xdr:from>
    <xdr:to>
      <xdr:col>19</xdr:col>
      <xdr:colOff>133350</xdr:colOff>
      <xdr:row>40</xdr:row>
      <xdr:rowOff>92528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9275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149981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9505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149981</xdr:rowOff>
    </xdr:from>
    <xdr:to>
      <xdr:col>11</xdr:col>
      <xdr:colOff>31750</xdr:colOff>
      <xdr:row>41</xdr:row>
      <xdr:rowOff>24493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0079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30238</xdr:rowOff>
    </xdr:from>
    <xdr:to>
      <xdr:col>23</xdr:col>
      <xdr:colOff>184150</xdr:colOff>
      <xdr:row>40</xdr:row>
      <xdr:rowOff>131838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46765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18748</xdr:rowOff>
    </xdr:from>
    <xdr:to>
      <xdr:col>19</xdr:col>
      <xdr:colOff>184150</xdr:colOff>
      <xdr:row>40</xdr:row>
      <xdr:rowOff>120348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130525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99181</xdr:rowOff>
    </xdr:from>
    <xdr:to>
      <xdr:col>11</xdr:col>
      <xdr:colOff>82550</xdr:colOff>
      <xdr:row>41</xdr:row>
      <xdr:rowOff>29331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39508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年度から率が上昇して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大きな要因として、税収が震災復興特別交付税に振り変わったことが挙げられる。通常、税収として見込める固定資産税の一部が、震災復興特区により減免となり、これに関しては震災復興特別交付税として全額措置されるが、他方、臨時一般財源扱いとなるため経常収支比率には反映されないため、上昇する一因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年々減少しているが、類似団体内平均値を大きく上回っている状況のため</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も更なる</a:t>
          </a:r>
          <a:r>
            <a:rPr kumimoji="1" lang="ja-JP" altLang="ja-JP" sz="1100">
              <a:solidFill>
                <a:schemeClr val="dk1"/>
              </a:solidFill>
              <a:effectLst/>
              <a:latin typeface="+mn-lt"/>
              <a:ea typeface="+mn-ea"/>
              <a:cs typeface="+mn-cs"/>
            </a:rPr>
            <a:t>行財政改革を図</a:t>
          </a:r>
          <a:r>
            <a:rPr kumimoji="1" lang="ja-JP" altLang="en-US" sz="1100">
              <a:solidFill>
                <a:schemeClr val="dk1"/>
              </a:solidFill>
              <a:effectLst/>
              <a:latin typeface="+mn-lt"/>
              <a:ea typeface="+mn-ea"/>
              <a:cs typeface="+mn-cs"/>
            </a:rPr>
            <a:t>りながら</a:t>
          </a:r>
          <a:r>
            <a:rPr kumimoji="1" lang="ja-JP" altLang="ja-JP" sz="1100">
              <a:solidFill>
                <a:schemeClr val="dk1"/>
              </a:solidFill>
              <a:effectLst/>
              <a:latin typeface="+mn-lt"/>
              <a:ea typeface="+mn-ea"/>
              <a:cs typeface="+mn-cs"/>
            </a:rPr>
            <a:t>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6350</xdr:rowOff>
    </xdr:from>
    <xdr:to>
      <xdr:col>23</xdr:col>
      <xdr:colOff>133350</xdr:colOff>
      <xdr:row>65</xdr:row>
      <xdr:rowOff>36830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5045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8907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15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36830</xdr:rowOff>
    </xdr:from>
    <xdr:to>
      <xdr:col>24</xdr:col>
      <xdr:colOff>12700</xdr:colOff>
      <xdr:row>65</xdr:row>
      <xdr:rowOff>36830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18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92727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95673</xdr:rowOff>
    </xdr:from>
    <xdr:to>
      <xdr:col>23</xdr:col>
      <xdr:colOff>133350</xdr:colOff>
      <xdr:row>64</xdr:row>
      <xdr:rowOff>123825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6847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22242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123825</xdr:rowOff>
    </xdr:from>
    <xdr:to>
      <xdr:col>19</xdr:col>
      <xdr:colOff>133350</xdr:colOff>
      <xdr:row>64</xdr:row>
      <xdr:rowOff>168063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966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62019</xdr:rowOff>
    </xdr:from>
    <xdr:to>
      <xdr:col>19</xdr:col>
      <xdr:colOff>184150</xdr:colOff>
      <xdr:row>62</xdr:row>
      <xdr:rowOff>163619</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2346</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168063</xdr:rowOff>
    </xdr:from>
    <xdr:to>
      <xdr:col>15</xdr:col>
      <xdr:colOff>82550</xdr:colOff>
      <xdr:row>66</xdr:row>
      <xdr:rowOff>10160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4086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170604</xdr:rowOff>
    </xdr:from>
    <xdr:to>
      <xdr:col>11</xdr:col>
      <xdr:colOff>31750</xdr:colOff>
      <xdr:row>66</xdr:row>
      <xdr:rowOff>10160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71954"/>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161079</xdr:rowOff>
    </xdr:from>
    <xdr:to>
      <xdr:col>11</xdr:col>
      <xdr:colOff>82550</xdr:colOff>
      <xdr:row>62</xdr:row>
      <xdr:rowOff>91229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101406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120862</xdr:rowOff>
    </xdr:from>
    <xdr:to>
      <xdr:col>7</xdr:col>
      <xdr:colOff>31750</xdr:colOff>
      <xdr:row>62</xdr:row>
      <xdr:rowOff>51012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61189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112200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1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73025</xdr:rowOff>
    </xdr:from>
    <xdr:to>
      <xdr:col>19</xdr:col>
      <xdr:colOff>184150</xdr:colOff>
      <xdr:row>65</xdr:row>
      <xdr:rowOff>3175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159402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近年の経費決算額は年々増加傾向に</a:t>
          </a:r>
          <a:r>
            <a:rPr kumimoji="1" lang="ja-JP" altLang="en-US" sz="1100">
              <a:solidFill>
                <a:schemeClr val="dk1"/>
              </a:solidFill>
              <a:effectLst/>
              <a:latin typeface="+mn-lt"/>
              <a:ea typeface="+mn-ea"/>
              <a:cs typeface="+mn-cs"/>
            </a:rPr>
            <a:t>あるほか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増加傾向となっていた</a:t>
          </a:r>
          <a:r>
            <a:rPr kumimoji="1" lang="ja-JP" altLang="ja-JP" sz="1100">
              <a:solidFill>
                <a:schemeClr val="dk1"/>
              </a:solidFill>
              <a:effectLst/>
              <a:latin typeface="+mn-lt"/>
              <a:ea typeface="+mn-ea"/>
              <a:cs typeface="+mn-cs"/>
            </a:rPr>
            <a:t>人口も</a:t>
          </a:r>
          <a:r>
            <a:rPr kumimoji="1" lang="ja-JP" altLang="en-US" sz="1100">
              <a:solidFill>
                <a:schemeClr val="dk1"/>
              </a:solidFill>
              <a:effectLst/>
              <a:latin typeface="+mn-lt"/>
              <a:ea typeface="+mn-ea"/>
              <a:cs typeface="+mn-cs"/>
            </a:rPr>
            <a:t>減少に転じている</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それに比例して</a:t>
          </a:r>
          <a:r>
            <a:rPr kumimoji="1" lang="ja-JP" altLang="ja-JP" sz="1100">
              <a:solidFill>
                <a:schemeClr val="dk1"/>
              </a:solidFill>
              <a:effectLst/>
              <a:latin typeface="+mn-lt"/>
              <a:ea typeface="+mn-ea"/>
              <a:cs typeface="+mn-cs"/>
            </a:rPr>
            <a:t>人口１人当たりの決算額</a:t>
          </a:r>
          <a:r>
            <a:rPr kumimoji="1" lang="ja-JP" altLang="en-US" sz="1100">
              <a:solidFill>
                <a:schemeClr val="dk1"/>
              </a:solidFill>
              <a:effectLst/>
              <a:latin typeface="+mn-lt"/>
              <a:ea typeface="+mn-ea"/>
              <a:cs typeface="+mn-cs"/>
            </a:rPr>
            <a:t>も増加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宮城県平均、全国平均を上回っていることから、維持管理経費の削減が急務である。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159982</xdr:rowOff>
    </xdr:from>
    <xdr:to>
      <xdr:col>23</xdr:col>
      <xdr:colOff>133350</xdr:colOff>
      <xdr:row>83</xdr:row>
      <xdr:rowOff>80299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18882"/>
          <a:ext cx="8382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126003</xdr:rowOff>
    </xdr:from>
    <xdr:to>
      <xdr:col>19</xdr:col>
      <xdr:colOff>133350</xdr:colOff>
      <xdr:row>82</xdr:row>
      <xdr:rowOff>159982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84903"/>
          <a:ext cx="889000" cy="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113894</xdr:rowOff>
    </xdr:from>
    <xdr:to>
      <xdr:col>15</xdr:col>
      <xdr:colOff>82550</xdr:colOff>
      <xdr:row>82</xdr:row>
      <xdr:rowOff>126003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72794"/>
          <a:ext cx="889000" cy="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97854</xdr:rowOff>
    </xdr:from>
    <xdr:to>
      <xdr:col>11</xdr:col>
      <xdr:colOff>31750</xdr:colOff>
      <xdr:row>82</xdr:row>
      <xdr:rowOff>113894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56754"/>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29499</xdr:rowOff>
    </xdr:from>
    <xdr:to>
      <xdr:col>23</xdr:col>
      <xdr:colOff>184150</xdr:colOff>
      <xdr:row>83</xdr:row>
      <xdr:rowOff>131099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3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109182</xdr:rowOff>
    </xdr:from>
    <xdr:to>
      <xdr:col>19</xdr:col>
      <xdr:colOff>184150</xdr:colOff>
      <xdr:row>83</xdr:row>
      <xdr:rowOff>39332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6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24109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5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75203</xdr:rowOff>
    </xdr:from>
    <xdr:to>
      <xdr:col>15</xdr:col>
      <xdr:colOff>133350</xdr:colOff>
      <xdr:row>83</xdr:row>
      <xdr:rowOff>5353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161580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63094</xdr:rowOff>
    </xdr:from>
    <xdr:to>
      <xdr:col>11</xdr:col>
      <xdr:colOff>82550</xdr:colOff>
      <xdr:row>82</xdr:row>
      <xdr:rowOff>164694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149471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0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47054</xdr:rowOff>
    </xdr:from>
    <xdr:to>
      <xdr:col>7</xdr:col>
      <xdr:colOff>31750</xdr:colOff>
      <xdr:row>82</xdr:row>
      <xdr:rowOff>148654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158831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職員の定員適正化計画等に基づき、本村独自に給与体系の見直しを積極的に実施しており、全国平均並びに類似団体平均を下回っている状況である。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8768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5245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84</xdr:row>
      <xdr:rowOff>122766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2832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84</xdr:row>
      <xdr:rowOff>42334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2832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122766</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145945</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全国及び県平均を大きく上回っている状況が続いているため、今後も民間委託の活用と事務事業の効率的な行財政運営を図りながら、更なる適正な職員配置及び定員管理に努める。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113474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84790"/>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97790</xdr:rowOff>
    </xdr:from>
    <xdr:to>
      <xdr:col>77</xdr:col>
      <xdr:colOff>44450</xdr:colOff>
      <xdr:row>60</xdr:row>
      <xdr:rowOff>97790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8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92361</xdr:rowOff>
    </xdr:from>
    <xdr:to>
      <xdr:col>72</xdr:col>
      <xdr:colOff>203200</xdr:colOff>
      <xdr:row>60</xdr:row>
      <xdr:rowOff>97790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79361"/>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60992</xdr:rowOff>
    </xdr:from>
    <xdr:to>
      <xdr:col>68</xdr:col>
      <xdr:colOff>152400</xdr:colOff>
      <xdr:row>60</xdr:row>
      <xdr:rowOff>92361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4799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62674</xdr:rowOff>
    </xdr:from>
    <xdr:to>
      <xdr:col>81</xdr:col>
      <xdr:colOff>95250</xdr:colOff>
      <xdr:row>60</xdr:row>
      <xdr:rowOff>164274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34751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2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133367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41561</xdr:rowOff>
    </xdr:from>
    <xdr:to>
      <xdr:col>68</xdr:col>
      <xdr:colOff>203200</xdr:colOff>
      <xdr:row>60</xdr:row>
      <xdr:rowOff>143161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127938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1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10192</xdr:rowOff>
    </xdr:from>
    <xdr:to>
      <xdr:col>64</xdr:col>
      <xdr:colOff>152400</xdr:colOff>
      <xdr:row>60</xdr:row>
      <xdr:rowOff>111792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121969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6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事業内容の精査による起債抑制策等により平成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年度から減少傾向となり、本年度は類似団体平均</a:t>
          </a:r>
          <a:r>
            <a:rPr kumimoji="1" lang="ja-JP" altLang="en-US" sz="1100">
              <a:solidFill>
                <a:schemeClr val="dk1"/>
              </a:solidFill>
              <a:effectLst/>
              <a:latin typeface="+mn-lt"/>
              <a:ea typeface="+mn-ea"/>
              <a:cs typeface="+mn-cs"/>
            </a:rPr>
            <a:t>及び宮城県平均</a:t>
          </a:r>
          <a:r>
            <a:rPr kumimoji="1" lang="ja-JP" altLang="ja-JP" sz="1100">
              <a:solidFill>
                <a:schemeClr val="dk1"/>
              </a:solidFill>
              <a:effectLst/>
              <a:latin typeface="+mn-lt"/>
              <a:ea typeface="+mn-ea"/>
              <a:cs typeface="+mn-cs"/>
            </a:rPr>
            <a:t>を下回っ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として</a:t>
          </a:r>
          <a:r>
            <a:rPr kumimoji="1" lang="ja-JP" altLang="en-US" sz="1100">
              <a:solidFill>
                <a:schemeClr val="dk1"/>
              </a:solidFill>
              <a:effectLst/>
              <a:latin typeface="+mn-lt"/>
              <a:ea typeface="+mn-ea"/>
              <a:cs typeface="+mn-cs"/>
            </a:rPr>
            <a:t>全国</a:t>
          </a:r>
          <a:r>
            <a:rPr kumimoji="1" lang="ja-JP" altLang="ja-JP" sz="1100">
              <a:solidFill>
                <a:schemeClr val="dk1"/>
              </a:solidFill>
              <a:effectLst/>
              <a:latin typeface="+mn-lt"/>
              <a:ea typeface="+mn-ea"/>
              <a:cs typeface="+mn-cs"/>
            </a:rPr>
            <a:t>平均を上回っているため、今後も施設の改修や更新等の大規模な投資事業については、事業の実施時期や事業内容を精査するなど、償還額の平準化及び実質公債費比率の減少させるための財政運営に努める。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92287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04934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42</xdr:row>
      <xdr:rowOff>17356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12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105833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182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138006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3067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宅地造成事業の影響により平成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年度において一時的に将来負担比率が</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となったが、平成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年度以降はマイナスを継続している。</a:t>
          </a:r>
          <a:endParaRPr lang="ja-JP" altLang="ja-JP" sz="1400">
            <a:effectLst/>
          </a:endParaRPr>
        </a:p>
        <a:p>
          <a:r>
            <a:rPr kumimoji="1" lang="ja-JP" altLang="ja-JP" sz="1100">
              <a:solidFill>
                <a:schemeClr val="dk1"/>
              </a:solidFill>
              <a:effectLst/>
              <a:latin typeface="+mn-lt"/>
              <a:ea typeface="+mn-ea"/>
              <a:cs typeface="+mn-cs"/>
            </a:rPr>
            <a:t>　今後も後世への負担を軽減するよう、新規事業の実施等について総点検を図り、財政の健全化を図る。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160189</xdr:rowOff>
    </xdr:from>
    <xdr:to>
      <xdr:col>64</xdr:col>
      <xdr:colOff>152400</xdr:colOff>
      <xdr:row>14</xdr:row>
      <xdr:rowOff>90339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75116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7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
5,800
60.32
5,424,168
5,294,049
108,763
2,643,097
3,665,899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職員の定員適正化計画等に基づき、本村独自に給与体系の見直しを積極的に実施している。類似団体平均を上回っているが、全国・県平均で比較すると下回っている状況である。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46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4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89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新型コロナウイルスの影響による事業中止による旅費・費用弁償や需用費などの減少により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ポイント減と</a:t>
          </a:r>
          <a:r>
            <a:rPr kumimoji="1" lang="ja-JP" altLang="ja-JP" sz="1100">
              <a:solidFill>
                <a:schemeClr val="dk1"/>
              </a:solidFill>
              <a:effectLst/>
              <a:latin typeface="+mn-lt"/>
              <a:ea typeface="+mn-ea"/>
              <a:cs typeface="+mn-cs"/>
            </a:rPr>
            <a:t>なっているが、引き続き老朽化等による施設の管理経費の軽減を図るため、管理内容の見直しや事務事業における民間委託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積極的に取り組んでいく。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62230</xdr:rowOff>
    </xdr:from>
    <xdr:to>
      <xdr:col>82</xdr:col>
      <xdr:colOff>107950</xdr:colOff>
      <xdr:row>20</xdr:row>
      <xdr:rowOff>27940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3197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27940</xdr:rowOff>
    </xdr:from>
    <xdr:to>
      <xdr:col>78</xdr:col>
      <xdr:colOff>69850</xdr:colOff>
      <xdr:row>20</xdr:row>
      <xdr:rowOff>27940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456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27940</xdr:rowOff>
    </xdr:from>
    <xdr:to>
      <xdr:col>73</xdr:col>
      <xdr:colOff>180975</xdr:colOff>
      <xdr:row>20</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456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77470</xdr:rowOff>
    </xdr:from>
    <xdr:to>
      <xdr:col>69</xdr:col>
      <xdr:colOff>92075</xdr:colOff>
      <xdr:row>20</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350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11430</xdr:rowOff>
    </xdr:from>
    <xdr:to>
      <xdr:col>82</xdr:col>
      <xdr:colOff>158750</xdr:colOff>
      <xdr:row>19</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154957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148590</xdr:rowOff>
    </xdr:from>
    <xdr:to>
      <xdr:col>78</xdr:col>
      <xdr:colOff>120650</xdr:colOff>
      <xdr:row>20</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63517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9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148590</xdr:rowOff>
    </xdr:from>
    <xdr:to>
      <xdr:col>74</xdr:col>
      <xdr:colOff>31750</xdr:colOff>
      <xdr:row>20</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63517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30480</xdr:rowOff>
    </xdr:from>
    <xdr:to>
      <xdr:col>69</xdr:col>
      <xdr:colOff>142875</xdr:colOff>
      <xdr:row>20</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26670</xdr:rowOff>
    </xdr:from>
    <xdr:to>
      <xdr:col>65</xdr:col>
      <xdr:colOff>53975</xdr:colOff>
      <xdr:row>19</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113047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全国平均並びに県平均を下回った数値となっているが、類似団体平均を上回っている。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歳までの医療費助成や公立保育園・幼稚園を廃止し民間に委託している認定こども園等に対する施設運営費等が類似団体平均を上回っている要因となっている。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58</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88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46990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7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81280</xdr:rowOff>
    </xdr:from>
    <xdr:to>
      <xdr:col>11</xdr:col>
      <xdr:colOff>9525</xdr:colOff>
      <xdr:row>59</xdr:row>
      <xdr:rowOff>46990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25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前年度同等となっているが、全国平均及び県平均並びに類似団体平均を上回っている状況にある。主な要因としては各種特別会計への繰出金や学校給食センター建設に向けた基金積立が考えられる。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98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01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59</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017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59</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94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全国平均並びに県平均を上回っているが、類似団体平均と同等となっている状況にある。前年度からの増加は、企業立地奨励金の増が要因のひとつとなっている。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65278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63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12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12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266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事業費の進行管理や、実施する事業の選択と集中を徹底し、年次計画的に事業を進めながら起債発行を抑制してきた結果、全国平均及び宮城県平均、類似団体平均を下回っている。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今後も事業の実施時期・内容を的確に判断し、償還額の平準化及び公債費の急激な上昇を防止する財政運営に努める。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14987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120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42418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2120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65278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244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65278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152164</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全国平均及び県平均並びに類似団体平均を大きく上回っている状況にある。平成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88.3</a:t>
          </a:r>
          <a:r>
            <a:rPr kumimoji="1" lang="ja-JP" altLang="ja-JP" sz="1100">
              <a:solidFill>
                <a:schemeClr val="dk1"/>
              </a:solidFill>
              <a:effectLst/>
              <a:latin typeface="+mn-lt"/>
              <a:ea typeface="+mn-ea"/>
              <a:cs typeface="+mn-cs"/>
            </a:rPr>
            <a:t>となった要因が住宅団地整備事業によるもので、すでに事業は完了していることから以降減少しているが、今後は</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サイクルに基づき全ての事務事業を点検するなどし、事業の見直しを図りながら経常経費削減を図っていく。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129287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6372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79</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6738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147574</xdr:rowOff>
    </xdr:from>
    <xdr:to>
      <xdr:col>73</xdr:col>
      <xdr:colOff>180975</xdr:colOff>
      <xdr:row>80</xdr:row>
      <xdr:rowOff>163576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69212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80</xdr:row>
      <xdr:rowOff>163576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518387"/>
          <a:ext cx="889000" cy="3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78487</xdr:rowOff>
    </xdr:from>
    <xdr:to>
      <xdr:col>78</xdr:col>
      <xdr:colOff>120650</xdr:colOff>
      <xdr:row>80</xdr:row>
      <xdr:rowOff>8637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164864</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96774</xdr:rowOff>
    </xdr:from>
    <xdr:to>
      <xdr:col>74</xdr:col>
      <xdr:colOff>31750</xdr:colOff>
      <xdr:row>80</xdr:row>
      <xdr:rowOff>26924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11701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112776</xdr:rowOff>
    </xdr:from>
    <xdr:to>
      <xdr:col>69</xdr:col>
      <xdr:colOff>142875</xdr:colOff>
      <xdr:row>81</xdr:row>
      <xdr:rowOff>42926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27703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91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14294</xdr:rowOff>
    </xdr:from>
    <xdr:to>
      <xdr:col>29</xdr:col>
      <xdr:colOff>127000</xdr:colOff>
      <xdr:row>18</xdr:row>
      <xdr:rowOff>34384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48019"/>
          <a:ext cx="647700" cy="20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34384</xdr:rowOff>
    </xdr:from>
    <xdr:to>
      <xdr:col>26</xdr:col>
      <xdr:colOff>50800</xdr:colOff>
      <xdr:row>18</xdr:row>
      <xdr:rowOff>122733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68109"/>
          <a:ext cx="698500" cy="88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77068</xdr:rowOff>
    </xdr:from>
    <xdr:to>
      <xdr:col>22</xdr:col>
      <xdr:colOff>114300</xdr:colOff>
      <xdr:row>18</xdr:row>
      <xdr:rowOff>122733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10793"/>
          <a:ext cx="698500" cy="4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67156</xdr:rowOff>
    </xdr:from>
    <xdr:to>
      <xdr:col>18</xdr:col>
      <xdr:colOff>177800</xdr:colOff>
      <xdr:row>18</xdr:row>
      <xdr:rowOff>77068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00881"/>
          <a:ext cx="698500" cy="9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134944</xdr:rowOff>
    </xdr:from>
    <xdr:to>
      <xdr:col>29</xdr:col>
      <xdr:colOff>177800</xdr:colOff>
      <xdr:row>18</xdr:row>
      <xdr:rowOff>65094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107021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155034</xdr:rowOff>
    </xdr:from>
    <xdr:to>
      <xdr:col>26</xdr:col>
      <xdr:colOff>101600</xdr:colOff>
      <xdr:row>18</xdr:row>
      <xdr:rowOff>85184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1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69961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0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71933</xdr:rowOff>
    </xdr:from>
    <xdr:to>
      <xdr:col>22</xdr:col>
      <xdr:colOff>165100</xdr:colOff>
      <xdr:row>19</xdr:row>
      <xdr:rowOff>2083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0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158310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26268</xdr:rowOff>
    </xdr:from>
    <xdr:to>
      <xdr:col>19</xdr:col>
      <xdr:colOff>38100</xdr:colOff>
      <xdr:row>18</xdr:row>
      <xdr:rowOff>127867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999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112645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16356</xdr:rowOff>
    </xdr:from>
    <xdr:to>
      <xdr:col>15</xdr:col>
      <xdr:colOff>101600</xdr:colOff>
      <xdr:row>18</xdr:row>
      <xdr:rowOff>117956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5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102733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3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294907</xdr:rowOff>
    </xdr:from>
    <xdr:to>
      <xdr:col>29</xdr:col>
      <xdr:colOff>127000</xdr:colOff>
      <xdr:row>35</xdr:row>
      <xdr:rowOff>325620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05257"/>
          <a:ext cx="647700" cy="30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325620</xdr:rowOff>
    </xdr:from>
    <xdr:to>
      <xdr:col>26</xdr:col>
      <xdr:colOff>50800</xdr:colOff>
      <xdr:row>35</xdr:row>
      <xdr:rowOff>335680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35970"/>
          <a:ext cx="698500" cy="10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162416</xdr:rowOff>
    </xdr:from>
    <xdr:to>
      <xdr:col>22</xdr:col>
      <xdr:colOff>114300</xdr:colOff>
      <xdr:row>35</xdr:row>
      <xdr:rowOff>335680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72766"/>
          <a:ext cx="698500" cy="17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110933</xdr:rowOff>
    </xdr:from>
    <xdr:to>
      <xdr:col>18</xdr:col>
      <xdr:colOff>177800</xdr:colOff>
      <xdr:row>35</xdr:row>
      <xdr:rowOff>162416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21283"/>
          <a:ext cx="698500" cy="51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244107</xdr:rowOff>
    </xdr:from>
    <xdr:to>
      <xdr:col>29</xdr:col>
      <xdr:colOff>177800</xdr:colOff>
      <xdr:row>36</xdr:row>
      <xdr:rowOff>2807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5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216184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274820</xdr:rowOff>
    </xdr:from>
    <xdr:to>
      <xdr:col>26</xdr:col>
      <xdr:colOff>101600</xdr:colOff>
      <xdr:row>36</xdr:row>
      <xdr:rowOff>33520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5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18297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284880</xdr:rowOff>
    </xdr:from>
    <xdr:to>
      <xdr:col>22</xdr:col>
      <xdr:colOff>165100</xdr:colOff>
      <xdr:row>36</xdr:row>
      <xdr:rowOff>43580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95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28357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8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111616</xdr:rowOff>
    </xdr:from>
    <xdr:to>
      <xdr:col>19</xdr:col>
      <xdr:colOff>38100</xdr:colOff>
      <xdr:row>35</xdr:row>
      <xdr:rowOff>213216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21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223393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9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60133</xdr:rowOff>
    </xdr:from>
    <xdr:to>
      <xdr:col>15</xdr:col>
      <xdr:colOff>101600</xdr:colOff>
      <xdr:row>35</xdr:row>
      <xdr:rowOff>161733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7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3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
5,800
60.32
5,424,168
5,294,049
108,763
2,643,097
3,665,899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45814</xdr:rowOff>
    </xdr:from>
    <xdr:to>
      <xdr:col>24</xdr:col>
      <xdr:colOff>63500</xdr:colOff>
      <xdr:row>36</xdr:row>
      <xdr:rowOff>108267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8014"/>
          <a:ext cx="838200" cy="6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108267</xdr:rowOff>
    </xdr:from>
    <xdr:to>
      <xdr:col>19</xdr:col>
      <xdr:colOff>177800</xdr:colOff>
      <xdr:row>36</xdr:row>
      <xdr:rowOff>144082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0467"/>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130266</xdr:rowOff>
    </xdr:from>
    <xdr:to>
      <xdr:col>15</xdr:col>
      <xdr:colOff>50800</xdr:colOff>
      <xdr:row>36</xdr:row>
      <xdr:rowOff>144082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02466"/>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129086</xdr:rowOff>
    </xdr:from>
    <xdr:to>
      <xdr:col>10</xdr:col>
      <xdr:colOff>114300</xdr:colOff>
      <xdr:row>36</xdr:row>
      <xdr:rowOff>130266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1286"/>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166464</xdr:rowOff>
    </xdr:from>
    <xdr:to>
      <xdr:col>24</xdr:col>
      <xdr:colOff>114300</xdr:colOff>
      <xdr:row>36</xdr:row>
      <xdr:rowOff>96614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144891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57467</xdr:rowOff>
    </xdr:from>
    <xdr:to>
      <xdr:col>20</xdr:col>
      <xdr:colOff>38100</xdr:colOff>
      <xdr:row>36</xdr:row>
      <xdr:rowOff>159067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150194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2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93282</xdr:rowOff>
    </xdr:from>
    <xdr:to>
      <xdr:col>15</xdr:col>
      <xdr:colOff>101600</xdr:colOff>
      <xdr:row>37</xdr:row>
      <xdr:rowOff>23432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14559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5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79466</xdr:rowOff>
    </xdr:from>
    <xdr:to>
      <xdr:col>10</xdr:col>
      <xdr:colOff>165100</xdr:colOff>
      <xdr:row>37</xdr:row>
      <xdr:rowOff>9616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743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4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78286</xdr:rowOff>
    </xdr:from>
    <xdr:to>
      <xdr:col>6</xdr:col>
      <xdr:colOff>38100</xdr:colOff>
      <xdr:row>37</xdr:row>
      <xdr:rowOff>8436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171013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4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31127</xdr:rowOff>
    </xdr:from>
    <xdr:to>
      <xdr:col>24</xdr:col>
      <xdr:colOff>63500</xdr:colOff>
      <xdr:row>56</xdr:row>
      <xdr:rowOff>85667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32327"/>
          <a:ext cx="838200" cy="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85667</xdr:rowOff>
    </xdr:from>
    <xdr:to>
      <xdr:col>19</xdr:col>
      <xdr:colOff>177800</xdr:colOff>
      <xdr:row>56</xdr:row>
      <xdr:rowOff>118692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86867"/>
          <a:ext cx="889000" cy="3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118692</xdr:rowOff>
    </xdr:from>
    <xdr:to>
      <xdr:col>15</xdr:col>
      <xdr:colOff>50800</xdr:colOff>
      <xdr:row>56</xdr:row>
      <xdr:rowOff>138733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19892"/>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138733</xdr:rowOff>
    </xdr:from>
    <xdr:to>
      <xdr:col>10</xdr:col>
      <xdr:colOff>114300</xdr:colOff>
      <xdr:row>56</xdr:row>
      <xdr:rowOff>149278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39933"/>
          <a:ext cx="889000" cy="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151777</xdr:rowOff>
    </xdr:from>
    <xdr:to>
      <xdr:col>24</xdr:col>
      <xdr:colOff>114300</xdr:colOff>
      <xdr:row>56</xdr:row>
      <xdr:rowOff>81927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3204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3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34867</xdr:rowOff>
    </xdr:from>
    <xdr:to>
      <xdr:col>20</xdr:col>
      <xdr:colOff>38100</xdr:colOff>
      <xdr:row>56</xdr:row>
      <xdr:rowOff>136467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152994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1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67892</xdr:rowOff>
    </xdr:from>
    <xdr:to>
      <xdr:col>15</xdr:col>
      <xdr:colOff>101600</xdr:colOff>
      <xdr:row>56</xdr:row>
      <xdr:rowOff>169492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6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14569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4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87933</xdr:rowOff>
    </xdr:from>
    <xdr:to>
      <xdr:col>10</xdr:col>
      <xdr:colOff>165100</xdr:colOff>
      <xdr:row>57</xdr:row>
      <xdr:rowOff>18083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9210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8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98478</xdr:rowOff>
    </xdr:from>
    <xdr:to>
      <xdr:col>6</xdr:col>
      <xdr:colOff>38100</xdr:colOff>
      <xdr:row>57</xdr:row>
      <xdr:rowOff>28628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19755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9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124270</xdr:rowOff>
    </xdr:from>
    <xdr:to>
      <xdr:col>24</xdr:col>
      <xdr:colOff>63500</xdr:colOff>
      <xdr:row>78</xdr:row>
      <xdr:rowOff>23991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25920"/>
          <a:ext cx="8382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170484</xdr:rowOff>
    </xdr:from>
    <xdr:to>
      <xdr:col>19</xdr:col>
      <xdr:colOff>177800</xdr:colOff>
      <xdr:row>78</xdr:row>
      <xdr:rowOff>23991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72134"/>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159080</xdr:rowOff>
    </xdr:from>
    <xdr:to>
      <xdr:col>15</xdr:col>
      <xdr:colOff>50800</xdr:colOff>
      <xdr:row>77</xdr:row>
      <xdr:rowOff>170484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60730"/>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159080</xdr:rowOff>
    </xdr:from>
    <xdr:to>
      <xdr:col>10</xdr:col>
      <xdr:colOff>114300</xdr:colOff>
      <xdr:row>78</xdr:row>
      <xdr:rowOff>10147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60730"/>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73470</xdr:rowOff>
    </xdr:from>
    <xdr:to>
      <xdr:col>24</xdr:col>
      <xdr:colOff>114300</xdr:colOff>
      <xdr:row>78</xdr:row>
      <xdr:rowOff>3620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96347</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144641</xdr:rowOff>
    </xdr:from>
    <xdr:to>
      <xdr:col>20</xdr:col>
      <xdr:colOff>38100</xdr:colOff>
      <xdr:row>78</xdr:row>
      <xdr:rowOff>74791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91318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119684</xdr:rowOff>
    </xdr:from>
    <xdr:to>
      <xdr:col>15</xdr:col>
      <xdr:colOff>101600</xdr:colOff>
      <xdr:row>78</xdr:row>
      <xdr:rowOff>49834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2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66361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9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108280</xdr:rowOff>
    </xdr:from>
    <xdr:to>
      <xdr:col>10</xdr:col>
      <xdr:colOff>165100</xdr:colOff>
      <xdr:row>78</xdr:row>
      <xdr:rowOff>38430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54957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130797</xdr:rowOff>
    </xdr:from>
    <xdr:to>
      <xdr:col>6</xdr:col>
      <xdr:colOff>38100</xdr:colOff>
      <xdr:row>78</xdr:row>
      <xdr:rowOff>60947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77474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126288</xdr:rowOff>
    </xdr:from>
    <xdr:to>
      <xdr:col>24</xdr:col>
      <xdr:colOff>63500</xdr:colOff>
      <xdr:row>95</xdr:row>
      <xdr:rowOff>21679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42588"/>
          <a:ext cx="838200" cy="6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21679</xdr:rowOff>
    </xdr:from>
    <xdr:to>
      <xdr:col>19</xdr:col>
      <xdr:colOff>177800</xdr:colOff>
      <xdr:row>95</xdr:row>
      <xdr:rowOff>94107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09429"/>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88443</xdr:rowOff>
    </xdr:from>
    <xdr:to>
      <xdr:col>15</xdr:col>
      <xdr:colOff>50800</xdr:colOff>
      <xdr:row>95</xdr:row>
      <xdr:rowOff>94107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76193"/>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88443</xdr:rowOff>
    </xdr:from>
    <xdr:to>
      <xdr:col>10</xdr:col>
      <xdr:colOff>114300</xdr:colOff>
      <xdr:row>96</xdr:row>
      <xdr:rowOff>21095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76193"/>
          <a:ext cx="889000" cy="1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75488</xdr:rowOff>
    </xdr:from>
    <xdr:to>
      <xdr:col>24</xdr:col>
      <xdr:colOff>114300</xdr:colOff>
      <xdr:row>95</xdr:row>
      <xdr:rowOff>5638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98365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4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142329</xdr:rowOff>
    </xdr:from>
    <xdr:to>
      <xdr:col>20</xdr:col>
      <xdr:colOff>38100</xdr:colOff>
      <xdr:row>95</xdr:row>
      <xdr:rowOff>72479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5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89006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43307</xdr:rowOff>
    </xdr:from>
    <xdr:to>
      <xdr:col>15</xdr:col>
      <xdr:colOff>101600</xdr:colOff>
      <xdr:row>95</xdr:row>
      <xdr:rowOff>144907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161434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37643</xdr:rowOff>
    </xdr:from>
    <xdr:to>
      <xdr:col>10</xdr:col>
      <xdr:colOff>165100</xdr:colOff>
      <xdr:row>95</xdr:row>
      <xdr:rowOff>139243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155770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141745</xdr:rowOff>
    </xdr:from>
    <xdr:to>
      <xdr:col>6</xdr:col>
      <xdr:colOff>38100</xdr:colOff>
      <xdr:row>96</xdr:row>
      <xdr:rowOff>71895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88422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132158</xdr:rowOff>
    </xdr:from>
    <xdr:to>
      <xdr:col>55</xdr:col>
      <xdr:colOff>0</xdr:colOff>
      <xdr:row>38</xdr:row>
      <xdr:rowOff>19136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04358"/>
          <a:ext cx="838200" cy="2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19136</xdr:rowOff>
    </xdr:from>
    <xdr:to>
      <xdr:col>50</xdr:col>
      <xdr:colOff>114300</xdr:colOff>
      <xdr:row>38</xdr:row>
      <xdr:rowOff>41827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34236"/>
          <a:ext cx="889000" cy="2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144874</xdr:rowOff>
    </xdr:from>
    <xdr:to>
      <xdr:col>45</xdr:col>
      <xdr:colOff>177800</xdr:colOff>
      <xdr:row>38</xdr:row>
      <xdr:rowOff>41827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88524"/>
          <a:ext cx="889000" cy="6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144874</xdr:rowOff>
    </xdr:from>
    <xdr:to>
      <xdr:col>41</xdr:col>
      <xdr:colOff>50800</xdr:colOff>
      <xdr:row>37</xdr:row>
      <xdr:rowOff>171384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88524"/>
          <a:ext cx="8890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81358</xdr:rowOff>
    </xdr:from>
    <xdr:to>
      <xdr:col>55</xdr:col>
      <xdr:colOff>50800</xdr:colOff>
      <xdr:row>37</xdr:row>
      <xdr:rowOff>11508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59785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139786</xdr:rowOff>
    </xdr:from>
    <xdr:to>
      <xdr:col>50</xdr:col>
      <xdr:colOff>165100</xdr:colOff>
      <xdr:row>38</xdr:row>
      <xdr:rowOff>69937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83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86463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5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162477</xdr:rowOff>
    </xdr:from>
    <xdr:to>
      <xdr:col>46</xdr:col>
      <xdr:colOff>38100</xdr:colOff>
      <xdr:row>38</xdr:row>
      <xdr:rowOff>92627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83754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94074</xdr:rowOff>
    </xdr:from>
    <xdr:to>
      <xdr:col>41</xdr:col>
      <xdr:colOff>101600</xdr:colOff>
      <xdr:row>38</xdr:row>
      <xdr:rowOff>24224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40751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1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120584</xdr:rowOff>
    </xdr:from>
    <xdr:to>
      <xdr:col>36</xdr:col>
      <xdr:colOff>165100</xdr:colOff>
      <xdr:row>38</xdr:row>
      <xdr:rowOff>50734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67261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3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83545</xdr:rowOff>
    </xdr:from>
    <xdr:to>
      <xdr:col>55</xdr:col>
      <xdr:colOff>0</xdr:colOff>
      <xdr:row>58</xdr:row>
      <xdr:rowOff>98837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27645"/>
          <a:ext cx="838200" cy="1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53436</xdr:rowOff>
    </xdr:from>
    <xdr:to>
      <xdr:col>50</xdr:col>
      <xdr:colOff>114300</xdr:colOff>
      <xdr:row>58</xdr:row>
      <xdr:rowOff>98837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97536"/>
          <a:ext cx="8890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53436</xdr:rowOff>
    </xdr:from>
    <xdr:to>
      <xdr:col>45</xdr:col>
      <xdr:colOff>177800</xdr:colOff>
      <xdr:row>58</xdr:row>
      <xdr:rowOff>79047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97536"/>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79047</xdr:rowOff>
    </xdr:from>
    <xdr:to>
      <xdr:col>41</xdr:col>
      <xdr:colOff>50800</xdr:colOff>
      <xdr:row>58</xdr:row>
      <xdr:rowOff>99036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3147"/>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32745</xdr:rowOff>
    </xdr:from>
    <xdr:to>
      <xdr:col>55</xdr:col>
      <xdr:colOff>50800</xdr:colOff>
      <xdr:row>58</xdr:row>
      <xdr:rowOff>134345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48037</xdr:rowOff>
    </xdr:from>
    <xdr:to>
      <xdr:col>50</xdr:col>
      <xdr:colOff>165100</xdr:colOff>
      <xdr:row>58</xdr:row>
      <xdr:rowOff>149637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140764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2636</xdr:rowOff>
    </xdr:from>
    <xdr:to>
      <xdr:col>46</xdr:col>
      <xdr:colOff>38100</xdr:colOff>
      <xdr:row>58</xdr:row>
      <xdr:rowOff>104236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120763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2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28247</xdr:rowOff>
    </xdr:from>
    <xdr:to>
      <xdr:col>41</xdr:col>
      <xdr:colOff>101600</xdr:colOff>
      <xdr:row>58</xdr:row>
      <xdr:rowOff>129847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146374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48236</xdr:rowOff>
    </xdr:from>
    <xdr:to>
      <xdr:col>36</xdr:col>
      <xdr:colOff>165100</xdr:colOff>
      <xdr:row>58</xdr:row>
      <xdr:rowOff>149836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140963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170140</xdr:rowOff>
    </xdr:from>
    <xdr:to>
      <xdr:col>55</xdr:col>
      <xdr:colOff>0</xdr:colOff>
      <xdr:row>79</xdr:row>
      <xdr:rowOff>9339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43240"/>
          <a:ext cx="8382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146799</xdr:rowOff>
    </xdr:from>
    <xdr:to>
      <xdr:col>50</xdr:col>
      <xdr:colOff>114300</xdr:colOff>
      <xdr:row>79</xdr:row>
      <xdr:rowOff>9339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19899"/>
          <a:ext cx="889000" cy="3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146799</xdr:rowOff>
    </xdr:from>
    <xdr:to>
      <xdr:col>45</xdr:col>
      <xdr:colOff>177800</xdr:colOff>
      <xdr:row>78</xdr:row>
      <xdr:rowOff>158184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19899"/>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158184</xdr:rowOff>
    </xdr:from>
    <xdr:to>
      <xdr:col>41</xdr:col>
      <xdr:colOff>50800</xdr:colOff>
      <xdr:row>79</xdr:row>
      <xdr:rowOff>14038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31284"/>
          <a:ext cx="889000" cy="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119340</xdr:rowOff>
    </xdr:from>
    <xdr:to>
      <xdr:col>55</xdr:col>
      <xdr:colOff>50800</xdr:colOff>
      <xdr:row>79</xdr:row>
      <xdr:rowOff>49490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78717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129989</xdr:rowOff>
    </xdr:from>
    <xdr:to>
      <xdr:col>50</xdr:col>
      <xdr:colOff>165100</xdr:colOff>
      <xdr:row>79</xdr:row>
      <xdr:rowOff>60139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51266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95999</xdr:rowOff>
    </xdr:from>
    <xdr:to>
      <xdr:col>46</xdr:col>
      <xdr:colOff>38100</xdr:colOff>
      <xdr:row>79</xdr:row>
      <xdr:rowOff>26149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42676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107384</xdr:rowOff>
    </xdr:from>
    <xdr:to>
      <xdr:col>41</xdr:col>
      <xdr:colOff>101600</xdr:colOff>
      <xdr:row>79</xdr:row>
      <xdr:rowOff>37534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28661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134688</xdr:rowOff>
    </xdr:from>
    <xdr:to>
      <xdr:col>36</xdr:col>
      <xdr:colOff>165100</xdr:colOff>
      <xdr:row>79</xdr:row>
      <xdr:rowOff>64838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55965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117605</xdr:rowOff>
    </xdr:from>
    <xdr:to>
      <xdr:col>55</xdr:col>
      <xdr:colOff>0</xdr:colOff>
      <xdr:row>98</xdr:row>
      <xdr:rowOff>148273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19705"/>
          <a:ext cx="838200" cy="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69652</xdr:rowOff>
    </xdr:from>
    <xdr:to>
      <xdr:col>50</xdr:col>
      <xdr:colOff>114300</xdr:colOff>
      <xdr:row>98</xdr:row>
      <xdr:rowOff>148273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71752"/>
          <a:ext cx="889000" cy="7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69652</xdr:rowOff>
    </xdr:from>
    <xdr:to>
      <xdr:col>45</xdr:col>
      <xdr:colOff>177800</xdr:colOff>
      <xdr:row>98</xdr:row>
      <xdr:rowOff>108734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71752"/>
          <a:ext cx="889000" cy="3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108734</xdr:rowOff>
    </xdr:from>
    <xdr:to>
      <xdr:col>41</xdr:col>
      <xdr:colOff>50800</xdr:colOff>
      <xdr:row>98</xdr:row>
      <xdr:rowOff>144143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10834"/>
          <a:ext cx="889000" cy="3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66805</xdr:rowOff>
    </xdr:from>
    <xdr:to>
      <xdr:col>55</xdr:col>
      <xdr:colOff>50800</xdr:colOff>
      <xdr:row>98</xdr:row>
      <xdr:rowOff>168405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26182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97473</xdr:rowOff>
    </xdr:from>
    <xdr:to>
      <xdr:col>50</xdr:col>
      <xdr:colOff>165100</xdr:colOff>
      <xdr:row>99</xdr:row>
      <xdr:rowOff>27623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9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18750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18852</xdr:rowOff>
    </xdr:from>
    <xdr:to>
      <xdr:col>46</xdr:col>
      <xdr:colOff>38100</xdr:colOff>
      <xdr:row>98</xdr:row>
      <xdr:rowOff>120452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136979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9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57934</xdr:rowOff>
    </xdr:from>
    <xdr:to>
      <xdr:col>41</xdr:col>
      <xdr:colOff>101600</xdr:colOff>
      <xdr:row>98</xdr:row>
      <xdr:rowOff>159534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4611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3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93343</xdr:rowOff>
    </xdr:from>
    <xdr:to>
      <xdr:col>36</xdr:col>
      <xdr:colOff>165100</xdr:colOff>
      <xdr:row>99</xdr:row>
      <xdr:rowOff>23493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14620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100769</xdr:rowOff>
    </xdr:from>
    <xdr:to>
      <xdr:col>85</xdr:col>
      <xdr:colOff>127000</xdr:colOff>
      <xdr:row>38</xdr:row>
      <xdr:rowOff>109350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15869"/>
          <a:ext cx="8382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109350</xdr:rowOff>
    </xdr:from>
    <xdr:to>
      <xdr:col>81</xdr:col>
      <xdr:colOff>50800</xdr:colOff>
      <xdr:row>39</xdr:row>
      <xdr:rowOff>10617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24450"/>
          <a:ext cx="889000" cy="7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10617</xdr:rowOff>
    </xdr:from>
    <xdr:to>
      <xdr:col>76</xdr:col>
      <xdr:colOff>114300</xdr:colOff>
      <xdr:row>39</xdr:row>
      <xdr:rowOff>18694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9716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90673</xdr:rowOff>
    </xdr:from>
    <xdr:to>
      <xdr:col>71</xdr:col>
      <xdr:colOff>177800</xdr:colOff>
      <xdr:row>39</xdr:row>
      <xdr:rowOff>18694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05773"/>
          <a:ext cx="889000" cy="9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51291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49969</xdr:rowOff>
    </xdr:from>
    <xdr:to>
      <xdr:col>85</xdr:col>
      <xdr:colOff>177800</xdr:colOff>
      <xdr:row>38</xdr:row>
      <xdr:rowOff>151569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5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58550</xdr:rowOff>
    </xdr:from>
    <xdr:to>
      <xdr:col>81</xdr:col>
      <xdr:colOff>101600</xdr:colOff>
      <xdr:row>38</xdr:row>
      <xdr:rowOff>160150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5227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4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131267</xdr:rowOff>
    </xdr:from>
    <xdr:to>
      <xdr:col>76</xdr:col>
      <xdr:colOff>165100</xdr:colOff>
      <xdr:row>39</xdr:row>
      <xdr:rowOff>61417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52544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139344</xdr:rowOff>
    </xdr:from>
    <xdr:to>
      <xdr:col>72</xdr:col>
      <xdr:colOff>38100</xdr:colOff>
      <xdr:row>39</xdr:row>
      <xdr:rowOff>69494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60621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4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39873</xdr:rowOff>
    </xdr:from>
    <xdr:to>
      <xdr:col>67</xdr:col>
      <xdr:colOff>101600</xdr:colOff>
      <xdr:row>38</xdr:row>
      <xdr:rowOff>141473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158000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33807</xdr:rowOff>
    </xdr:from>
    <xdr:to>
      <xdr:col>85</xdr:col>
      <xdr:colOff>127000</xdr:colOff>
      <xdr:row>76</xdr:row>
      <xdr:rowOff>34486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64007"/>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34486</xdr:rowOff>
    </xdr:from>
    <xdr:to>
      <xdr:col>81</xdr:col>
      <xdr:colOff>50800</xdr:colOff>
      <xdr:row>76</xdr:row>
      <xdr:rowOff>36979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64686"/>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25519</xdr:rowOff>
    </xdr:from>
    <xdr:to>
      <xdr:col>76</xdr:col>
      <xdr:colOff>114300</xdr:colOff>
      <xdr:row>76</xdr:row>
      <xdr:rowOff>36979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055719"/>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25319</xdr:rowOff>
    </xdr:from>
    <xdr:to>
      <xdr:col>71</xdr:col>
      <xdr:colOff>177800</xdr:colOff>
      <xdr:row>76</xdr:row>
      <xdr:rowOff>25519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55519"/>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154457</xdr:rowOff>
    </xdr:from>
    <xdr:to>
      <xdr:col>85</xdr:col>
      <xdr:colOff>177800</xdr:colOff>
      <xdr:row>76</xdr:row>
      <xdr:rowOff>84607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132884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155136</xdr:rowOff>
    </xdr:from>
    <xdr:to>
      <xdr:col>81</xdr:col>
      <xdr:colOff>101600</xdr:colOff>
      <xdr:row>76</xdr:row>
      <xdr:rowOff>85286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76413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157629</xdr:rowOff>
    </xdr:from>
    <xdr:to>
      <xdr:col>76</xdr:col>
      <xdr:colOff>165100</xdr:colOff>
      <xdr:row>76</xdr:row>
      <xdr:rowOff>87779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78906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146169</xdr:rowOff>
    </xdr:from>
    <xdr:to>
      <xdr:col>72</xdr:col>
      <xdr:colOff>38100</xdr:colOff>
      <xdr:row>76</xdr:row>
      <xdr:rowOff>76319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0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67446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09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145970</xdr:rowOff>
    </xdr:from>
    <xdr:to>
      <xdr:col>67</xdr:col>
      <xdr:colOff>101600</xdr:colOff>
      <xdr:row>76</xdr:row>
      <xdr:rowOff>76119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047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67246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0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12810</xdr:rowOff>
    </xdr:from>
    <xdr:to>
      <xdr:col>85</xdr:col>
      <xdr:colOff>127000</xdr:colOff>
      <xdr:row>99</xdr:row>
      <xdr:rowOff>27814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86360"/>
          <a:ext cx="838200" cy="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12810</xdr:rowOff>
    </xdr:from>
    <xdr:to>
      <xdr:col>81</xdr:col>
      <xdr:colOff>50800</xdr:colOff>
      <xdr:row>99</xdr:row>
      <xdr:rowOff>34584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86360"/>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66470</xdr:rowOff>
    </xdr:from>
    <xdr:to>
      <xdr:col>76</xdr:col>
      <xdr:colOff>114300</xdr:colOff>
      <xdr:row>99</xdr:row>
      <xdr:rowOff>34584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68570"/>
          <a:ext cx="889000" cy="1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66470</xdr:rowOff>
    </xdr:from>
    <xdr:to>
      <xdr:col>71</xdr:col>
      <xdr:colOff>177800</xdr:colOff>
      <xdr:row>98</xdr:row>
      <xdr:rowOff>159043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68570"/>
          <a:ext cx="889000" cy="9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148464</xdr:rowOff>
    </xdr:from>
    <xdr:to>
      <xdr:col>85</xdr:col>
      <xdr:colOff>177800</xdr:colOff>
      <xdr:row>99</xdr:row>
      <xdr:rowOff>78614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63391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6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133460</xdr:rowOff>
    </xdr:from>
    <xdr:to>
      <xdr:col>81</xdr:col>
      <xdr:colOff>101600</xdr:colOff>
      <xdr:row>99</xdr:row>
      <xdr:rowOff>63610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54737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2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155234</xdr:rowOff>
    </xdr:from>
    <xdr:to>
      <xdr:col>76</xdr:col>
      <xdr:colOff>165100</xdr:colOff>
      <xdr:row>99</xdr:row>
      <xdr:rowOff>85384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76511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15670</xdr:rowOff>
    </xdr:from>
    <xdr:to>
      <xdr:col>72</xdr:col>
      <xdr:colOff>38100</xdr:colOff>
      <xdr:row>98</xdr:row>
      <xdr:rowOff>117270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133797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9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108243</xdr:rowOff>
    </xdr:from>
    <xdr:to>
      <xdr:col>67</xdr:col>
      <xdr:colOff>101600</xdr:colOff>
      <xdr:row>99</xdr:row>
      <xdr:rowOff>38393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54920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161123</xdr:rowOff>
    </xdr:from>
    <xdr:to>
      <xdr:col>116</xdr:col>
      <xdr:colOff>63500</xdr:colOff>
      <xdr:row>38</xdr:row>
      <xdr:rowOff>5349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504773"/>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5349</xdr:rowOff>
    </xdr:from>
    <xdr:to>
      <xdr:col>111</xdr:col>
      <xdr:colOff>177800</xdr:colOff>
      <xdr:row>38</xdr:row>
      <xdr:rowOff>22003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20449"/>
          <a:ext cx="889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22003</xdr:rowOff>
    </xdr:from>
    <xdr:to>
      <xdr:col>107</xdr:col>
      <xdr:colOff>50800</xdr:colOff>
      <xdr:row>38</xdr:row>
      <xdr:rowOff>54987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37103"/>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54987</xdr:rowOff>
    </xdr:from>
    <xdr:to>
      <xdr:col>102</xdr:col>
      <xdr:colOff>114300</xdr:colOff>
      <xdr:row>38</xdr:row>
      <xdr:rowOff>74419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70087"/>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110323</xdr:rowOff>
    </xdr:from>
    <xdr:to>
      <xdr:col>116</xdr:col>
      <xdr:colOff>114300</xdr:colOff>
      <xdr:row>38</xdr:row>
      <xdr:rowOff>40473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5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133200</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125999</xdr:rowOff>
    </xdr:from>
    <xdr:to>
      <xdr:col>112</xdr:col>
      <xdr:colOff>38100</xdr:colOff>
      <xdr:row>38</xdr:row>
      <xdr:rowOff>56149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72676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4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142654</xdr:rowOff>
    </xdr:from>
    <xdr:to>
      <xdr:col>107</xdr:col>
      <xdr:colOff>101600</xdr:colOff>
      <xdr:row>38</xdr:row>
      <xdr:rowOff>72803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863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89331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6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4187</xdr:rowOff>
    </xdr:from>
    <xdr:to>
      <xdr:col>102</xdr:col>
      <xdr:colOff>165100</xdr:colOff>
      <xdr:row>38</xdr:row>
      <xdr:rowOff>105787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1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122314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9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23619</xdr:rowOff>
    </xdr:from>
    <xdr:to>
      <xdr:col>98</xdr:col>
      <xdr:colOff>38100</xdr:colOff>
      <xdr:row>38</xdr:row>
      <xdr:rowOff>125219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141745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1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7671</xdr:rowOff>
    </xdr:from>
    <xdr:to>
      <xdr:col>116</xdr:col>
      <xdr:colOff>63500</xdr:colOff>
      <xdr:row>59</xdr:row>
      <xdr:rowOff>8382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23221"/>
          <a:ext cx="8382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8369</xdr:rowOff>
    </xdr:from>
    <xdr:to>
      <xdr:col>111</xdr:col>
      <xdr:colOff>177800</xdr:colOff>
      <xdr:row>59</xdr:row>
      <xdr:rowOff>8382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23919"/>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65380</xdr:rowOff>
    </xdr:from>
    <xdr:to>
      <xdr:col>107</xdr:col>
      <xdr:colOff>50800</xdr:colOff>
      <xdr:row>59</xdr:row>
      <xdr:rowOff>8369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09480"/>
          <a:ext cx="889000" cy="1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65380</xdr:rowOff>
    </xdr:from>
    <xdr:to>
      <xdr:col>102</xdr:col>
      <xdr:colOff>114300</xdr:colOff>
      <xdr:row>58</xdr:row>
      <xdr:rowOff>154534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0948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128321</xdr:rowOff>
    </xdr:from>
    <xdr:to>
      <xdr:col>116</xdr:col>
      <xdr:colOff>114300</xdr:colOff>
      <xdr:row>59</xdr:row>
      <xdr:rowOff>58471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129032</xdr:rowOff>
    </xdr:from>
    <xdr:to>
      <xdr:col>112</xdr:col>
      <xdr:colOff>38100</xdr:colOff>
      <xdr:row>59</xdr:row>
      <xdr:rowOff>59182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75709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4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129019</xdr:rowOff>
    </xdr:from>
    <xdr:to>
      <xdr:col>107</xdr:col>
      <xdr:colOff>101600</xdr:colOff>
      <xdr:row>59</xdr:row>
      <xdr:rowOff>59169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75696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84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14580</xdr:rowOff>
    </xdr:from>
    <xdr:to>
      <xdr:col>102</xdr:col>
      <xdr:colOff>165100</xdr:colOff>
      <xdr:row>58</xdr:row>
      <xdr:rowOff>116180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132707</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7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103734</xdr:rowOff>
    </xdr:from>
    <xdr:to>
      <xdr:col>98</xdr:col>
      <xdr:colOff>38100</xdr:colOff>
      <xdr:row>59</xdr:row>
      <xdr:rowOff>33884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50411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82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10040</xdr:rowOff>
    </xdr:from>
    <xdr:to>
      <xdr:col>116</xdr:col>
      <xdr:colOff>63500</xdr:colOff>
      <xdr:row>77</xdr:row>
      <xdr:rowOff>55204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211690"/>
          <a:ext cx="838200" cy="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10040</xdr:rowOff>
    </xdr:from>
    <xdr:to>
      <xdr:col>111</xdr:col>
      <xdr:colOff>177800</xdr:colOff>
      <xdr:row>77</xdr:row>
      <xdr:rowOff>61813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11690"/>
          <a:ext cx="889000" cy="5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103124</xdr:rowOff>
    </xdr:from>
    <xdr:to>
      <xdr:col>107</xdr:col>
      <xdr:colOff>50800</xdr:colOff>
      <xdr:row>77</xdr:row>
      <xdr:rowOff>61813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33324"/>
          <a:ext cx="8890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84455</xdr:rowOff>
    </xdr:from>
    <xdr:to>
      <xdr:col>102</xdr:col>
      <xdr:colOff>114300</xdr:colOff>
      <xdr:row>76</xdr:row>
      <xdr:rowOff>103124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11465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4404</xdr:rowOff>
    </xdr:from>
    <xdr:to>
      <xdr:col>116</xdr:col>
      <xdr:colOff>114300</xdr:colOff>
      <xdr:row>77</xdr:row>
      <xdr:rowOff>106004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154281</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8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130690</xdr:rowOff>
    </xdr:from>
    <xdr:to>
      <xdr:col>112</xdr:col>
      <xdr:colOff>38100</xdr:colOff>
      <xdr:row>77</xdr:row>
      <xdr:rowOff>60840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51967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11013</xdr:rowOff>
    </xdr:from>
    <xdr:to>
      <xdr:col>107</xdr:col>
      <xdr:colOff>101600</xdr:colOff>
      <xdr:row>77</xdr:row>
      <xdr:rowOff>112613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103740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0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52324</xdr:rowOff>
    </xdr:from>
    <xdr:to>
      <xdr:col>102</xdr:col>
      <xdr:colOff>165100</xdr:colOff>
      <xdr:row>76</xdr:row>
      <xdr:rowOff>153924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170451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8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33655</xdr:rowOff>
    </xdr:from>
    <xdr:to>
      <xdr:col>98</xdr:col>
      <xdr:colOff>38100</xdr:colOff>
      <xdr:row>76</xdr:row>
      <xdr:rowOff>135255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151782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83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類似団体平均と比較して高い傾向にあるのが扶助費であ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、令和元年度</a:t>
          </a:r>
          <a:r>
            <a:rPr kumimoji="1" lang="ja-JP" altLang="en-US" sz="1100">
              <a:solidFill>
                <a:schemeClr val="dk1"/>
              </a:solidFill>
              <a:effectLst/>
              <a:latin typeface="+mn-lt"/>
              <a:ea typeface="+mn-ea"/>
              <a:cs typeface="+mn-cs"/>
            </a:rPr>
            <a:t>から連続して増加して</a:t>
          </a:r>
          <a:r>
            <a:rPr kumimoji="1" lang="ja-JP" altLang="ja-JP" sz="1100">
              <a:solidFill>
                <a:schemeClr val="dk1"/>
              </a:solidFill>
              <a:effectLst/>
              <a:latin typeface="+mn-lt"/>
              <a:ea typeface="+mn-ea"/>
              <a:cs typeface="+mn-cs"/>
            </a:rPr>
            <a:t>いる。児童福祉費において子育て医療費助成事業及び児童手当が増額となっていることが要因</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ある。今後も児童福祉、社会福祉、老人福祉については横ばい若しくは増加していくものと見込んでいる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また、維持補修費では、令和元年度に一度減少となったが、令和２年度では道路維持補修費が増額となったことで過去４年間で最高額となっている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道路維持補修費に限らず、老朽化した公共施設の維持補修費は年々増加傾向にあり、今後も増加すると見込まれるため、公共施設等総合管理計画を基に施設の統廃合を検討するほか、計画的な長寿命化改修及び施設の更新を検討していく。</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
5,800
60.32
5,424,168
5,294,049
108,763
2,643,097
3,665,899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133985</xdr:rowOff>
    </xdr:from>
    <xdr:to>
      <xdr:col>24</xdr:col>
      <xdr:colOff>63500</xdr:colOff>
      <xdr:row>32</xdr:row>
      <xdr:rowOff>93164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48935"/>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93164</xdr:rowOff>
    </xdr:from>
    <xdr:to>
      <xdr:col>19</xdr:col>
      <xdr:colOff>177800</xdr:colOff>
      <xdr:row>32</xdr:row>
      <xdr:rowOff>131046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579564"/>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18869</xdr:rowOff>
    </xdr:from>
    <xdr:to>
      <xdr:col>15</xdr:col>
      <xdr:colOff>50800</xdr:colOff>
      <xdr:row>32</xdr:row>
      <xdr:rowOff>131046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05269"/>
          <a:ext cx="889000" cy="1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105737</xdr:rowOff>
    </xdr:from>
    <xdr:to>
      <xdr:col>10</xdr:col>
      <xdr:colOff>114300</xdr:colOff>
      <xdr:row>32</xdr:row>
      <xdr:rowOff>18869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20687"/>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83185</xdr:rowOff>
    </xdr:from>
    <xdr:to>
      <xdr:col>24</xdr:col>
      <xdr:colOff>114300</xdr:colOff>
      <xdr:row>32</xdr:row>
      <xdr:rowOff>13335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106062</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42364</xdr:rowOff>
    </xdr:from>
    <xdr:to>
      <xdr:col>20</xdr:col>
      <xdr:colOff>38100</xdr:colOff>
      <xdr:row>32</xdr:row>
      <xdr:rowOff>143964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2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160491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3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80246</xdr:rowOff>
    </xdr:from>
    <xdr:to>
      <xdr:col>15</xdr:col>
      <xdr:colOff>101600</xdr:colOff>
      <xdr:row>33</xdr:row>
      <xdr:rowOff>10396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26923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34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139519</xdr:rowOff>
    </xdr:from>
    <xdr:to>
      <xdr:col>10</xdr:col>
      <xdr:colOff>165100</xdr:colOff>
      <xdr:row>32</xdr:row>
      <xdr:rowOff>69669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86196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2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54937</xdr:rowOff>
    </xdr:from>
    <xdr:to>
      <xdr:col>6</xdr:col>
      <xdr:colOff>38100</xdr:colOff>
      <xdr:row>31</xdr:row>
      <xdr:rowOff>156537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1614</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1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26736</xdr:rowOff>
    </xdr:from>
    <xdr:to>
      <xdr:col>24</xdr:col>
      <xdr:colOff>63500</xdr:colOff>
      <xdr:row>58</xdr:row>
      <xdr:rowOff>140020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70836"/>
          <a:ext cx="838200" cy="1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140020</xdr:rowOff>
    </xdr:from>
    <xdr:to>
      <xdr:col>19</xdr:col>
      <xdr:colOff>177800</xdr:colOff>
      <xdr:row>58</xdr:row>
      <xdr:rowOff>156960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84120"/>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112760</xdr:rowOff>
    </xdr:from>
    <xdr:to>
      <xdr:col>15</xdr:col>
      <xdr:colOff>50800</xdr:colOff>
      <xdr:row>58</xdr:row>
      <xdr:rowOff>156960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56860"/>
          <a:ext cx="889000" cy="4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112760</xdr:rowOff>
    </xdr:from>
    <xdr:to>
      <xdr:col>10</xdr:col>
      <xdr:colOff>114300</xdr:colOff>
      <xdr:row>58</xdr:row>
      <xdr:rowOff>137987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56860"/>
          <a:ext cx="889000" cy="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147386</xdr:rowOff>
    </xdr:from>
    <xdr:to>
      <xdr:col>24</xdr:col>
      <xdr:colOff>114300</xdr:colOff>
      <xdr:row>58</xdr:row>
      <xdr:rowOff>77536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2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89220</xdr:rowOff>
    </xdr:from>
    <xdr:to>
      <xdr:col>20</xdr:col>
      <xdr:colOff>38100</xdr:colOff>
      <xdr:row>59</xdr:row>
      <xdr:rowOff>19370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10497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1012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106160</xdr:rowOff>
    </xdr:from>
    <xdr:to>
      <xdr:col>15</xdr:col>
      <xdr:colOff>101600</xdr:colOff>
      <xdr:row>59</xdr:row>
      <xdr:rowOff>36310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27437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1014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61960</xdr:rowOff>
    </xdr:from>
    <xdr:to>
      <xdr:col>10</xdr:col>
      <xdr:colOff>165100</xdr:colOff>
      <xdr:row>58</xdr:row>
      <xdr:rowOff>163560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0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8637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78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87187</xdr:rowOff>
    </xdr:from>
    <xdr:to>
      <xdr:col>6</xdr:col>
      <xdr:colOff>38100</xdr:colOff>
      <xdr:row>59</xdr:row>
      <xdr:rowOff>17337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8464</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12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128950</xdr:rowOff>
    </xdr:from>
    <xdr:to>
      <xdr:col>24</xdr:col>
      <xdr:colOff>63500</xdr:colOff>
      <xdr:row>76</xdr:row>
      <xdr:rowOff>31686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87700"/>
          <a:ext cx="838200" cy="7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31686</xdr:rowOff>
    </xdr:from>
    <xdr:to>
      <xdr:col>19</xdr:col>
      <xdr:colOff>177800</xdr:colOff>
      <xdr:row>76</xdr:row>
      <xdr:rowOff>106398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61886"/>
          <a:ext cx="889000" cy="7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106398</xdr:rowOff>
    </xdr:from>
    <xdr:to>
      <xdr:col>15</xdr:col>
      <xdr:colOff>50800</xdr:colOff>
      <xdr:row>76</xdr:row>
      <xdr:rowOff>127733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6598"/>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127733</xdr:rowOff>
    </xdr:from>
    <xdr:to>
      <xdr:col>10</xdr:col>
      <xdr:colOff>114300</xdr:colOff>
      <xdr:row>77</xdr:row>
      <xdr:rowOff>10536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7933"/>
          <a:ext cx="889000" cy="5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78150</xdr:rowOff>
    </xdr:from>
    <xdr:to>
      <xdr:col>24</xdr:col>
      <xdr:colOff>114300</xdr:colOff>
      <xdr:row>76</xdr:row>
      <xdr:rowOff>8300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101027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8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152336</xdr:rowOff>
    </xdr:from>
    <xdr:to>
      <xdr:col>20</xdr:col>
      <xdr:colOff>38100</xdr:colOff>
      <xdr:row>76</xdr:row>
      <xdr:rowOff>82486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73613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0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55598</xdr:rowOff>
    </xdr:from>
    <xdr:to>
      <xdr:col>15</xdr:col>
      <xdr:colOff>101600</xdr:colOff>
      <xdr:row>76</xdr:row>
      <xdr:rowOff>157198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148325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7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76933</xdr:rowOff>
    </xdr:from>
    <xdr:to>
      <xdr:col>10</xdr:col>
      <xdr:colOff>165100</xdr:colOff>
      <xdr:row>77</xdr:row>
      <xdr:rowOff>7083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169660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9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131186</xdr:rowOff>
    </xdr:from>
    <xdr:to>
      <xdr:col>6</xdr:col>
      <xdr:colOff>38100</xdr:colOff>
      <xdr:row>77</xdr:row>
      <xdr:rowOff>61336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52463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127916</xdr:rowOff>
    </xdr:from>
    <xdr:to>
      <xdr:col>24</xdr:col>
      <xdr:colOff>63500</xdr:colOff>
      <xdr:row>96</xdr:row>
      <xdr:rowOff>15850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15666"/>
          <a:ext cx="838200" cy="5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15850</xdr:rowOff>
    </xdr:from>
    <xdr:to>
      <xdr:col>19</xdr:col>
      <xdr:colOff>177800</xdr:colOff>
      <xdr:row>96</xdr:row>
      <xdr:rowOff>67069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75050"/>
          <a:ext cx="889000" cy="5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77064</xdr:rowOff>
    </xdr:from>
    <xdr:to>
      <xdr:col>15</xdr:col>
      <xdr:colOff>50800</xdr:colOff>
      <xdr:row>96</xdr:row>
      <xdr:rowOff>67069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364814"/>
          <a:ext cx="889000" cy="1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77064</xdr:rowOff>
    </xdr:from>
    <xdr:to>
      <xdr:col>10</xdr:col>
      <xdr:colOff>114300</xdr:colOff>
      <xdr:row>95</xdr:row>
      <xdr:rowOff>163978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364814"/>
          <a:ext cx="889000" cy="8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77116</xdr:rowOff>
    </xdr:from>
    <xdr:to>
      <xdr:col>24</xdr:col>
      <xdr:colOff>114300</xdr:colOff>
      <xdr:row>96</xdr:row>
      <xdr:rowOff>7266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3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99993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21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136500</xdr:rowOff>
    </xdr:from>
    <xdr:to>
      <xdr:col>20</xdr:col>
      <xdr:colOff>38100</xdr:colOff>
      <xdr:row>96</xdr:row>
      <xdr:rowOff>66650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57777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1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16269</xdr:rowOff>
    </xdr:from>
    <xdr:to>
      <xdr:col>15</xdr:col>
      <xdr:colOff>101600</xdr:colOff>
      <xdr:row>96</xdr:row>
      <xdr:rowOff>117869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108996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5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26264</xdr:rowOff>
    </xdr:from>
    <xdr:to>
      <xdr:col>10</xdr:col>
      <xdr:colOff>165100</xdr:colOff>
      <xdr:row>95</xdr:row>
      <xdr:rowOff>127864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144391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08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113178</xdr:rowOff>
    </xdr:from>
    <xdr:to>
      <xdr:col>6</xdr:col>
      <xdr:colOff>38100</xdr:colOff>
      <xdr:row>96</xdr:row>
      <xdr:rowOff>43328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59855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1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170939</xdr:rowOff>
    </xdr:from>
    <xdr:to>
      <xdr:col>55</xdr:col>
      <xdr:colOff>0</xdr:colOff>
      <xdr:row>59</xdr:row>
      <xdr:rowOff>336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115039"/>
          <a:ext cx="8382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149361</xdr:rowOff>
    </xdr:from>
    <xdr:to>
      <xdr:col>50</xdr:col>
      <xdr:colOff>114300</xdr:colOff>
      <xdr:row>59</xdr:row>
      <xdr:rowOff>336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93461"/>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149361</xdr:rowOff>
    </xdr:from>
    <xdr:to>
      <xdr:col>45</xdr:col>
      <xdr:colOff>177800</xdr:colOff>
      <xdr:row>58</xdr:row>
      <xdr:rowOff>163580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93461"/>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163580</xdr:rowOff>
    </xdr:from>
    <xdr:to>
      <xdr:col>41</xdr:col>
      <xdr:colOff>50800</xdr:colOff>
      <xdr:row>58</xdr:row>
      <xdr:rowOff>165934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107680"/>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120139</xdr:rowOff>
    </xdr:from>
    <xdr:to>
      <xdr:col>55</xdr:col>
      <xdr:colOff>50800</xdr:colOff>
      <xdr:row>59</xdr:row>
      <xdr:rowOff>50289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6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120986</xdr:rowOff>
    </xdr:from>
    <xdr:to>
      <xdr:col>50</xdr:col>
      <xdr:colOff>165100</xdr:colOff>
      <xdr:row>59</xdr:row>
      <xdr:rowOff>51136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6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42263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5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98561</xdr:rowOff>
    </xdr:from>
    <xdr:to>
      <xdr:col>46</xdr:col>
      <xdr:colOff>38100</xdr:colOff>
      <xdr:row>59</xdr:row>
      <xdr:rowOff>28711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4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45238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112780</xdr:rowOff>
    </xdr:from>
    <xdr:to>
      <xdr:col>41</xdr:col>
      <xdr:colOff>101600</xdr:colOff>
      <xdr:row>59</xdr:row>
      <xdr:rowOff>42930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34057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4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115134</xdr:rowOff>
    </xdr:from>
    <xdr:to>
      <xdr:col>36</xdr:col>
      <xdr:colOff>165100</xdr:colOff>
      <xdr:row>59</xdr:row>
      <xdr:rowOff>45284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36411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36784</xdr:rowOff>
    </xdr:from>
    <xdr:to>
      <xdr:col>55</xdr:col>
      <xdr:colOff>0</xdr:colOff>
      <xdr:row>78</xdr:row>
      <xdr:rowOff>57066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09884"/>
          <a:ext cx="8382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57066</xdr:rowOff>
    </xdr:from>
    <xdr:to>
      <xdr:col>50</xdr:col>
      <xdr:colOff>114300</xdr:colOff>
      <xdr:row>78</xdr:row>
      <xdr:rowOff>59654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30166"/>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41855</xdr:rowOff>
    </xdr:from>
    <xdr:to>
      <xdr:col>45</xdr:col>
      <xdr:colOff>177800</xdr:colOff>
      <xdr:row>78</xdr:row>
      <xdr:rowOff>59654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14955"/>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18368</xdr:rowOff>
    </xdr:from>
    <xdr:to>
      <xdr:col>41</xdr:col>
      <xdr:colOff>50800</xdr:colOff>
      <xdr:row>78</xdr:row>
      <xdr:rowOff>41855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391468"/>
          <a:ext cx="889000" cy="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157434</xdr:rowOff>
    </xdr:from>
    <xdr:to>
      <xdr:col>55</xdr:col>
      <xdr:colOff>50800</xdr:colOff>
      <xdr:row>78</xdr:row>
      <xdr:rowOff>87584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9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6266</xdr:rowOff>
    </xdr:from>
    <xdr:to>
      <xdr:col>50</xdr:col>
      <xdr:colOff>165100</xdr:colOff>
      <xdr:row>78</xdr:row>
      <xdr:rowOff>107866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7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98993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47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8854</xdr:rowOff>
    </xdr:from>
    <xdr:to>
      <xdr:col>46</xdr:col>
      <xdr:colOff>38100</xdr:colOff>
      <xdr:row>78</xdr:row>
      <xdr:rowOff>110454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101581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7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162505</xdr:rowOff>
    </xdr:from>
    <xdr:to>
      <xdr:col>41</xdr:col>
      <xdr:colOff>101600</xdr:colOff>
      <xdr:row>78</xdr:row>
      <xdr:rowOff>92655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109182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139018</xdr:rowOff>
    </xdr:from>
    <xdr:to>
      <xdr:col>36</xdr:col>
      <xdr:colOff>165100</xdr:colOff>
      <xdr:row>78</xdr:row>
      <xdr:rowOff>69168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4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85695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1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168441</xdr:rowOff>
    </xdr:from>
    <xdr:to>
      <xdr:col>55</xdr:col>
      <xdr:colOff>0</xdr:colOff>
      <xdr:row>98</xdr:row>
      <xdr:rowOff>23941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799091"/>
          <a:ext cx="838200" cy="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122273</xdr:rowOff>
    </xdr:from>
    <xdr:to>
      <xdr:col>50</xdr:col>
      <xdr:colOff>114300</xdr:colOff>
      <xdr:row>98</xdr:row>
      <xdr:rowOff>23941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752923"/>
          <a:ext cx="889000" cy="7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122273</xdr:rowOff>
    </xdr:from>
    <xdr:to>
      <xdr:col>45</xdr:col>
      <xdr:colOff>177800</xdr:colOff>
      <xdr:row>97</xdr:row>
      <xdr:rowOff>153708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52923"/>
          <a:ext cx="889000" cy="3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153708</xdr:rowOff>
    </xdr:from>
    <xdr:to>
      <xdr:col>41</xdr:col>
      <xdr:colOff>50800</xdr:colOff>
      <xdr:row>98</xdr:row>
      <xdr:rowOff>9702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84358"/>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117641</xdr:rowOff>
    </xdr:from>
    <xdr:to>
      <xdr:col>55</xdr:col>
      <xdr:colOff>50800</xdr:colOff>
      <xdr:row>98</xdr:row>
      <xdr:rowOff>47791</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77018</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3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144591</xdr:rowOff>
    </xdr:from>
    <xdr:to>
      <xdr:col>50</xdr:col>
      <xdr:colOff>165100</xdr:colOff>
      <xdr:row>98</xdr:row>
      <xdr:rowOff>74741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91268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55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71473</xdr:rowOff>
    </xdr:from>
    <xdr:to>
      <xdr:col>46</xdr:col>
      <xdr:colOff>38100</xdr:colOff>
      <xdr:row>98</xdr:row>
      <xdr:rowOff>1623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18150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47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102908</xdr:rowOff>
    </xdr:from>
    <xdr:to>
      <xdr:col>41</xdr:col>
      <xdr:colOff>101600</xdr:colOff>
      <xdr:row>98</xdr:row>
      <xdr:rowOff>33058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3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49585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0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130352</xdr:rowOff>
    </xdr:from>
    <xdr:to>
      <xdr:col>36</xdr:col>
      <xdr:colOff>165100</xdr:colOff>
      <xdr:row>98</xdr:row>
      <xdr:rowOff>60502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77029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11245</xdr:rowOff>
    </xdr:from>
    <xdr:to>
      <xdr:col>85</xdr:col>
      <xdr:colOff>127000</xdr:colOff>
      <xdr:row>38</xdr:row>
      <xdr:rowOff>23402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526345"/>
          <a:ext cx="838200" cy="1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18986</xdr:rowOff>
    </xdr:from>
    <xdr:to>
      <xdr:col>81</xdr:col>
      <xdr:colOff>50800</xdr:colOff>
      <xdr:row>38</xdr:row>
      <xdr:rowOff>23402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534086"/>
          <a:ext cx="889000" cy="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18986</xdr:rowOff>
    </xdr:from>
    <xdr:to>
      <xdr:col>76</xdr:col>
      <xdr:colOff>114300</xdr:colOff>
      <xdr:row>38</xdr:row>
      <xdr:rowOff>25706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34086"/>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25706</xdr:rowOff>
    </xdr:from>
    <xdr:to>
      <xdr:col>71</xdr:col>
      <xdr:colOff>177800</xdr:colOff>
      <xdr:row>38</xdr:row>
      <xdr:rowOff>30383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540806"/>
          <a:ext cx="8890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131895</xdr:rowOff>
    </xdr:from>
    <xdr:to>
      <xdr:col>85</xdr:col>
      <xdr:colOff>177800</xdr:colOff>
      <xdr:row>38</xdr:row>
      <xdr:rowOff>62045</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144052</xdr:rowOff>
    </xdr:from>
    <xdr:to>
      <xdr:col>81</xdr:col>
      <xdr:colOff>101600</xdr:colOff>
      <xdr:row>38</xdr:row>
      <xdr:rowOff>74202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8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65329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8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139636</xdr:rowOff>
    </xdr:from>
    <xdr:to>
      <xdr:col>76</xdr:col>
      <xdr:colOff>165100</xdr:colOff>
      <xdr:row>38</xdr:row>
      <xdr:rowOff>69786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60913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146356</xdr:rowOff>
    </xdr:from>
    <xdr:to>
      <xdr:col>72</xdr:col>
      <xdr:colOff>38100</xdr:colOff>
      <xdr:row>38</xdr:row>
      <xdr:rowOff>76506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67633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151033</xdr:rowOff>
    </xdr:from>
    <xdr:to>
      <xdr:col>67</xdr:col>
      <xdr:colOff>101600</xdr:colOff>
      <xdr:row>38</xdr:row>
      <xdr:rowOff>81183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72310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125432</xdr:rowOff>
    </xdr:from>
    <xdr:to>
      <xdr:col>85</xdr:col>
      <xdr:colOff>127000</xdr:colOff>
      <xdr:row>58</xdr:row>
      <xdr:rowOff>148986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69532"/>
          <a:ext cx="838200" cy="2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148986</xdr:rowOff>
    </xdr:from>
    <xdr:to>
      <xdr:col>81</xdr:col>
      <xdr:colOff>50800</xdr:colOff>
      <xdr:row>58</xdr:row>
      <xdr:rowOff>154438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93086"/>
          <a:ext cx="889000" cy="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121219</xdr:rowOff>
    </xdr:from>
    <xdr:to>
      <xdr:col>76</xdr:col>
      <xdr:colOff>114300</xdr:colOff>
      <xdr:row>58</xdr:row>
      <xdr:rowOff>154438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065319"/>
          <a:ext cx="889000" cy="3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121219</xdr:rowOff>
    </xdr:from>
    <xdr:to>
      <xdr:col>71</xdr:col>
      <xdr:colOff>177800</xdr:colOff>
      <xdr:row>58</xdr:row>
      <xdr:rowOff>169147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65319"/>
          <a:ext cx="889000" cy="4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74632</xdr:rowOff>
    </xdr:from>
    <xdr:to>
      <xdr:col>85</xdr:col>
      <xdr:colOff>177800</xdr:colOff>
      <xdr:row>59</xdr:row>
      <xdr:rowOff>4782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34009</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98186</xdr:rowOff>
    </xdr:from>
    <xdr:to>
      <xdr:col>81</xdr:col>
      <xdr:colOff>101600</xdr:colOff>
      <xdr:row>59</xdr:row>
      <xdr:rowOff>28336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44863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103638</xdr:rowOff>
    </xdr:from>
    <xdr:to>
      <xdr:col>76</xdr:col>
      <xdr:colOff>165100</xdr:colOff>
      <xdr:row>59</xdr:row>
      <xdr:rowOff>33788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50315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70419</xdr:rowOff>
    </xdr:from>
    <xdr:to>
      <xdr:col>72</xdr:col>
      <xdr:colOff>38100</xdr:colOff>
      <xdr:row>59</xdr:row>
      <xdr:rowOff>569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17096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8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118347</xdr:rowOff>
    </xdr:from>
    <xdr:to>
      <xdr:col>67</xdr:col>
      <xdr:colOff>101600</xdr:colOff>
      <xdr:row>59</xdr:row>
      <xdr:rowOff>48497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39624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5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100769</xdr:rowOff>
    </xdr:from>
    <xdr:to>
      <xdr:col>85</xdr:col>
      <xdr:colOff>127000</xdr:colOff>
      <xdr:row>78</xdr:row>
      <xdr:rowOff>109350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73869"/>
          <a:ext cx="8382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109350</xdr:rowOff>
    </xdr:from>
    <xdr:to>
      <xdr:col>81</xdr:col>
      <xdr:colOff>50800</xdr:colOff>
      <xdr:row>79</xdr:row>
      <xdr:rowOff>10618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82450"/>
          <a:ext cx="889000" cy="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10618</xdr:rowOff>
    </xdr:from>
    <xdr:to>
      <xdr:col>76</xdr:col>
      <xdr:colOff>114300</xdr:colOff>
      <xdr:row>79</xdr:row>
      <xdr:rowOff>18664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55168"/>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90674</xdr:rowOff>
    </xdr:from>
    <xdr:to>
      <xdr:col>71</xdr:col>
      <xdr:colOff>177800</xdr:colOff>
      <xdr:row>79</xdr:row>
      <xdr:rowOff>18664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463774"/>
          <a:ext cx="889000" cy="9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51291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59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49969</xdr:rowOff>
    </xdr:from>
    <xdr:to>
      <xdr:col>85</xdr:col>
      <xdr:colOff>177800</xdr:colOff>
      <xdr:row>78</xdr:row>
      <xdr:rowOff>151569</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9346</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58550</xdr:rowOff>
    </xdr:from>
    <xdr:to>
      <xdr:col>81</xdr:col>
      <xdr:colOff>101600</xdr:colOff>
      <xdr:row>78</xdr:row>
      <xdr:rowOff>160150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5227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131268</xdr:rowOff>
    </xdr:from>
    <xdr:to>
      <xdr:col>76</xdr:col>
      <xdr:colOff>165100</xdr:colOff>
      <xdr:row>79</xdr:row>
      <xdr:rowOff>61418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52545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139314</xdr:rowOff>
    </xdr:from>
    <xdr:to>
      <xdr:col>72</xdr:col>
      <xdr:colOff>38100</xdr:colOff>
      <xdr:row>79</xdr:row>
      <xdr:rowOff>69464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60591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0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39874</xdr:rowOff>
    </xdr:from>
    <xdr:to>
      <xdr:col>67</xdr:col>
      <xdr:colOff>101600</xdr:colOff>
      <xdr:row>78</xdr:row>
      <xdr:rowOff>141474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1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158001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18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33807</xdr:rowOff>
    </xdr:from>
    <xdr:to>
      <xdr:col>85</xdr:col>
      <xdr:colOff>127000</xdr:colOff>
      <xdr:row>96</xdr:row>
      <xdr:rowOff>34486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493007"/>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34486</xdr:rowOff>
    </xdr:from>
    <xdr:to>
      <xdr:col>81</xdr:col>
      <xdr:colOff>50800</xdr:colOff>
      <xdr:row>96</xdr:row>
      <xdr:rowOff>36979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493686"/>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25519</xdr:rowOff>
    </xdr:from>
    <xdr:to>
      <xdr:col>76</xdr:col>
      <xdr:colOff>114300</xdr:colOff>
      <xdr:row>96</xdr:row>
      <xdr:rowOff>36979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484719"/>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25319</xdr:rowOff>
    </xdr:from>
    <xdr:to>
      <xdr:col>71</xdr:col>
      <xdr:colOff>177800</xdr:colOff>
      <xdr:row>96</xdr:row>
      <xdr:rowOff>25519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484519"/>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154457</xdr:rowOff>
    </xdr:from>
    <xdr:to>
      <xdr:col>85</xdr:col>
      <xdr:colOff>177800</xdr:colOff>
      <xdr:row>96</xdr:row>
      <xdr:rowOff>84607</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4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132884</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42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155136</xdr:rowOff>
    </xdr:from>
    <xdr:to>
      <xdr:col>81</xdr:col>
      <xdr:colOff>101600</xdr:colOff>
      <xdr:row>96</xdr:row>
      <xdr:rowOff>85286</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4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76413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3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157629</xdr:rowOff>
    </xdr:from>
    <xdr:to>
      <xdr:col>76</xdr:col>
      <xdr:colOff>165100</xdr:colOff>
      <xdr:row>96</xdr:row>
      <xdr:rowOff>87779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4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78906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3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146169</xdr:rowOff>
    </xdr:from>
    <xdr:to>
      <xdr:col>72</xdr:col>
      <xdr:colOff>38100</xdr:colOff>
      <xdr:row>96</xdr:row>
      <xdr:rowOff>76319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4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67446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52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145969</xdr:rowOff>
    </xdr:from>
    <xdr:to>
      <xdr:col>67</xdr:col>
      <xdr:colOff>101600</xdr:colOff>
      <xdr:row>96</xdr:row>
      <xdr:rowOff>76119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43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67246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102308</xdr:rowOff>
    </xdr:from>
    <xdr:to>
      <xdr:col>116</xdr:col>
      <xdr:colOff>63500</xdr:colOff>
      <xdr:row>39</xdr:row>
      <xdr:rowOff>30462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17408"/>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65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28829</xdr:rowOff>
    </xdr:from>
    <xdr:to>
      <xdr:col>111</xdr:col>
      <xdr:colOff>177800</xdr:colOff>
      <xdr:row>38</xdr:row>
      <xdr:rowOff>102308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372479"/>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105373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79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28829</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19545300" y="6372479"/>
          <a:ext cx="889000" cy="4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101290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151112</xdr:rowOff>
    </xdr:from>
    <xdr:to>
      <xdr:col>116</xdr:col>
      <xdr:colOff>114300</xdr:colOff>
      <xdr:row>39</xdr:row>
      <xdr:rowOff>81262</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110489</xdr:rowOff>
    </xdr:from>
    <xdr:ext cx="378565"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45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51508</xdr:rowOff>
    </xdr:from>
    <xdr:to>
      <xdr:col>112</xdr:col>
      <xdr:colOff>38100</xdr:colOff>
      <xdr:row>38</xdr:row>
      <xdr:rowOff>153108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56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169635</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088428" y="63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149479</xdr:rowOff>
    </xdr:from>
    <xdr:to>
      <xdr:col>107</xdr:col>
      <xdr:colOff>101600</xdr:colOff>
      <xdr:row>37</xdr:row>
      <xdr:rowOff>79629</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96156</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0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総務費、農林水産業費、商工費、消防費、公債費では類似団体内平均値を下回っているが、その他の項目では類似団体内平均値を上回っている状況にある。特に大きく上回っているのは土木費であり、道路維持補修費や村営住宅維持管理費が増加していることが要因のひとつである。</a:t>
          </a:r>
          <a:endParaRPr kumimoji="1" lang="en-US" altLang="ja-JP" sz="110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財政調整基金の</a:t>
          </a:r>
          <a:r>
            <a:rPr kumimoji="1" lang="ja-JP" altLang="ja-JP" sz="1100">
              <a:solidFill>
                <a:schemeClr val="dk1"/>
              </a:solidFill>
              <a:effectLst/>
              <a:latin typeface="+mn-lt"/>
              <a:ea typeface="+mn-ea"/>
              <a:cs typeface="+mn-cs"/>
            </a:rPr>
            <a:t>残高比率、実質収支とも健全エリアの範囲内となっており、今後も事務事業の見直し、統廃合など歳出の合理化等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行財政改革を推進し、健全な行財政運営に努める。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全会計が黒字を達成しており、健全な財政運営を行っているところである。引き続き全会計において財政の健全化に取り組んでいくこととする。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4245_&#22823;&#34913;&#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X53">
            <v>67.2</v>
          </cell>
          <cell r="CF53">
            <v>61.6</v>
          </cell>
          <cell r="CN53">
            <v>62.9</v>
          </cell>
          <cell r="CV53">
            <v>64</v>
          </cell>
        </row>
        <row r="55">
          <cell r="AN55" t="str">
            <v>類似団体内平均値</v>
          </cell>
          <cell r="BX55">
            <v>0</v>
          </cell>
          <cell r="CF55">
            <v>0</v>
          </cell>
          <cell r="CN55">
            <v>0</v>
          </cell>
          <cell r="CV55">
            <v>0</v>
          </cell>
        </row>
        <row r="57">
          <cell r="BX57">
            <v>59.1</v>
          </cell>
          <cell r="CF57">
            <v>61.2</v>
          </cell>
          <cell r="CN57">
            <v>62.9</v>
          </cell>
          <cell r="CV57">
            <v>64.2</v>
          </cell>
        </row>
        <row r="72">
          <cell r="BP72" t="str">
            <v>H28</v>
          </cell>
          <cell r="BX72" t="str">
            <v>H29</v>
          </cell>
          <cell r="CF72" t="str">
            <v>H30</v>
          </cell>
          <cell r="CN72" t="str">
            <v>R01</v>
          </cell>
          <cell r="CV72" t="str">
            <v>R02</v>
          </cell>
        </row>
        <row r="73">
          <cell r="AN73" t="str">
            <v>当該団体値</v>
          </cell>
          <cell r="BP73">
            <v>8.6</v>
          </cell>
        </row>
        <row r="75">
          <cell r="BP75">
            <v>9.4</v>
          </cell>
          <cell r="BX75">
            <v>9</v>
          </cell>
          <cell r="CF75">
            <v>7.9</v>
          </cell>
          <cell r="CN75">
            <v>6.7</v>
          </cell>
          <cell r="CV75">
            <v>5.8</v>
          </cell>
        </row>
        <row r="77">
          <cell r="AN77" t="str">
            <v>類似団体内平均値</v>
          </cell>
          <cell r="BP77">
            <v>0</v>
          </cell>
          <cell r="BX77">
            <v>0</v>
          </cell>
          <cell r="CF77">
            <v>0</v>
          </cell>
          <cell r="CN77">
            <v>0</v>
          </cell>
          <cell r="CV77">
            <v>0</v>
          </cell>
        </row>
        <row r="79">
          <cell r="BP79">
            <v>7.3</v>
          </cell>
          <cell r="BX79">
            <v>7.2</v>
          </cell>
          <cell r="CF79">
            <v>7.2</v>
          </cell>
          <cell r="CN79">
            <v>7.7</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5424168</v>
      </c>
      <c r="BO4" s="426"/>
      <c r="BP4" s="426"/>
      <c r="BQ4" s="426"/>
      <c r="BR4" s="426"/>
      <c r="BS4" s="426"/>
      <c r="BT4" s="426"/>
      <c r="BU4" s="427"/>
      <c r="BV4" s="425">
        <v>4496056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4.0999999999999996</v>
      </c>
      <c r="CU4" s="610"/>
      <c r="CV4" s="610"/>
      <c r="CW4" s="610"/>
      <c r="CX4" s="610"/>
      <c r="CY4" s="610"/>
      <c r="CZ4" s="610"/>
      <c r="DA4" s="611"/>
      <c r="DB4" s="609">
        <v>3.6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5294049</v>
      </c>
      <c r="BO5" s="431"/>
      <c r="BP5" s="431"/>
      <c r="BQ5" s="431"/>
      <c r="BR5" s="431"/>
      <c r="BS5" s="431"/>
      <c r="BT5" s="431"/>
      <c r="BU5" s="432"/>
      <c r="BV5" s="430">
        <v>4310518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96.8</v>
      </c>
      <c r="CU5" s="401"/>
      <c r="CV5" s="401"/>
      <c r="CW5" s="401"/>
      <c r="CX5" s="401"/>
      <c r="CY5" s="401"/>
      <c r="CZ5" s="401"/>
      <c r="DA5" s="402"/>
      <c r="DB5" s="400">
        <v>97.5</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130119</v>
      </c>
      <c r="BO6" s="431"/>
      <c r="BP6" s="431"/>
      <c r="BQ6" s="431"/>
      <c r="BR6" s="431"/>
      <c r="BS6" s="431"/>
      <c r="BT6" s="431"/>
      <c r="BU6" s="432"/>
      <c r="BV6" s="430">
        <v>185538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103</v>
      </c>
      <c r="CU6" s="584"/>
      <c r="CV6" s="584"/>
      <c r="CW6" s="584"/>
      <c r="CX6" s="584"/>
      <c r="CY6" s="584"/>
      <c r="CZ6" s="584"/>
      <c r="DA6" s="585"/>
      <c r="DB6" s="583">
        <v>103.6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21356</v>
      </c>
      <c r="BO7" s="431"/>
      <c r="BP7" s="431"/>
      <c r="BQ7" s="431"/>
      <c r="BR7" s="431"/>
      <c r="BS7" s="431"/>
      <c r="BT7" s="431"/>
      <c r="BU7" s="432"/>
      <c r="BV7" s="430">
        <v>94147</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2643097</v>
      </c>
      <c r="CU7" s="431"/>
      <c r="CV7" s="431"/>
      <c r="CW7" s="431"/>
      <c r="CX7" s="431"/>
      <c r="CY7" s="431"/>
      <c r="CZ7" s="431"/>
      <c r="DA7" s="432"/>
      <c r="DB7" s="430">
        <v>2525785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108763</v>
      </c>
      <c r="BO8" s="431"/>
      <c r="BP8" s="431"/>
      <c r="BQ8" s="431"/>
      <c r="BR8" s="431"/>
      <c r="BS8" s="431"/>
      <c r="BT8" s="431"/>
      <c r="BU8" s="432"/>
      <c r="BV8" s="430">
        <v>91391</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0.79</v>
      </c>
      <c r="CU8" s="544"/>
      <c r="CV8" s="544"/>
      <c r="CW8" s="544"/>
      <c r="CX8" s="544"/>
      <c r="CY8" s="544"/>
      <c r="CZ8" s="544"/>
      <c r="DA8" s="545"/>
      <c r="DB8" s="543">
        <v>0.8</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5849</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94</v>
      </c>
      <c r="AV9" s="488"/>
      <c r="AW9" s="488"/>
      <c r="AX9" s="488"/>
      <c r="AY9" s="410" t="s">
        <v>114</v>
      </c>
      <c r="AZ9" s="411"/>
      <c r="BA9" s="411"/>
      <c r="BB9" s="411"/>
      <c r="BC9" s="411"/>
      <c r="BD9" s="411"/>
      <c r="BE9" s="411"/>
      <c r="BF9" s="411"/>
      <c r="BG9" s="411"/>
      <c r="BH9" s="411"/>
      <c r="BI9" s="411"/>
      <c r="BJ9" s="411"/>
      <c r="BK9" s="411"/>
      <c r="BL9" s="411"/>
      <c r="BM9" s="412"/>
      <c r="BN9" s="430">
        <v>17372</v>
      </c>
      <c r="BO9" s="431"/>
      <c r="BP9" s="431"/>
      <c r="BQ9" s="431"/>
      <c r="BR9" s="431"/>
      <c r="BS9" s="431"/>
      <c r="BT9" s="431"/>
      <c r="BU9" s="432"/>
      <c r="BV9" s="430">
        <v>-22903</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9.9</v>
      </c>
      <c r="CU9" s="401"/>
      <c r="CV9" s="401"/>
      <c r="CW9" s="401"/>
      <c r="CX9" s="401"/>
      <c r="CY9" s="401"/>
      <c r="CZ9" s="401"/>
      <c r="DA9" s="402"/>
      <c r="DB9" s="400">
        <v>9.6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5703</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94</v>
      </c>
      <c r="AV10" s="488"/>
      <c r="AW10" s="488"/>
      <c r="AX10" s="488"/>
      <c r="AY10" s="410" t="s">
        <v>118</v>
      </c>
      <c r="AZ10" s="411"/>
      <c r="BA10" s="411"/>
      <c r="BB10" s="411"/>
      <c r="BC10" s="411"/>
      <c r="BD10" s="411"/>
      <c r="BE10" s="411"/>
      <c r="BF10" s="411"/>
      <c r="BG10" s="411"/>
      <c r="BH10" s="411"/>
      <c r="BI10" s="411"/>
      <c r="BJ10" s="411"/>
      <c r="BK10" s="411"/>
      <c r="BL10" s="411"/>
      <c r="BM10" s="412"/>
      <c r="BN10" s="430">
        <v>2830</v>
      </c>
      <c r="BO10" s="431"/>
      <c r="BP10" s="431"/>
      <c r="BQ10" s="431"/>
      <c r="BR10" s="431"/>
      <c r="BS10" s="431"/>
      <c r="BT10" s="431"/>
      <c r="BU10" s="432"/>
      <c r="BV10" s="430">
        <v>10271</v>
      </c>
      <c r="BW10" s="431"/>
      <c r="BX10" s="431"/>
      <c r="BY10" s="431"/>
      <c r="BZ10" s="431"/>
      <c r="CA10" s="431"/>
      <c r="CB10" s="431"/>
      <c r="CC10" s="432"/>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120</v>
      </c>
      <c r="M11" s="477"/>
      <c r="N11" s="477"/>
      <c r="O11" s="477"/>
      <c r="P11" s="477"/>
      <c r="Q11" s="478"/>
      <c r="R11" s="569" t="s">
        <v>121</v>
      </c>
      <c r="S11" s="570"/>
      <c r="T11" s="570"/>
      <c r="U11" s="570"/>
      <c r="V11" s="571"/>
      <c r="W11" s="581"/>
      <c r="X11" s="392"/>
      <c r="Y11" s="392"/>
      <c r="Z11" s="392"/>
      <c r="AA11" s="392"/>
      <c r="AB11" s="392"/>
      <c r="AC11" s="392"/>
      <c r="AD11" s="392"/>
      <c r="AE11" s="392"/>
      <c r="AF11" s="392"/>
      <c r="AG11" s="392"/>
      <c r="AH11" s="392"/>
      <c r="AI11" s="392"/>
      <c r="AJ11" s="392"/>
      <c r="AK11" s="392"/>
      <c r="AL11" s="582"/>
      <c r="AM11" s="499" t="s">
        <v>122</v>
      </c>
      <c r="AN11" s="404"/>
      <c r="AO11" s="404"/>
      <c r="AP11" s="404"/>
      <c r="AQ11" s="404"/>
      <c r="AR11" s="404"/>
      <c r="AS11" s="404"/>
      <c r="AT11" s="405"/>
      <c r="AU11" s="487" t="s">
        <v>123</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5870</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123</v>
      </c>
      <c r="AV12" s="488"/>
      <c r="AW12" s="488"/>
      <c r="AX12" s="488"/>
      <c r="AY12" s="410" t="s">
        <v>133</v>
      </c>
      <c r="AZ12" s="411"/>
      <c r="BA12" s="411"/>
      <c r="BB12" s="411"/>
      <c r="BC12" s="411"/>
      <c r="BD12" s="411"/>
      <c r="BE12" s="411"/>
      <c r="BF12" s="411"/>
      <c r="BG12" s="411"/>
      <c r="BH12" s="411"/>
      <c r="BI12" s="411"/>
      <c r="BJ12" s="411"/>
      <c r="BK12" s="411"/>
      <c r="BL12" s="411"/>
      <c r="BM12" s="412"/>
      <c r="BN12" s="430">
        <v>155000</v>
      </c>
      <c r="BO12" s="431"/>
      <c r="BP12" s="431"/>
      <c r="BQ12" s="431"/>
      <c r="BR12" s="431"/>
      <c r="BS12" s="431"/>
      <c r="BT12" s="431"/>
      <c r="BU12" s="432"/>
      <c r="BV12" s="430">
        <v>239000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126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135</v>
      </c>
      <c r="N13" s="531"/>
      <c r="O13" s="531"/>
      <c r="P13" s="531"/>
      <c r="Q13" s="532"/>
      <c r="R13" s="533">
        <v>5800</v>
      </c>
      <c r="S13" s="534"/>
      <c r="T13" s="534"/>
      <c r="U13" s="534"/>
      <c r="V13" s="535"/>
      <c r="W13" s="521" t="s">
        <v>136</v>
      </c>
      <c r="X13" s="443"/>
      <c r="Y13" s="443"/>
      <c r="Z13" s="443"/>
      <c r="AA13" s="443"/>
      <c r="AB13" s="444"/>
      <c r="AC13" s="406">
        <v>371</v>
      </c>
      <c r="AD13" s="407"/>
      <c r="AE13" s="407"/>
      <c r="AF13" s="407"/>
      <c r="AG13" s="408"/>
      <c r="AH13" s="406">
        <v>379</v>
      </c>
      <c r="AI13" s="407"/>
      <c r="AJ13" s="407"/>
      <c r="AK13" s="407"/>
      <c r="AL13" s="409"/>
      <c r="AM13" s="499" t="s">
        <v>137</v>
      </c>
      <c r="AN13" s="404"/>
      <c r="AO13" s="404"/>
      <c r="AP13" s="404"/>
      <c r="AQ13" s="404"/>
      <c r="AR13" s="404"/>
      <c r="AS13" s="404"/>
      <c r="AT13" s="405"/>
      <c r="AU13" s="487" t="s">
        <v>138</v>
      </c>
      <c r="AV13" s="488"/>
      <c r="AW13" s="488"/>
      <c r="AX13" s="488"/>
      <c r="AY13" s="410" t="s">
        <v>139</v>
      </c>
      <c r="AZ13" s="411"/>
      <c r="BA13" s="411"/>
      <c r="BB13" s="411"/>
      <c r="BC13" s="411"/>
      <c r="BD13" s="411"/>
      <c r="BE13" s="411"/>
      <c r="BF13" s="411"/>
      <c r="BG13" s="411"/>
      <c r="BH13" s="411"/>
      <c r="BI13" s="411"/>
      <c r="BJ13" s="411"/>
      <c r="BK13" s="411"/>
      <c r="BL13" s="411"/>
      <c r="BM13" s="412"/>
      <c r="BN13" s="430">
        <v>-134798</v>
      </c>
      <c r="BO13" s="431"/>
      <c r="BP13" s="431"/>
      <c r="BQ13" s="431"/>
      <c r="BR13" s="431"/>
      <c r="BS13" s="431"/>
      <c r="BT13" s="431"/>
      <c r="BU13" s="432"/>
      <c r="BV13" s="430">
        <v>-251632</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5.8</v>
      </c>
      <c r="CU13" s="401"/>
      <c r="CV13" s="401"/>
      <c r="CW13" s="401"/>
      <c r="CX13" s="401"/>
      <c r="CY13" s="401"/>
      <c r="CZ13" s="401"/>
      <c r="DA13" s="402"/>
      <c r="DB13" s="400">
        <v>6.7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5985</v>
      </c>
      <c r="S14" s="534"/>
      <c r="T14" s="534"/>
      <c r="U14" s="534"/>
      <c r="V14" s="535"/>
      <c r="W14" s="536"/>
      <c r="X14" s="446"/>
      <c r="Y14" s="446"/>
      <c r="Z14" s="446"/>
      <c r="AA14" s="446"/>
      <c r="AB14" s="447"/>
      <c r="AC14" s="526">
        <v>12.9</v>
      </c>
      <c r="AD14" s="527"/>
      <c r="AE14" s="527"/>
      <c r="AF14" s="527"/>
      <c r="AG14" s="528"/>
      <c r="AH14" s="526">
        <v>14.3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t="s">
        <v>126</v>
      </c>
      <c r="CU14" s="538"/>
      <c r="CV14" s="538"/>
      <c r="CW14" s="538"/>
      <c r="CX14" s="538"/>
      <c r="CY14" s="538"/>
      <c r="CZ14" s="538"/>
      <c r="DA14" s="539"/>
      <c r="DB14" s="537" t="s">
        <v>143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5906</v>
      </c>
      <c r="S15" s="534"/>
      <c r="T15" s="534"/>
      <c r="U15" s="534"/>
      <c r="V15" s="535"/>
      <c r="W15" s="521" t="s">
        <v>145</v>
      </c>
      <c r="X15" s="443"/>
      <c r="Y15" s="443"/>
      <c r="Z15" s="443"/>
      <c r="AA15" s="443"/>
      <c r="AB15" s="444"/>
      <c r="AC15" s="406">
        <v>973</v>
      </c>
      <c r="AD15" s="407"/>
      <c r="AE15" s="407"/>
      <c r="AF15" s="407"/>
      <c r="AG15" s="408"/>
      <c r="AH15" s="406">
        <v>748</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1596943</v>
      </c>
      <c r="BO15" s="426"/>
      <c r="BP15" s="426"/>
      <c r="BQ15" s="426"/>
      <c r="BR15" s="426"/>
      <c r="BS15" s="426"/>
      <c r="BT15" s="426"/>
      <c r="BU15" s="427"/>
      <c r="BV15" s="425">
        <v>1509439</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33.9</v>
      </c>
      <c r="AD16" s="527"/>
      <c r="AE16" s="527"/>
      <c r="AF16" s="527"/>
      <c r="AG16" s="528"/>
      <c r="AH16" s="526">
        <v>28.3</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2023859</v>
      </c>
      <c r="BO16" s="431"/>
      <c r="BP16" s="431"/>
      <c r="BQ16" s="431"/>
      <c r="BR16" s="431"/>
      <c r="BS16" s="431"/>
      <c r="BT16" s="431"/>
      <c r="BU16" s="432"/>
      <c r="BV16" s="430">
        <v>1932968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1526</v>
      </c>
      <c r="AD17" s="407"/>
      <c r="AE17" s="407"/>
      <c r="AF17" s="407"/>
      <c r="AG17" s="408"/>
      <c r="AH17" s="406">
        <v>1517</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2069094</v>
      </c>
      <c r="BO17" s="431"/>
      <c r="BP17" s="431"/>
      <c r="BQ17" s="431"/>
      <c r="BR17" s="431"/>
      <c r="BS17" s="431"/>
      <c r="BT17" s="431"/>
      <c r="BU17" s="432"/>
      <c r="BV17" s="430">
        <v>1961331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60.32</v>
      </c>
      <c r="M18" s="495"/>
      <c r="N18" s="495"/>
      <c r="O18" s="495"/>
      <c r="P18" s="495"/>
      <c r="Q18" s="495"/>
      <c r="R18" s="496"/>
      <c r="S18" s="496"/>
      <c r="T18" s="496"/>
      <c r="U18" s="496"/>
      <c r="V18" s="497"/>
      <c r="W18" s="511"/>
      <c r="X18" s="512"/>
      <c r="Y18" s="512"/>
      <c r="Z18" s="512"/>
      <c r="AA18" s="512"/>
      <c r="AB18" s="522"/>
      <c r="AC18" s="394">
        <v>53.2</v>
      </c>
      <c r="AD18" s="395"/>
      <c r="AE18" s="395"/>
      <c r="AF18" s="395"/>
      <c r="AG18" s="498"/>
      <c r="AH18" s="394">
        <v>57.4</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2349207</v>
      </c>
      <c r="BO18" s="431"/>
      <c r="BP18" s="431"/>
      <c r="BQ18" s="431"/>
      <c r="BR18" s="431"/>
      <c r="BS18" s="431"/>
      <c r="BT18" s="431"/>
      <c r="BU18" s="432"/>
      <c r="BV18" s="430">
        <v>2360528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97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3391290</v>
      </c>
      <c r="BO19" s="431"/>
      <c r="BP19" s="431"/>
      <c r="BQ19" s="431"/>
      <c r="BR19" s="431"/>
      <c r="BS19" s="431"/>
      <c r="BT19" s="431"/>
      <c r="BU19" s="432"/>
      <c r="BV19" s="430">
        <v>3439246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1877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3665899</v>
      </c>
      <c r="BO23" s="431"/>
      <c r="BP23" s="431"/>
      <c r="BQ23" s="431"/>
      <c r="BR23" s="431"/>
      <c r="BS23" s="431"/>
      <c r="BT23" s="431"/>
      <c r="BU23" s="432"/>
      <c r="BV23" s="430">
        <v>3534071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7630</v>
      </c>
      <c r="R24" s="407"/>
      <c r="S24" s="407"/>
      <c r="T24" s="407"/>
      <c r="U24" s="407"/>
      <c r="V24" s="408"/>
      <c r="W24" s="472"/>
      <c r="X24" s="463"/>
      <c r="Y24" s="464"/>
      <c r="Z24" s="403" t="s">
        <v>169</v>
      </c>
      <c r="AA24" s="404"/>
      <c r="AB24" s="404"/>
      <c r="AC24" s="404"/>
      <c r="AD24" s="404"/>
      <c r="AE24" s="404"/>
      <c r="AF24" s="404"/>
      <c r="AG24" s="405"/>
      <c r="AH24" s="406">
        <v>79</v>
      </c>
      <c r="AI24" s="407"/>
      <c r="AJ24" s="407"/>
      <c r="AK24" s="407"/>
      <c r="AL24" s="408"/>
      <c r="AM24" s="406">
        <v>217329</v>
      </c>
      <c r="AN24" s="407"/>
      <c r="AO24" s="407"/>
      <c r="AP24" s="407"/>
      <c r="AQ24" s="407"/>
      <c r="AR24" s="408"/>
      <c r="AS24" s="406">
        <v>2751</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3492232</v>
      </c>
      <c r="BO24" s="431"/>
      <c r="BP24" s="431"/>
      <c r="BQ24" s="431"/>
      <c r="BR24" s="431"/>
      <c r="BS24" s="431"/>
      <c r="BT24" s="431"/>
      <c r="BU24" s="432"/>
      <c r="BV24" s="430">
        <v>3321674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5870</v>
      </c>
      <c r="R25" s="407"/>
      <c r="S25" s="407"/>
      <c r="T25" s="407"/>
      <c r="U25" s="407"/>
      <c r="V25" s="408"/>
      <c r="W25" s="472"/>
      <c r="X25" s="463"/>
      <c r="Y25" s="464"/>
      <c r="Z25" s="403" t="s">
        <v>172</v>
      </c>
      <c r="AA25" s="404"/>
      <c r="AB25" s="404"/>
      <c r="AC25" s="404"/>
      <c r="AD25" s="404"/>
      <c r="AE25" s="404"/>
      <c r="AF25" s="404"/>
      <c r="AG25" s="405"/>
      <c r="AH25" s="406" t="s">
        <v>126</v>
      </c>
      <c r="AI25" s="407"/>
      <c r="AJ25" s="407"/>
      <c r="AK25" s="407"/>
      <c r="AL25" s="408"/>
      <c r="AM25" s="406" t="s">
        <v>143</v>
      </c>
      <c r="AN25" s="407"/>
      <c r="AO25" s="407"/>
      <c r="AP25" s="407"/>
      <c r="AQ25" s="407"/>
      <c r="AR25" s="408"/>
      <c r="AS25" s="406" t="s">
        <v>126</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240742</v>
      </c>
      <c r="BO25" s="426"/>
      <c r="BP25" s="426"/>
      <c r="BQ25" s="426"/>
      <c r="BR25" s="426"/>
      <c r="BS25" s="426"/>
      <c r="BT25" s="426"/>
      <c r="BU25" s="427"/>
      <c r="BV25" s="425">
        <v>391066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5020</v>
      </c>
      <c r="R26" s="407"/>
      <c r="S26" s="407"/>
      <c r="T26" s="407"/>
      <c r="U26" s="407"/>
      <c r="V26" s="408"/>
      <c r="W26" s="472"/>
      <c r="X26" s="463"/>
      <c r="Y26" s="464"/>
      <c r="Z26" s="403" t="s">
        <v>175</v>
      </c>
      <c r="AA26" s="485"/>
      <c r="AB26" s="485"/>
      <c r="AC26" s="485"/>
      <c r="AD26" s="485"/>
      <c r="AE26" s="485"/>
      <c r="AF26" s="485"/>
      <c r="AG26" s="486"/>
      <c r="AH26" s="406">
        <v>1</v>
      </c>
      <c r="AI26" s="407"/>
      <c r="AJ26" s="407"/>
      <c r="AK26" s="407"/>
      <c r="AL26" s="408"/>
      <c r="AM26" s="406" t="s">
        <v>176</v>
      </c>
      <c r="AN26" s="407"/>
      <c r="AO26" s="407"/>
      <c r="AP26" s="407"/>
      <c r="AQ26" s="407"/>
      <c r="AR26" s="408"/>
      <c r="AS26" s="406" t="s">
        <v>176</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127</v>
      </c>
      <c r="BO26" s="431"/>
      <c r="BP26" s="431"/>
      <c r="BQ26" s="431"/>
      <c r="BR26" s="431"/>
      <c r="BS26" s="431"/>
      <c r="BT26" s="431"/>
      <c r="BU26" s="432"/>
      <c r="BV26" s="430" t="s">
        <v>127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3060</v>
      </c>
      <c r="R27" s="407"/>
      <c r="S27" s="407"/>
      <c r="T27" s="407"/>
      <c r="U27" s="407"/>
      <c r="V27" s="408"/>
      <c r="W27" s="472"/>
      <c r="X27" s="463"/>
      <c r="Y27" s="464"/>
      <c r="Z27" s="403" t="s">
        <v>179</v>
      </c>
      <c r="AA27" s="404"/>
      <c r="AB27" s="404"/>
      <c r="AC27" s="404"/>
      <c r="AD27" s="404"/>
      <c r="AE27" s="404"/>
      <c r="AF27" s="404"/>
      <c r="AG27" s="405"/>
      <c r="AH27" s="406" t="s">
        <v>126</v>
      </c>
      <c r="AI27" s="407"/>
      <c r="AJ27" s="407"/>
      <c r="AK27" s="407"/>
      <c r="AL27" s="408"/>
      <c r="AM27" s="406" t="s">
        <v>143</v>
      </c>
      <c r="AN27" s="407"/>
      <c r="AO27" s="407"/>
      <c r="AP27" s="407"/>
      <c r="AQ27" s="407"/>
      <c r="AR27" s="408"/>
      <c r="AS27" s="406" t="s">
        <v>143</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226390</v>
      </c>
      <c r="BO27" s="434"/>
      <c r="BP27" s="434"/>
      <c r="BQ27" s="434"/>
      <c r="BR27" s="434"/>
      <c r="BS27" s="434"/>
      <c r="BT27" s="434"/>
      <c r="BU27" s="435"/>
      <c r="BV27" s="433">
        <v>226358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2490</v>
      </c>
      <c r="R28" s="407"/>
      <c r="S28" s="407"/>
      <c r="T28" s="407"/>
      <c r="U28" s="407"/>
      <c r="V28" s="408"/>
      <c r="W28" s="472"/>
      <c r="X28" s="463"/>
      <c r="Y28" s="464"/>
      <c r="Z28" s="403" t="s">
        <v>182</v>
      </c>
      <c r="AA28" s="404"/>
      <c r="AB28" s="404"/>
      <c r="AC28" s="404"/>
      <c r="AD28" s="404"/>
      <c r="AE28" s="404"/>
      <c r="AF28" s="404"/>
      <c r="AG28" s="405"/>
      <c r="AH28" s="406" t="s">
        <v>127</v>
      </c>
      <c r="AI28" s="407"/>
      <c r="AJ28" s="407"/>
      <c r="AK28" s="407"/>
      <c r="AL28" s="408"/>
      <c r="AM28" s="406" t="s">
        <v>127</v>
      </c>
      <c r="AN28" s="407"/>
      <c r="AO28" s="407"/>
      <c r="AP28" s="407"/>
      <c r="AQ28" s="407"/>
      <c r="AR28" s="408"/>
      <c r="AS28" s="406" t="s">
        <v>143</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980933</v>
      </c>
      <c r="BO28" s="426"/>
      <c r="BP28" s="426"/>
      <c r="BQ28" s="426"/>
      <c r="BR28" s="426"/>
      <c r="BS28" s="426"/>
      <c r="BT28" s="426"/>
      <c r="BU28" s="427"/>
      <c r="BV28" s="425">
        <v>1083103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10</v>
      </c>
      <c r="M29" s="407"/>
      <c r="N29" s="407"/>
      <c r="O29" s="407"/>
      <c r="P29" s="408"/>
      <c r="Q29" s="406">
        <v>2340</v>
      </c>
      <c r="R29" s="407"/>
      <c r="S29" s="407"/>
      <c r="T29" s="407"/>
      <c r="U29" s="407"/>
      <c r="V29" s="408"/>
      <c r="W29" s="473"/>
      <c r="X29" s="474"/>
      <c r="Y29" s="475"/>
      <c r="Z29" s="403" t="s">
        <v>185</v>
      </c>
      <c r="AA29" s="404"/>
      <c r="AB29" s="404"/>
      <c r="AC29" s="404"/>
      <c r="AD29" s="404"/>
      <c r="AE29" s="404"/>
      <c r="AF29" s="404"/>
      <c r="AG29" s="405"/>
      <c r="AH29" s="406">
        <v>79</v>
      </c>
      <c r="AI29" s="407"/>
      <c r="AJ29" s="407"/>
      <c r="AK29" s="407"/>
      <c r="AL29" s="408"/>
      <c r="AM29" s="406">
        <v>217329</v>
      </c>
      <c r="AN29" s="407"/>
      <c r="AO29" s="407"/>
      <c r="AP29" s="407"/>
      <c r="AQ29" s="407"/>
      <c r="AR29" s="408"/>
      <c r="AS29" s="406">
        <v>2751</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168534</v>
      </c>
      <c r="BO29" s="431"/>
      <c r="BP29" s="431"/>
      <c r="BQ29" s="431"/>
      <c r="BR29" s="431"/>
      <c r="BS29" s="431"/>
      <c r="BT29" s="431"/>
      <c r="BU29" s="432"/>
      <c r="BV29" s="430">
        <v>203409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94.3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1093758</v>
      </c>
      <c r="BO30" s="434"/>
      <c r="BP30" s="434"/>
      <c r="BQ30" s="434"/>
      <c r="BR30" s="434"/>
      <c r="BS30" s="434"/>
      <c r="BT30" s="434"/>
      <c r="BU30" s="435"/>
      <c r="BV30" s="433">
        <v>1067285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196</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国民健康保険事業勘定特別会計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黒川地域行政事務組合（一般会計）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㈱万葉まちづくりセンター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介護保険事業勘定特別会計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戸別合併処理浄化槽特別会計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黒川地域行政事務組合（介護事業会計）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黒川地域行政事務組合（病院事業会計）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吉田川流域溜池大和町外3市3ヶ町村組合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大衡村外1町牛野ダム管理組合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色麻町外1市1ヶ村花川ダム管理組合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宮城県市町村職員退職手当組合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宮城県市町村非常勤消防団員補償報償組合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宮城県市町村自治振興センター</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宮城県後期高齢者医療広域連合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wNBVmPTqVg5+hL6OcH9jTlMS4EnZuQL/pHvF9SRo23i9COhcYOA3NOJvJzN2nWNvwISbijTsFeGSYqHTPATRcQ==" saltValue="jH1xSDF+XK14EaE+9goP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563</v>
      </c>
      <c r="D34" s="1212"/>
      <c r="E34" s="1213"/>
      <c r="F34" s="32">
        <v>18.07</v>
      </c>
      <c r="G34" s="33">
        <v>18.489999999999998</v>
      </c>
      <c r="H34" s="33">
        <v>19.170000000000002</v>
      </c>
      <c r="I34" s="33">
        <v>19.47</v>
      </c>
      <c r="J34" s="34">
        <v>19.670000000000002</v>
      </c>
      <c r="K34" s="22"/>
      <c r="L34" s="22"/>
      <c r="M34" s="22"/>
      <c r="N34" s="22"/>
      <c r="O34" s="22"/>
      <c r="P34" s="22"/>
    </row>
    <row r="35" spans="1:16" ht="39" customHeight="1" x14ac:dyDescent="0.15">
      <c r="A35" s="22"/>
      <c r="B35" s="35"/>
      <c r="C35" s="1206" t="s">
        <v>564</v>
      </c>
      <c r="D35" s="1207"/>
      <c r="E35" s="1208"/>
      <c r="F35" s="36">
        <v>9.5</v>
      </c>
      <c r="G35" s="37">
        <v>6.57</v>
      </c>
      <c r="H35" s="37">
        <v>4.54</v>
      </c>
      <c r="I35" s="37">
        <v>3.61</v>
      </c>
      <c r="J35" s="38">
        <v>4.1100000000000003</v>
      </c>
      <c r="K35" s="22"/>
      <c r="L35" s="22"/>
      <c r="M35" s="22"/>
      <c r="N35" s="22"/>
      <c r="O35" s="22"/>
      <c r="P35" s="22"/>
    </row>
    <row r="36" spans="1:16" ht="39" customHeight="1" x14ac:dyDescent="0.15">
      <c r="A36" s="22"/>
      <c r="B36" s="35"/>
      <c r="C36" s="1206" t="s">
        <v>565</v>
      </c>
      <c r="D36" s="1207"/>
      <c r="E36" s="1208"/>
      <c r="F36" s="36">
        <v>0.87</v>
      </c>
      <c r="G36" s="37">
        <v>0.82</v>
      </c>
      <c r="H36" s="37">
        <v>0.66</v>
      </c>
      <c r="I36" s="37">
        <v>0.57999999999999996</v>
      </c>
      <c r="J36" s="38">
        <v>0.83</v>
      </c>
      <c r="K36" s="22"/>
      <c r="L36" s="22"/>
      <c r="M36" s="22"/>
      <c r="N36" s="22"/>
      <c r="O36" s="22"/>
      <c r="P36" s="22"/>
    </row>
    <row r="37" spans="1:16" ht="39" customHeight="1" x14ac:dyDescent="0.15">
      <c r="A37" s="22"/>
      <c r="B37" s="35"/>
      <c r="C37" s="1206" t="s">
        <v>566</v>
      </c>
      <c r="D37" s="1207"/>
      <c r="E37" s="1208"/>
      <c r="F37" s="36">
        <v>2.35</v>
      </c>
      <c r="G37" s="37">
        <v>1.94</v>
      </c>
      <c r="H37" s="37">
        <v>0.81</v>
      </c>
      <c r="I37" s="37">
        <v>1.1100000000000001</v>
      </c>
      <c r="J37" s="38">
        <v>0.71</v>
      </c>
      <c r="K37" s="22"/>
      <c r="L37" s="22"/>
      <c r="M37" s="22"/>
      <c r="N37" s="22"/>
      <c r="O37" s="22"/>
      <c r="P37" s="22"/>
    </row>
    <row r="38" spans="1:16" ht="39" customHeight="1" x14ac:dyDescent="0.15">
      <c r="A38" s="22"/>
      <c r="B38" s="35"/>
      <c r="C38" s="1206" t="s">
        <v>567</v>
      </c>
      <c r="D38" s="1207"/>
      <c r="E38" s="1208"/>
      <c r="F38" s="36">
        <v>0.12</v>
      </c>
      <c r="G38" s="37">
        <v>0.19</v>
      </c>
      <c r="H38" s="37">
        <v>0.15</v>
      </c>
      <c r="I38" s="37">
        <v>1.1100000000000001</v>
      </c>
      <c r="J38" s="38">
        <v>0.34</v>
      </c>
      <c r="K38" s="22"/>
      <c r="L38" s="22"/>
      <c r="M38" s="22"/>
      <c r="N38" s="22"/>
      <c r="O38" s="22"/>
      <c r="P38" s="22"/>
    </row>
    <row r="39" spans="1:16" ht="39" customHeight="1" x14ac:dyDescent="0.15">
      <c r="A39" s="22"/>
      <c r="B39" s="35"/>
      <c r="C39" s="1206" t="s">
        <v>568</v>
      </c>
      <c r="D39" s="1207"/>
      <c r="E39" s="1208"/>
      <c r="F39" s="36">
        <v>0.05</v>
      </c>
      <c r="G39" s="37">
        <v>0.03</v>
      </c>
      <c r="H39" s="37">
        <v>0.02</v>
      </c>
      <c r="I39" s="37">
        <v>0.08</v>
      </c>
      <c r="J39" s="38">
        <v>0.08</v>
      </c>
      <c r="K39" s="22"/>
      <c r="L39" s="22"/>
      <c r="M39" s="22"/>
      <c r="N39" s="22"/>
      <c r="O39" s="22"/>
      <c r="P39" s="22"/>
    </row>
    <row r="40" spans="1:16" ht="39" customHeight="1" x14ac:dyDescent="0.15">
      <c r="A40" s="22"/>
      <c r="B40" s="35"/>
      <c r="C40" s="1206" t="s">
        <v>569</v>
      </c>
      <c r="D40" s="1207"/>
      <c r="E40" s="1208"/>
      <c r="F40" s="36">
        <v>0.03</v>
      </c>
      <c r="G40" s="37">
        <v>0.05</v>
      </c>
      <c r="H40" s="37">
        <v>0.03</v>
      </c>
      <c r="I40" s="37">
        <v>0.02</v>
      </c>
      <c r="J40" s="38">
        <v>0.04</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571</v>
      </c>
      <c r="D43" s="1210"/>
      <c r="E43" s="1211"/>
      <c r="F43" s="41">
        <v>0</v>
      </c>
      <c r="G43" s="42">
        <v>6</v>
      </c>
      <c r="H43" s="42">
        <v>0</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W8NXUgkUUOcXu0YIu1lY5CrGTA8BuA031DxAU6/HPrZRrL/fCCjr+TfqTF7P4mXSE69cpJyRr5KJ99FfF11mw==" saltValue="CWc+Q+yoebGQfyM9bUgZ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353</v>
      </c>
      <c r="L45" s="60">
        <v>352</v>
      </c>
      <c r="M45" s="60">
        <v>347</v>
      </c>
      <c r="N45" s="60">
        <v>350</v>
      </c>
      <c r="O45" s="61">
        <v>344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34"/>
      <c r="C48" s="1235"/>
      <c r="D48" s="62"/>
      <c r="E48" s="1216" t="s">
        <v>15</v>
      </c>
      <c r="F48" s="1216"/>
      <c r="G48" s="1216"/>
      <c r="H48" s="1216"/>
      <c r="I48" s="1216"/>
      <c r="J48" s="1217"/>
      <c r="K48" s="63">
        <v>163</v>
      </c>
      <c r="L48" s="64">
        <v>147</v>
      </c>
      <c r="M48" s="64">
        <v>119</v>
      </c>
      <c r="N48" s="64">
        <v>127</v>
      </c>
      <c r="O48" s="65">
        <v>104</v>
      </c>
      <c r="P48" s="48"/>
      <c r="Q48" s="48"/>
      <c r="R48" s="48"/>
      <c r="S48" s="48"/>
      <c r="T48" s="48"/>
      <c r="U48" s="48"/>
    </row>
    <row r="49" spans="1:21" ht="30.75" customHeight="1" x14ac:dyDescent="0.15">
      <c r="A49" s="48"/>
      <c r="B49" s="1234"/>
      <c r="C49" s="1235"/>
      <c r="D49" s="62"/>
      <c r="E49" s="1216" t="s">
        <v>16</v>
      </c>
      <c r="F49" s="1216"/>
      <c r="G49" s="1216"/>
      <c r="H49" s="1216"/>
      <c r="I49" s="1216"/>
      <c r="J49" s="1217"/>
      <c r="K49" s="63">
        <v>42</v>
      </c>
      <c r="L49" s="64">
        <v>37</v>
      </c>
      <c r="M49" s="64">
        <v>25</v>
      </c>
      <c r="N49" s="64">
        <v>19</v>
      </c>
      <c r="O49" s="65">
        <v>46</v>
      </c>
      <c r="P49" s="48"/>
      <c r="Q49" s="48"/>
      <c r="R49" s="48"/>
      <c r="S49" s="48"/>
      <c r="T49" s="48"/>
      <c r="U49" s="48"/>
    </row>
    <row r="50" spans="1:21" ht="30.75" customHeight="1" x14ac:dyDescent="0.15">
      <c r="A50" s="48"/>
      <c r="B50" s="1234"/>
      <c r="C50" s="1235"/>
      <c r="D50" s="62"/>
      <c r="E50" s="1216" t="s">
        <v>17</v>
      </c>
      <c r="F50" s="1216"/>
      <c r="G50" s="1216"/>
      <c r="H50" s="1216"/>
      <c r="I50" s="1216"/>
      <c r="J50" s="1217"/>
      <c r="K50" s="63">
        <v>1</v>
      </c>
      <c r="L50" s="64">
        <v>1</v>
      </c>
      <c r="M50" s="64">
        <v>1</v>
      </c>
      <c r="N50" s="64">
        <v>1</v>
      </c>
      <c r="O50" s="65">
        <v>1</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357</v>
      </c>
      <c r="L52" s="64">
        <v>353</v>
      </c>
      <c r="M52" s="64">
        <v>369</v>
      </c>
      <c r="N52" s="64">
        <v>368</v>
      </c>
      <c r="O52" s="65">
        <v>359</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202</v>
      </c>
      <c r="L53" s="69">
        <v>184</v>
      </c>
      <c r="M53" s="69">
        <v>123</v>
      </c>
      <c r="N53" s="69">
        <v>129</v>
      </c>
      <c r="O53" s="70">
        <v>136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597</v>
      </c>
      <c r="L57" s="84" t="s">
        <v>597</v>
      </c>
      <c r="M57" s="84" t="s">
        <v>597</v>
      </c>
      <c r="N57" s="84" t="s">
        <v>597</v>
      </c>
      <c r="O57" s="85" t="s">
        <v>597</v>
      </c>
    </row>
    <row r="58" spans="1:21" ht="31.5" customHeight="1" thickBot="1" x14ac:dyDescent="0.2">
      <c r="B58" s="1224"/>
      <c r="C58" s="1225"/>
      <c r="D58" s="1229" t="s">
        <v>27</v>
      </c>
      <c r="E58" s="1230"/>
      <c r="F58" s="1230"/>
      <c r="G58" s="1230"/>
      <c r="H58" s="1230"/>
      <c r="I58" s="1230"/>
      <c r="J58" s="1231"/>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on2Zhro1nmawtkV1vyrhAMHaupufX3dnIAxHTt+c7qhaePbkeIMxbL7UscLrRni9Dugd6KWl0s4Kt6oKCfwwQ==" saltValue="ZJSnM9x7glmoJJPksM/X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2" t="s">
        <v>30</v>
      </c>
      <c r="C41" s="1253"/>
      <c r="D41" s="102"/>
      <c r="E41" s="1254" t="s">
        <v>31</v>
      </c>
      <c r="F41" s="1254"/>
      <c r="G41" s="1254"/>
      <c r="H41" s="1255"/>
      <c r="I41" s="103">
        <v>3427</v>
      </c>
      <c r="J41" s="104">
        <v>3366</v>
      </c>
      <c r="K41" s="104">
        <v>3540</v>
      </c>
      <c r="L41" s="104">
        <v>3535</v>
      </c>
      <c r="M41" s="105">
        <v>3643</v>
      </c>
    </row>
    <row r="42" spans="2:13" ht="27.75" customHeight="1" x14ac:dyDescent="0.15">
      <c r="B42" s="1242"/>
      <c r="C42" s="1243"/>
      <c r="D42" s="106"/>
      <c r="E42" s="1246" t="s">
        <v>32</v>
      </c>
      <c r="F42" s="1246"/>
      <c r="G42" s="1246"/>
      <c r="H42" s="1247"/>
      <c r="I42" s="107" t="s">
        <v>513</v>
      </c>
      <c r="J42" s="108" t="s">
        <v>513</v>
      </c>
      <c r="K42" s="108" t="s">
        <v>513</v>
      </c>
      <c r="L42" s="108" t="s">
        <v>513</v>
      </c>
      <c r="M42" s="109" t="s">
        <v>513</v>
      </c>
    </row>
    <row r="43" spans="2:13" ht="27.75" customHeight="1" x14ac:dyDescent="0.15">
      <c r="B43" s="1242"/>
      <c r="C43" s="1243"/>
      <c r="D43" s="106"/>
      <c r="E43" s="1246" t="s">
        <v>33</v>
      </c>
      <c r="F43" s="1246"/>
      <c r="G43" s="1246"/>
      <c r="H43" s="1247"/>
      <c r="I43" s="107">
        <v>1734</v>
      </c>
      <c r="J43" s="108">
        <v>1362</v>
      </c>
      <c r="K43" s="108">
        <v>1162</v>
      </c>
      <c r="L43" s="108">
        <v>1014</v>
      </c>
      <c r="M43" s="109">
        <v>852</v>
      </c>
    </row>
    <row r="44" spans="2:13" ht="27.75" customHeight="1" x14ac:dyDescent="0.15">
      <c r="B44" s="1242"/>
      <c r="C44" s="1243"/>
      <c r="D44" s="106"/>
      <c r="E44" s="1246" t="s">
        <v>34</v>
      </c>
      <c r="F44" s="1246"/>
      <c r="G44" s="1246"/>
      <c r="H44" s="1247"/>
      <c r="I44" s="107">
        <v>366</v>
      </c>
      <c r="J44" s="108">
        <v>510</v>
      </c>
      <c r="K44" s="108">
        <v>514</v>
      </c>
      <c r="L44" s="108">
        <v>435</v>
      </c>
      <c r="M44" s="109">
        <v>383</v>
      </c>
    </row>
    <row r="45" spans="2:13" ht="27.75" customHeight="1" x14ac:dyDescent="0.15">
      <c r="B45" s="1242"/>
      <c r="C45" s="1243"/>
      <c r="D45" s="106"/>
      <c r="E45" s="1246" t="s">
        <v>35</v>
      </c>
      <c r="F45" s="1246"/>
      <c r="G45" s="1246"/>
      <c r="H45" s="1247"/>
      <c r="I45" s="107">
        <v>453</v>
      </c>
      <c r="J45" s="108">
        <v>516</v>
      </c>
      <c r="K45" s="108">
        <v>432</v>
      </c>
      <c r="L45" s="108">
        <v>394</v>
      </c>
      <c r="M45" s="109">
        <v>372</v>
      </c>
    </row>
    <row r="46" spans="2:13" ht="27.75" customHeight="1" x14ac:dyDescent="0.15">
      <c r="B46" s="1242"/>
      <c r="C46" s="1243"/>
      <c r="D46" s="110"/>
      <c r="E46" s="1246" t="s">
        <v>36</v>
      </c>
      <c r="F46" s="1246"/>
      <c r="G46" s="1246"/>
      <c r="H46" s="1247"/>
      <c r="I46" s="107" t="s">
        <v>513</v>
      </c>
      <c r="J46" s="108" t="s">
        <v>513</v>
      </c>
      <c r="K46" s="108" t="s">
        <v>513</v>
      </c>
      <c r="L46" s="108" t="s">
        <v>513</v>
      </c>
      <c r="M46" s="109" t="s">
        <v>513</v>
      </c>
    </row>
    <row r="47" spans="2:13" ht="27.75" customHeight="1" x14ac:dyDescent="0.15">
      <c r="B47" s="1242"/>
      <c r="C47" s="1243"/>
      <c r="D47" s="111"/>
      <c r="E47" s="1256" t="s">
        <v>37</v>
      </c>
      <c r="F47" s="1257"/>
      <c r="G47" s="1257"/>
      <c r="H47" s="1258"/>
      <c r="I47" s="107" t="s">
        <v>513</v>
      </c>
      <c r="J47" s="108" t="s">
        <v>513</v>
      </c>
      <c r="K47" s="108" t="s">
        <v>513</v>
      </c>
      <c r="L47" s="108" t="s">
        <v>513</v>
      </c>
      <c r="M47" s="109" t="s">
        <v>513</v>
      </c>
    </row>
    <row r="48" spans="2:13" ht="27.75" customHeight="1" x14ac:dyDescent="0.15">
      <c r="B48" s="1242"/>
      <c r="C48" s="1243"/>
      <c r="D48" s="106"/>
      <c r="E48" s="1246" t="s">
        <v>38</v>
      </c>
      <c r="F48" s="1246"/>
      <c r="G48" s="1246"/>
      <c r="H48" s="1247"/>
      <c r="I48" s="107" t="s">
        <v>513</v>
      </c>
      <c r="J48" s="108" t="s">
        <v>513</v>
      </c>
      <c r="K48" s="108" t="s">
        <v>513</v>
      </c>
      <c r="L48" s="108" t="s">
        <v>513</v>
      </c>
      <c r="M48" s="109" t="s">
        <v>513</v>
      </c>
    </row>
    <row r="49" spans="2:13" ht="27.75" customHeight="1" x14ac:dyDescent="0.15">
      <c r="B49" s="1244"/>
      <c r="C49" s="1245"/>
      <c r="D49" s="106"/>
      <c r="E49" s="1246" t="s">
        <v>39</v>
      </c>
      <c r="F49" s="1246"/>
      <c r="G49" s="1246"/>
      <c r="H49" s="1247"/>
      <c r="I49" s="107" t="s">
        <v>513</v>
      </c>
      <c r="J49" s="108" t="s">
        <v>513</v>
      </c>
      <c r="K49" s="108" t="s">
        <v>513</v>
      </c>
      <c r="L49" s="108" t="s">
        <v>513</v>
      </c>
      <c r="M49" s="109" t="s">
        <v>513</v>
      </c>
    </row>
    <row r="50" spans="2:13" ht="27.75" customHeight="1" x14ac:dyDescent="0.15">
      <c r="B50" s="1240" t="s">
        <v>40</v>
      </c>
      <c r="C50" s="1241"/>
      <c r="D50" s="112"/>
      <c r="E50" s="1246" t="s">
        <v>41</v>
      </c>
      <c r="F50" s="1246"/>
      <c r="G50" s="1246"/>
      <c r="H50" s="1247"/>
      <c r="I50" s="107">
        <v>2271</v>
      </c>
      <c r="J50" s="108">
        <v>2620</v>
      </c>
      <c r="K50" s="108">
        <v>2566</v>
      </c>
      <c r="L50" s="108">
        <v>2437</v>
      </c>
      <c r="M50" s="109">
        <v>2270</v>
      </c>
    </row>
    <row r="51" spans="2:13" ht="27.75" customHeight="1" x14ac:dyDescent="0.15">
      <c r="B51" s="1242"/>
      <c r="C51" s="1243"/>
      <c r="D51" s="106"/>
      <c r="E51" s="1246" t="s">
        <v>42</v>
      </c>
      <c r="F51" s="1246"/>
      <c r="G51" s="1246"/>
      <c r="H51" s="1247"/>
      <c r="I51" s="107">
        <v>22</v>
      </c>
      <c r="J51" s="108">
        <v>24</v>
      </c>
      <c r="K51" s="108">
        <v>65</v>
      </c>
      <c r="L51" s="108">
        <v>121</v>
      </c>
      <c r="M51" s="109">
        <v>235</v>
      </c>
    </row>
    <row r="52" spans="2:13" ht="27.75" customHeight="1" x14ac:dyDescent="0.15">
      <c r="B52" s="1244"/>
      <c r="C52" s="1245"/>
      <c r="D52" s="106"/>
      <c r="E52" s="1246" t="s">
        <v>43</v>
      </c>
      <c r="F52" s="1246"/>
      <c r="G52" s="1246"/>
      <c r="H52" s="1247"/>
      <c r="I52" s="107">
        <v>3505</v>
      </c>
      <c r="J52" s="108">
        <v>3449</v>
      </c>
      <c r="K52" s="108">
        <v>3292</v>
      </c>
      <c r="L52" s="108">
        <v>3395</v>
      </c>
      <c r="M52" s="109">
        <v>3469</v>
      </c>
    </row>
    <row r="53" spans="2:13" ht="27.75" customHeight="1" thickBot="1" x14ac:dyDescent="0.2">
      <c r="B53" s="1248" t="s">
        <v>44</v>
      </c>
      <c r="C53" s="1249"/>
      <c r="D53" s="113"/>
      <c r="E53" s="1250" t="s">
        <v>45</v>
      </c>
      <c r="F53" s="1250"/>
      <c r="G53" s="1250"/>
      <c r="H53" s="1251"/>
      <c r="I53" s="114">
        <v>183</v>
      </c>
      <c r="J53" s="115">
        <v>-339</v>
      </c>
      <c r="K53" s="115">
        <v>-275</v>
      </c>
      <c r="L53" s="115">
        <v>-575</v>
      </c>
      <c r="M53" s="116">
        <v>-725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i/ou2IhiUIOYr747gbiyvR+xM2vwmh/syePLHNjM45kmKkrHc29ZtQEyt8YHZAQq7jqfanzxwbAPFhqwySzQ==" saltValue="0GWcN4uGFo8Xxe6OeEhe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7" t="s">
        <v>48</v>
      </c>
      <c r="D55" s="1267"/>
      <c r="E55" s="1268"/>
      <c r="F55" s="128">
        <v>1252</v>
      </c>
      <c r="G55" s="128">
        <v>1083</v>
      </c>
      <c r="H55" s="129">
        <v>981</v>
      </c>
    </row>
    <row r="56" spans="2:8" ht="52.5" customHeight="1" x14ac:dyDescent="0.15">
      <c r="B56" s="130"/>
      <c r="C56" s="1269" t="s">
        <v>49</v>
      </c>
      <c r="D56" s="1269"/>
      <c r="E56" s="1270"/>
      <c r="F56" s="131">
        <v>203</v>
      </c>
      <c r="G56" s="131">
        <v>203</v>
      </c>
      <c r="H56" s="132">
        <v>169</v>
      </c>
    </row>
    <row r="57" spans="2:8" ht="53.25" customHeight="1" x14ac:dyDescent="0.15">
      <c r="B57" s="130"/>
      <c r="C57" s="1271" t="s">
        <v>50</v>
      </c>
      <c r="D57" s="1271"/>
      <c r="E57" s="1272"/>
      <c r="F57" s="133">
        <v>953</v>
      </c>
      <c r="G57" s="133">
        <v>1067</v>
      </c>
      <c r="H57" s="134">
        <v>1094</v>
      </c>
    </row>
    <row r="58" spans="2:8" ht="45.75" customHeight="1" x14ac:dyDescent="0.15">
      <c r="B58" s="135"/>
      <c r="C58" s="1259" t="s">
        <v>593</v>
      </c>
      <c r="D58" s="1260"/>
      <c r="E58" s="1261"/>
      <c r="F58" s="136">
        <v>101</v>
      </c>
      <c r="G58" s="136">
        <v>215</v>
      </c>
      <c r="H58" s="137">
        <v>282</v>
      </c>
    </row>
    <row r="59" spans="2:8" ht="45.75" customHeight="1" x14ac:dyDescent="0.15">
      <c r="B59" s="135"/>
      <c r="C59" s="1259" t="s">
        <v>592</v>
      </c>
      <c r="D59" s="1260"/>
      <c r="E59" s="1261"/>
      <c r="F59" s="136">
        <v>255</v>
      </c>
      <c r="G59" s="136">
        <v>256</v>
      </c>
      <c r="H59" s="137">
        <v>256</v>
      </c>
    </row>
    <row r="60" spans="2:8" ht="45.75" customHeight="1" x14ac:dyDescent="0.15">
      <c r="B60" s="135"/>
      <c r="C60" s="1259" t="s">
        <v>594</v>
      </c>
      <c r="D60" s="1260"/>
      <c r="E60" s="1261"/>
      <c r="F60" s="136">
        <v>238</v>
      </c>
      <c r="G60" s="136">
        <v>236</v>
      </c>
      <c r="H60" s="137">
        <v>235</v>
      </c>
    </row>
    <row r="61" spans="2:8" ht="45.75" customHeight="1" x14ac:dyDescent="0.15">
      <c r="B61" s="135"/>
      <c r="C61" s="1259" t="s">
        <v>595</v>
      </c>
      <c r="D61" s="1260"/>
      <c r="E61" s="1261"/>
      <c r="F61" s="136">
        <v>230</v>
      </c>
      <c r="G61" s="136">
        <v>230</v>
      </c>
      <c r="H61" s="137">
        <v>170</v>
      </c>
    </row>
    <row r="62" spans="2:8" ht="45.75" customHeight="1" thickBot="1" x14ac:dyDescent="0.2">
      <c r="B62" s="138"/>
      <c r="C62" s="1262" t="s">
        <v>591</v>
      </c>
      <c r="D62" s="1263"/>
      <c r="E62" s="1264"/>
      <c r="F62" s="139">
        <v>39</v>
      </c>
      <c r="G62" s="139">
        <v>39</v>
      </c>
      <c r="H62" s="140">
        <v>39</v>
      </c>
    </row>
    <row r="63" spans="2:8" ht="52.5" customHeight="1" thickBot="1" x14ac:dyDescent="0.2">
      <c r="B63" s="141"/>
      <c r="C63" s="1265" t="s">
        <v>51</v>
      </c>
      <c r="D63" s="1265"/>
      <c r="E63" s="1266"/>
      <c r="F63" s="142">
        <v>2408</v>
      </c>
      <c r="G63" s="142">
        <v>2354</v>
      </c>
      <c r="H63" s="143">
        <v>2243</v>
      </c>
    </row>
    <row r="64" spans="2:8" ht="15" customHeight="1" x14ac:dyDescent="0.15"/>
  </sheetData>
  <sheetProtection algorithmName="SHA-512" hashValue="M8wcu59j52BNXkoTmrd3hwbvSiHDyXb2yoSUX+OhO8fZEcg0y6T2LBf066B6zEEpihTrtK0VPZNNuEVd0LSIzg==" saltValue="WmX2bGg7Gf01iliQnBC0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599</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600</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602</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554</v>
      </c>
      <c r="BQ50" s="1307"/>
      <c r="BR50" s="1307"/>
      <c r="BS50" s="1307"/>
      <c r="BT50" s="1307"/>
      <c r="BU50" s="1307"/>
      <c r="BV50" s="1307"/>
      <c r="BW50" s="1307"/>
      <c r="BX50" s="1307" t="s">
        <v>555</v>
      </c>
      <c r="BY50" s="1307"/>
      <c r="BZ50" s="1307"/>
      <c r="CA50" s="1307"/>
      <c r="CB50" s="1307"/>
      <c r="CC50" s="1307"/>
      <c r="CD50" s="1307"/>
      <c r="CE50" s="1307"/>
      <c r="CF50" s="1307" t="s">
        <v>556</v>
      </c>
      <c r="CG50" s="1307"/>
      <c r="CH50" s="1307"/>
      <c r="CI50" s="1307"/>
      <c r="CJ50" s="1307"/>
      <c r="CK50" s="1307"/>
      <c r="CL50" s="1307"/>
      <c r="CM50" s="1307"/>
      <c r="CN50" s="1307" t="s">
        <v>557</v>
      </c>
      <c r="CO50" s="1307"/>
      <c r="CP50" s="1307"/>
      <c r="CQ50" s="1307"/>
      <c r="CR50" s="1307"/>
      <c r="CS50" s="1307"/>
      <c r="CT50" s="1307"/>
      <c r="CU50" s="1307"/>
      <c r="CV50" s="1307" t="s">
        <v>558</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603</v>
      </c>
      <c r="AO51" s="1311"/>
      <c r="AP51" s="1311"/>
      <c r="AQ51" s="1311"/>
      <c r="AR51" s="1311"/>
      <c r="AS51" s="1311"/>
      <c r="AT51" s="1311"/>
      <c r="AU51" s="1311"/>
      <c r="AV51" s="1311"/>
      <c r="AW51" s="1311"/>
      <c r="AX51" s="1311"/>
      <c r="AY51" s="1311"/>
      <c r="AZ51" s="1311"/>
      <c r="BA51" s="1311"/>
      <c r="BB51" s="1311" t="s">
        <v>604</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605</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3">
        <v>67.2</v>
      </c>
      <c r="BY53" s="1313"/>
      <c r="BZ53" s="1313"/>
      <c r="CA53" s="1313"/>
      <c r="CB53" s="1313"/>
      <c r="CC53" s="1313"/>
      <c r="CD53" s="1313"/>
      <c r="CE53" s="1313"/>
      <c r="CF53" s="1313">
        <v>61.6</v>
      </c>
      <c r="CG53" s="1313"/>
      <c r="CH53" s="1313"/>
      <c r="CI53" s="1313"/>
      <c r="CJ53" s="1313"/>
      <c r="CK53" s="1313"/>
      <c r="CL53" s="1313"/>
      <c r="CM53" s="1313"/>
      <c r="CN53" s="1313">
        <v>62.9</v>
      </c>
      <c r="CO53" s="1313"/>
      <c r="CP53" s="1313"/>
      <c r="CQ53" s="1313"/>
      <c r="CR53" s="1313"/>
      <c r="CS53" s="1313"/>
      <c r="CT53" s="1313"/>
      <c r="CU53" s="1313"/>
      <c r="CV53" s="1313">
        <v>64</v>
      </c>
      <c r="CW53" s="1313"/>
      <c r="CX53" s="1313"/>
      <c r="CY53" s="1313"/>
      <c r="CZ53" s="1313"/>
      <c r="DA53" s="1313"/>
      <c r="DB53" s="1313"/>
      <c r="DC53" s="1313"/>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0"/>
      <c r="B55" s="1282"/>
      <c r="G55" s="1301"/>
      <c r="H55" s="1301"/>
      <c r="I55" s="1301"/>
      <c r="J55" s="1301"/>
      <c r="K55" s="1310"/>
      <c r="L55" s="1310"/>
      <c r="M55" s="1310"/>
      <c r="N55" s="1310"/>
      <c r="AN55" s="1307" t="s">
        <v>606</v>
      </c>
      <c r="AO55" s="1307"/>
      <c r="AP55" s="1307"/>
      <c r="AQ55" s="1307"/>
      <c r="AR55" s="1307"/>
      <c r="AS55" s="1307"/>
      <c r="AT55" s="1307"/>
      <c r="AU55" s="1307"/>
      <c r="AV55" s="1307"/>
      <c r="AW55" s="1307"/>
      <c r="AX55" s="1307"/>
      <c r="AY55" s="1307"/>
      <c r="AZ55" s="1307"/>
      <c r="BA55" s="1307"/>
      <c r="BB55" s="1311" t="s">
        <v>604</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605</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3">
        <v>59.1</v>
      </c>
      <c r="BY57" s="1313"/>
      <c r="BZ57" s="1313"/>
      <c r="CA57" s="1313"/>
      <c r="CB57" s="1313"/>
      <c r="CC57" s="1313"/>
      <c r="CD57" s="1313"/>
      <c r="CE57" s="1313"/>
      <c r="CF57" s="1313">
        <v>61.2</v>
      </c>
      <c r="CG57" s="1313"/>
      <c r="CH57" s="1313"/>
      <c r="CI57" s="1313"/>
      <c r="CJ57" s="1313"/>
      <c r="CK57" s="1313"/>
      <c r="CL57" s="1313"/>
      <c r="CM57" s="1313"/>
      <c r="CN57" s="1313">
        <v>62.9</v>
      </c>
      <c r="CO57" s="1313"/>
      <c r="CP57" s="1313"/>
      <c r="CQ57" s="1313"/>
      <c r="CR57" s="1313"/>
      <c r="CS57" s="1313"/>
      <c r="CT57" s="1313"/>
      <c r="CU57" s="1313"/>
      <c r="CV57" s="1313">
        <v>64.2</v>
      </c>
      <c r="CW57" s="1313"/>
      <c r="CX57" s="1313"/>
      <c r="CY57" s="1313"/>
      <c r="CZ57" s="1313"/>
      <c r="DA57" s="1313"/>
      <c r="DB57" s="1313"/>
      <c r="DC57" s="1313"/>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607</v>
      </c>
    </row>
    <row r="64" spans="1:109" x14ac:dyDescent="0.15">
      <c r="B64" s="1282"/>
      <c r="G64" s="1289"/>
      <c r="I64" s="1323"/>
      <c r="J64" s="1323"/>
      <c r="K64" s="1323"/>
      <c r="L64" s="1323"/>
      <c r="M64" s="1323"/>
      <c r="N64" s="1324"/>
      <c r="AM64" s="1289"/>
      <c r="AN64" s="1289" t="s">
        <v>600</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602</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554</v>
      </c>
      <c r="BQ72" s="1307"/>
      <c r="BR72" s="1307"/>
      <c r="BS72" s="1307"/>
      <c r="BT72" s="1307"/>
      <c r="BU72" s="1307"/>
      <c r="BV72" s="1307"/>
      <c r="BW72" s="1307"/>
      <c r="BX72" s="1307" t="s">
        <v>555</v>
      </c>
      <c r="BY72" s="1307"/>
      <c r="BZ72" s="1307"/>
      <c r="CA72" s="1307"/>
      <c r="CB72" s="1307"/>
      <c r="CC72" s="1307"/>
      <c r="CD72" s="1307"/>
      <c r="CE72" s="1307"/>
      <c r="CF72" s="1307" t="s">
        <v>556</v>
      </c>
      <c r="CG72" s="1307"/>
      <c r="CH72" s="1307"/>
      <c r="CI72" s="1307"/>
      <c r="CJ72" s="1307"/>
      <c r="CK72" s="1307"/>
      <c r="CL72" s="1307"/>
      <c r="CM72" s="1307"/>
      <c r="CN72" s="1307" t="s">
        <v>557</v>
      </c>
      <c r="CO72" s="1307"/>
      <c r="CP72" s="1307"/>
      <c r="CQ72" s="1307"/>
      <c r="CR72" s="1307"/>
      <c r="CS72" s="1307"/>
      <c r="CT72" s="1307"/>
      <c r="CU72" s="1307"/>
      <c r="CV72" s="1307" t="s">
        <v>558</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603</v>
      </c>
      <c r="AO73" s="1311"/>
      <c r="AP73" s="1311"/>
      <c r="AQ73" s="1311"/>
      <c r="AR73" s="1311"/>
      <c r="AS73" s="1311"/>
      <c r="AT73" s="1311"/>
      <c r="AU73" s="1311"/>
      <c r="AV73" s="1311"/>
      <c r="AW73" s="1311"/>
      <c r="AX73" s="1311"/>
      <c r="AY73" s="1311"/>
      <c r="AZ73" s="1311"/>
      <c r="BA73" s="1311"/>
      <c r="BB73" s="1311" t="s">
        <v>604</v>
      </c>
      <c r="BC73" s="1311"/>
      <c r="BD73" s="1311"/>
      <c r="BE73" s="1311"/>
      <c r="BF73" s="1311"/>
      <c r="BG73" s="1311"/>
      <c r="BH73" s="1311"/>
      <c r="BI73" s="1311"/>
      <c r="BJ73" s="1311"/>
      <c r="BK73" s="1311"/>
      <c r="BL73" s="1311"/>
      <c r="BM73" s="1311"/>
      <c r="BN73" s="1311"/>
      <c r="BO73" s="1311"/>
      <c r="BP73" s="1313">
        <v>8.6</v>
      </c>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609</v>
      </c>
      <c r="BC75" s="1311"/>
      <c r="BD75" s="1311"/>
      <c r="BE75" s="1311"/>
      <c r="BF75" s="1311"/>
      <c r="BG75" s="1311"/>
      <c r="BH75" s="1311"/>
      <c r="BI75" s="1311"/>
      <c r="BJ75" s="1311"/>
      <c r="BK75" s="1311"/>
      <c r="BL75" s="1311"/>
      <c r="BM75" s="1311"/>
      <c r="BN75" s="1311"/>
      <c r="BO75" s="1311"/>
      <c r="BP75" s="1313">
        <v>9.4</v>
      </c>
      <c r="BQ75" s="1313"/>
      <c r="BR75" s="1313"/>
      <c r="BS75" s="1313"/>
      <c r="BT75" s="1313"/>
      <c r="BU75" s="1313"/>
      <c r="BV75" s="1313"/>
      <c r="BW75" s="1313"/>
      <c r="BX75" s="1313">
        <v>9</v>
      </c>
      <c r="BY75" s="1313"/>
      <c r="BZ75" s="1313"/>
      <c r="CA75" s="1313"/>
      <c r="CB75" s="1313"/>
      <c r="CC75" s="1313"/>
      <c r="CD75" s="1313"/>
      <c r="CE75" s="1313"/>
      <c r="CF75" s="1313">
        <v>7.9</v>
      </c>
      <c r="CG75" s="1313"/>
      <c r="CH75" s="1313"/>
      <c r="CI75" s="1313"/>
      <c r="CJ75" s="1313"/>
      <c r="CK75" s="1313"/>
      <c r="CL75" s="1313"/>
      <c r="CM75" s="1313"/>
      <c r="CN75" s="1313">
        <v>6.7</v>
      </c>
      <c r="CO75" s="1313"/>
      <c r="CP75" s="1313"/>
      <c r="CQ75" s="1313"/>
      <c r="CR75" s="1313"/>
      <c r="CS75" s="1313"/>
      <c r="CT75" s="1313"/>
      <c r="CU75" s="1313"/>
      <c r="CV75" s="1313">
        <v>5.8</v>
      </c>
      <c r="CW75" s="1313"/>
      <c r="CX75" s="1313"/>
      <c r="CY75" s="1313"/>
      <c r="CZ75" s="1313"/>
      <c r="DA75" s="1313"/>
      <c r="DB75" s="1313"/>
      <c r="DC75" s="1313"/>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2"/>
      <c r="G77" s="1301"/>
      <c r="H77" s="1301"/>
      <c r="I77" s="1301"/>
      <c r="J77" s="1301"/>
      <c r="K77" s="1330"/>
      <c r="L77" s="1330"/>
      <c r="M77" s="1330"/>
      <c r="N77" s="1330"/>
      <c r="AN77" s="1307" t="s">
        <v>606</v>
      </c>
      <c r="AO77" s="1307"/>
      <c r="AP77" s="1307"/>
      <c r="AQ77" s="1307"/>
      <c r="AR77" s="1307"/>
      <c r="AS77" s="1307"/>
      <c r="AT77" s="1307"/>
      <c r="AU77" s="1307"/>
      <c r="AV77" s="1307"/>
      <c r="AW77" s="1307"/>
      <c r="AX77" s="1307"/>
      <c r="AY77" s="1307"/>
      <c r="AZ77" s="1307"/>
      <c r="BA77" s="1307"/>
      <c r="BB77" s="1311" t="s">
        <v>604</v>
      </c>
      <c r="BC77" s="1311"/>
      <c r="BD77" s="1311"/>
      <c r="BE77" s="1311"/>
      <c r="BF77" s="1311"/>
      <c r="BG77" s="1311"/>
      <c r="BH77" s="1311"/>
      <c r="BI77" s="1311"/>
      <c r="BJ77" s="1311"/>
      <c r="BK77" s="1311"/>
      <c r="BL77" s="1311"/>
      <c r="BM77" s="1311"/>
      <c r="BN77" s="1311"/>
      <c r="BO77" s="1311"/>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609</v>
      </c>
      <c r="BC79" s="1311"/>
      <c r="BD79" s="1311"/>
      <c r="BE79" s="1311"/>
      <c r="BF79" s="1311"/>
      <c r="BG79" s="1311"/>
      <c r="BH79" s="1311"/>
      <c r="BI79" s="1311"/>
      <c r="BJ79" s="1311"/>
      <c r="BK79" s="1311"/>
      <c r="BL79" s="1311"/>
      <c r="BM79" s="1311"/>
      <c r="BN79" s="1311"/>
      <c r="BO79" s="1311"/>
      <c r="BP79" s="1313">
        <v>7.3</v>
      </c>
      <c r="BQ79" s="1313"/>
      <c r="BR79" s="1313"/>
      <c r="BS79" s="1313"/>
      <c r="BT79" s="1313"/>
      <c r="BU79" s="1313"/>
      <c r="BV79" s="1313"/>
      <c r="BW79" s="1313"/>
      <c r="BX79" s="1313">
        <v>7.2</v>
      </c>
      <c r="BY79" s="1313"/>
      <c r="BZ79" s="1313"/>
      <c r="CA79" s="1313"/>
      <c r="CB79" s="1313"/>
      <c r="CC79" s="1313"/>
      <c r="CD79" s="1313"/>
      <c r="CE79" s="1313"/>
      <c r="CF79" s="1313">
        <v>7.2</v>
      </c>
      <c r="CG79" s="1313"/>
      <c r="CH79" s="1313"/>
      <c r="CI79" s="1313"/>
      <c r="CJ79" s="1313"/>
      <c r="CK79" s="1313"/>
      <c r="CL79" s="1313"/>
      <c r="CM79" s="1313"/>
      <c r="CN79" s="1313">
        <v>7.7</v>
      </c>
      <c r="CO79" s="1313"/>
      <c r="CP79" s="1313"/>
      <c r="CQ79" s="1313"/>
      <c r="CR79" s="1313"/>
      <c r="CS79" s="1313"/>
      <c r="CT79" s="1313"/>
      <c r="CU79" s="1313"/>
      <c r="CV79" s="1313">
        <v>8</v>
      </c>
      <c r="CW79" s="1313"/>
      <c r="CX79" s="1313"/>
      <c r="CY79" s="1313"/>
      <c r="CZ79" s="1313"/>
      <c r="DA79" s="1313"/>
      <c r="DB79" s="1313"/>
      <c r="DC79" s="1313"/>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yFLeUVcVsDAt6PX5JYGPDVYDIUN/6OkFjBC/kn4UKYWNKPkymes4jVGvIaLXyngW4lOCR5VBI1QMFoxr+fAg5g==" saltValue="0n6b94K907NMG2BtCDxhH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9"/>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row r="126" spans="34:122" ht="13.5" hidden="1" customHeight="1" x14ac:dyDescent="0.15"/>
    <row r="127" spans="34:122" ht="13.5" hidden="1" customHeight="1" x14ac:dyDescent="0.15"/>
    <row r="128" spans="34:122" ht="13.5" hidden="1" customHeight="1" x14ac:dyDescent="0.15"/>
    <row r="129" ht="13.5" hidden="1" customHeight="1" x14ac:dyDescent="0.15"/>
  </sheetData>
  <sheetProtection algorithmName="SHA-512" hashValue="l5+vbPEn1EXOc4j0I+WPHRM79CMuO54ZG6/QZm/VqH3fJXsiKxJpKz5Y9igLEBSzRyFbnbEALFft05eVaY5dmQ==" saltValue="WBqA1GoV13AueOoxb2Jq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8"/>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row r="126" spans="34:122" ht="13.5" hidden="1" customHeight="1" x14ac:dyDescent="0.15"/>
    <row r="127" spans="34:122" ht="13.5" hidden="1" customHeight="1" x14ac:dyDescent="0.15"/>
    <row r="128" spans="34:122" ht="13.5" hidden="1" customHeight="1" x14ac:dyDescent="0.15"/>
  </sheetData>
  <sheetProtection algorithmName="SHA-512" hashValue="cwd7ZKls6ndxOEMPzatXYx3QcEDjO3ZMAuKRosO5zzdRPvNSnoF4Qbsk86hJclIAc5WN56RZAefwnRaUKHtecA==" saltValue="fOUmsGPSgjs1DEdcq3P2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88942</v>
      </c>
      <c r="E3" s="162"/>
      <c r="F3" s="163">
        <v>138651</v>
      </c>
      <c r="G3" s="164"/>
      <c r="H3" s="165"/>
    </row>
    <row r="4" spans="1:8" x14ac:dyDescent="0.15">
      <c r="A4" s="166"/>
      <c r="B4" s="167"/>
      <c r="C4" s="168"/>
      <c r="D4" s="169">
        <v>53233</v>
      </c>
      <c r="E4" s="170"/>
      <c r="F4" s="171">
        <v>71211</v>
      </c>
      <c r="G4" s="172"/>
      <c r="H4" s="173"/>
    </row>
    <row r="5" spans="1:8" x14ac:dyDescent="0.15">
      <c r="A5" s="154" t="s">
        <v>546</v>
      </c>
      <c r="B5" s="159"/>
      <c r="C5" s="160"/>
      <c r="D5" s="161">
        <v>132662</v>
      </c>
      <c r="E5" s="162"/>
      <c r="F5" s="163">
        <v>122882</v>
      </c>
      <c r="G5" s="164"/>
      <c r="H5" s="165"/>
    </row>
    <row r="6" spans="1:8" x14ac:dyDescent="0.15">
      <c r="A6" s="166"/>
      <c r="B6" s="167"/>
      <c r="C6" s="168"/>
      <c r="D6" s="169">
        <v>56587</v>
      </c>
      <c r="E6" s="170"/>
      <c r="F6" s="171">
        <v>65785</v>
      </c>
      <c r="G6" s="172"/>
      <c r="H6" s="173"/>
    </row>
    <row r="7" spans="1:8" x14ac:dyDescent="0.15">
      <c r="A7" s="154" t="s">
        <v>547</v>
      </c>
      <c r="B7" s="159"/>
      <c r="C7" s="160"/>
      <c r="D7" s="161">
        <v>188678</v>
      </c>
      <c r="E7" s="162"/>
      <c r="F7" s="163">
        <v>114790</v>
      </c>
      <c r="G7" s="164"/>
      <c r="H7" s="165"/>
    </row>
    <row r="8" spans="1:8" x14ac:dyDescent="0.15">
      <c r="A8" s="166"/>
      <c r="B8" s="167"/>
      <c r="C8" s="168"/>
      <c r="D8" s="169">
        <v>78200</v>
      </c>
      <c r="E8" s="170"/>
      <c r="F8" s="171">
        <v>55601</v>
      </c>
      <c r="G8" s="172"/>
      <c r="H8" s="173"/>
    </row>
    <row r="9" spans="1:8" x14ac:dyDescent="0.15">
      <c r="A9" s="154" t="s">
        <v>548</v>
      </c>
      <c r="B9" s="159"/>
      <c r="C9" s="160"/>
      <c r="D9" s="161">
        <v>89376</v>
      </c>
      <c r="E9" s="162"/>
      <c r="F9" s="163">
        <v>126262</v>
      </c>
      <c r="G9" s="164"/>
      <c r="H9" s="165"/>
    </row>
    <row r="10" spans="1:8" x14ac:dyDescent="0.15">
      <c r="A10" s="166"/>
      <c r="B10" s="167"/>
      <c r="C10" s="168"/>
      <c r="D10" s="169">
        <v>43488</v>
      </c>
      <c r="E10" s="170"/>
      <c r="F10" s="171">
        <v>56769</v>
      </c>
      <c r="G10" s="172"/>
      <c r="H10" s="173"/>
    </row>
    <row r="11" spans="1:8" x14ac:dyDescent="0.15">
      <c r="A11" s="154" t="s">
        <v>549</v>
      </c>
      <c r="B11" s="159"/>
      <c r="C11" s="160"/>
      <c r="D11" s="161">
        <v>122824</v>
      </c>
      <c r="E11" s="162"/>
      <c r="F11" s="163">
        <v>126525</v>
      </c>
      <c r="G11" s="164"/>
      <c r="H11" s="165"/>
    </row>
    <row r="12" spans="1:8" x14ac:dyDescent="0.15">
      <c r="A12" s="166"/>
      <c r="B12" s="167"/>
      <c r="C12" s="174"/>
      <c r="D12" s="169">
        <v>66585</v>
      </c>
      <c r="E12" s="170"/>
      <c r="F12" s="171">
        <v>67052</v>
      </c>
      <c r="G12" s="172"/>
      <c r="H12" s="173"/>
    </row>
    <row r="13" spans="1:8" x14ac:dyDescent="0.15">
      <c r="A13" s="154"/>
      <c r="B13" s="159"/>
      <c r="C13" s="175"/>
      <c r="D13" s="176">
        <v>124496</v>
      </c>
      <c r="E13" s="177"/>
      <c r="F13" s="178">
        <v>125822</v>
      </c>
      <c r="G13" s="179"/>
      <c r="H13" s="165"/>
    </row>
    <row r="14" spans="1:8" x14ac:dyDescent="0.15">
      <c r="A14" s="166"/>
      <c r="B14" s="167"/>
      <c r="C14" s="168"/>
      <c r="D14" s="169">
        <v>59619</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9.5</v>
      </c>
      <c r="C19" s="180">
        <f>ROUND(VALUE(SUBSTITUTE(実質収支比率等に係る経年分析!G$48,"▲","-")),2)</f>
        <v>6.58</v>
      </c>
      <c r="D19" s="180">
        <f>ROUND(VALUE(SUBSTITUTE(実質収支比率等に係る経年分析!H$48,"▲","-")),2)</f>
        <v>4.54</v>
      </c>
      <c r="E19" s="180">
        <f>ROUND(VALUE(SUBSTITUTE(実質収支比率等に係る経年分析!I$48,"▲","-")),2)</f>
        <v>3.62</v>
      </c>
      <c r="F19" s="180">
        <f>ROUND(VALUE(SUBSTITUTE(実質収支比率等に係る経年分析!J$48,"▲","-")),2)</f>
        <v>4.1100000000000003</v>
      </c>
    </row>
    <row r="20" spans="1:11" x14ac:dyDescent="0.15">
      <c r="A20" s="180" t="s">
        <v>55</v>
      </c>
      <c r="B20" s="180">
        <f>ROUND(VALUE(SUBSTITUTE(実質収支比率等に係る経年分析!F$47,"▲","-")),2)</f>
        <v>40.65</v>
      </c>
      <c r="C20" s="180">
        <f>ROUND(VALUE(SUBSTITUTE(実質収支比率等に係る経年分析!G$47,"▲","-")),2)</f>
        <v>50.61</v>
      </c>
      <c r="D20" s="180">
        <f>ROUND(VALUE(SUBSTITUTE(実質収支比率等に係る経年分析!H$47,"▲","-")),2)</f>
        <v>49.73</v>
      </c>
      <c r="E20" s="180">
        <f>ROUND(VALUE(SUBSTITUTE(実質収支比率等に係る経年分析!I$47,"▲","-")),2)</f>
        <v>42.88</v>
      </c>
      <c r="F20" s="180">
        <f>ROUND(VALUE(SUBSTITUTE(実質収支比率等に係る経年分析!J$47,"▲","-")),2)</f>
        <v>37.11</v>
      </c>
    </row>
    <row r="21" spans="1:11" x14ac:dyDescent="0.15">
      <c r="A21" s="180" t="s">
        <v>56</v>
      </c>
      <c r="B21" s="180">
        <f>IF(ISNUMBER(VALUE(SUBSTITUTE(実質収支比率等に係る経年分析!F$49,"▲","-"))),ROUND(VALUE(SUBSTITUTE(実質収支比率等に係る経年分析!F$49,"▲","-")),2),NA())</f>
        <v>-0.96</v>
      </c>
      <c r="C21" s="180">
        <f>IF(ISNUMBER(VALUE(SUBSTITUTE(実質収支比率等に係る経年分析!G$49,"▲","-"))),ROUND(VALUE(SUBSTITUTE(実質収支比率等に係る経年分析!G$49,"▲","-")),2),NA())</f>
        <v>3.11</v>
      </c>
      <c r="D21" s="180">
        <f>IF(ISNUMBER(VALUE(SUBSTITUTE(実質収支比率等に係る経年分析!H$49,"▲","-"))),ROUND(VALUE(SUBSTITUTE(実質収支比率等に係る経年分析!H$49,"▲","-")),2),NA())</f>
        <v>-6.36</v>
      </c>
      <c r="E21" s="180">
        <f>IF(ISNUMBER(VALUE(SUBSTITUTE(実質収支比率等に係る経年分析!I$49,"▲","-"))),ROUND(VALUE(SUBSTITUTE(実質収支比率等に係る経年分析!I$49,"▲","-")),2),NA())</f>
        <v>-9.9600000000000009</v>
      </c>
      <c r="F21" s="180">
        <f>IF(ISNUMBER(VALUE(SUBSTITUTE(実質収支比率等に係る経年分析!J$49,"▲","-"))),ROUND(VALUE(SUBSTITUTE(実質収支比率等に係る経年分析!J$49,"▲","-")),2),NA())</f>
        <v>-5.0999999999999996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戸別合併処理浄化槽特別会計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1.1100000000000001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1.1100000000000001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0.71</v>
      </c>
    </row>
    <row r="34" spans="1:16" x14ac:dyDescent="0.15">
      <c r="A34" s="181" t="str">
        <f>IF(連結実質赤字比率に係る赤字・黒字の構成分析!C$36="",NA(),連結実質赤字比率に係る赤字・黒字の構成分析!C$36)</f>
        <v>介護保険事業勘定特別会計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4.1100000000000003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18.489999999999998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19.170000000000002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19.670000000000002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357</v>
      </c>
      <c r="E42" s="182"/>
      <c r="F42" s="182"/>
      <c r="G42" s="182">
        <f>'実質公債費比率（分子）の構造'!L$52</f>
        <v>353</v>
      </c>
      <c r="H42" s="182"/>
      <c r="I42" s="182"/>
      <c r="J42" s="182">
        <f>'実質公債費比率（分子）の構造'!M$52</f>
        <v>369</v>
      </c>
      <c r="K42" s="182"/>
      <c r="L42" s="182"/>
      <c r="M42" s="182">
        <f>'実質公債費比率（分子）の構造'!N$52</f>
        <v>368</v>
      </c>
      <c r="N42" s="182"/>
      <c r="O42" s="182"/>
      <c r="P42" s="182">
        <f>'実質公債費比率（分子）の構造'!O$52</f>
        <v>359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42</v>
      </c>
      <c r="C45" s="182"/>
      <c r="D45" s="182"/>
      <c r="E45" s="182">
        <f>'実質公債費比率（分子）の構造'!L$49</f>
        <v>37</v>
      </c>
      <c r="F45" s="182"/>
      <c r="G45" s="182"/>
      <c r="H45" s="182">
        <f>'実質公債費比率（分子）の構造'!M$49</f>
        <v>25</v>
      </c>
      <c r="I45" s="182"/>
      <c r="J45" s="182"/>
      <c r="K45" s="182">
        <f>'実質公債費比率（分子）の構造'!N$49</f>
        <v>19</v>
      </c>
      <c r="L45" s="182"/>
      <c r="M45" s="182"/>
      <c r="N45" s="182">
        <f>'実質公債費比率（分子）の構造'!O$49</f>
        <v>46</v>
      </c>
      <c r="O45" s="182"/>
      <c r="P45" s="182"/>
    </row>
    <row r="46" spans="1:16" x14ac:dyDescent="0.15">
      <c r="A46" s="182" t="s">
        <v>67</v>
      </c>
      <c r="B46" s="182">
        <f>'実質公債費比率（分子）の構造'!K$48</f>
        <v>163</v>
      </c>
      <c r="C46" s="182"/>
      <c r="D46" s="182"/>
      <c r="E46" s="182">
        <f>'実質公債費比率（分子）の構造'!L$48</f>
        <v>147</v>
      </c>
      <c r="F46" s="182"/>
      <c r="G46" s="182"/>
      <c r="H46" s="182">
        <f>'実質公債費比率（分子）の構造'!M$48</f>
        <v>119</v>
      </c>
      <c r="I46" s="182"/>
      <c r="J46" s="182"/>
      <c r="K46" s="182">
        <f>'実質公債費比率（分子）の構造'!N$48</f>
        <v>127</v>
      </c>
      <c r="L46" s="182"/>
      <c r="M46" s="182"/>
      <c r="N46" s="182">
        <f>'実質公債費比率（分子）の構造'!O$48</f>
        <v>104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353</v>
      </c>
      <c r="C49" s="182"/>
      <c r="D49" s="182"/>
      <c r="E49" s="182">
        <f>'実質公債費比率（分子）の構造'!L$45</f>
        <v>352</v>
      </c>
      <c r="F49" s="182"/>
      <c r="G49" s="182"/>
      <c r="H49" s="182">
        <f>'実質公債費比率（分子）の構造'!M$45</f>
        <v>347</v>
      </c>
      <c r="I49" s="182"/>
      <c r="J49" s="182"/>
      <c r="K49" s="182">
        <f>'実質公債費比率（分子）の構造'!N$45</f>
        <v>350</v>
      </c>
      <c r="L49" s="182"/>
      <c r="M49" s="182"/>
      <c r="N49" s="182">
        <f>'実質公債費比率（分子）の構造'!O$45</f>
        <v>344</v>
      </c>
      <c r="O49" s="182"/>
      <c r="P49" s="182"/>
    </row>
    <row r="50" spans="1:16" x14ac:dyDescent="0.15">
      <c r="A50" s="182" t="s">
        <v>71</v>
      </c>
      <c r="B50" s="182" t="e">
        <f>NA()</f>
        <v>#N/A</v>
      </c>
      <c r="C50" s="182">
        <f>IF(ISNUMBER('実質公債費比率（分子）の構造'!K$53),'実質公債費比率（分子）の構造'!K$53,NA())</f>
        <v>202</v>
      </c>
      <c r="D50" s="182" t="e">
        <f>NA()</f>
        <v>#N/A</v>
      </c>
      <c r="E50" s="182" t="e">
        <f>NA()</f>
        <v>#N/A</v>
      </c>
      <c r="F50" s="182">
        <f>IF(ISNUMBER('実質公債費比率（分子）の構造'!L$53),'実質公債費比率（分子）の構造'!L$53,NA())</f>
        <v>184</v>
      </c>
      <c r="G50" s="182" t="e">
        <f>NA()</f>
        <v>#N/A</v>
      </c>
      <c r="H50" s="182" t="e">
        <f>NA()</f>
        <v>#N/A</v>
      </c>
      <c r="I50" s="182">
        <f>IF(ISNUMBER('実質公債費比率（分子）の構造'!M$53),'実質公債費比率（分子）の構造'!M$53,NA())</f>
        <v>123</v>
      </c>
      <c r="J50" s="182" t="e">
        <f>NA()</f>
        <v>#N/A</v>
      </c>
      <c r="K50" s="182" t="e">
        <f>NA()</f>
        <v>#N/A</v>
      </c>
      <c r="L50" s="182">
        <f>IF(ISNUMBER('実質公債費比率（分子）の構造'!N$53),'実質公債費比率（分子）の構造'!N$53,NA())</f>
        <v>129</v>
      </c>
      <c r="M50" s="182" t="e">
        <f>NA()</f>
        <v>#N/A</v>
      </c>
      <c r="N50" s="182" t="e">
        <f>NA()</f>
        <v>#N/A</v>
      </c>
      <c r="O50" s="182">
        <f>IF(ISNUMBER('実質公債費比率（分子）の構造'!O$53),'実質公債費比率（分子）の構造'!O$53,NA())</f>
        <v>136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3505</v>
      </c>
      <c r="E56" s="181"/>
      <c r="F56" s="181"/>
      <c r="G56" s="181">
        <f>'将来負担比率（分子）の構造'!J$52</f>
        <v>3449</v>
      </c>
      <c r="H56" s="181"/>
      <c r="I56" s="181"/>
      <c r="J56" s="181">
        <f>'将来負担比率（分子）の構造'!K$52</f>
        <v>3292</v>
      </c>
      <c r="K56" s="181"/>
      <c r="L56" s="181"/>
      <c r="M56" s="181">
        <f>'将来負担比率（分子）の構造'!L$52</f>
        <v>3395</v>
      </c>
      <c r="N56" s="181"/>
      <c r="O56" s="181"/>
      <c r="P56" s="181">
        <f>'将来負担比率（分子）の構造'!M$52</f>
        <v>3469</v>
      </c>
    </row>
    <row r="57" spans="1:16" x14ac:dyDescent="0.15">
      <c r="A57" s="181" t="s">
        <v>42</v>
      </c>
      <c r="B57" s="181"/>
      <c r="C57" s="181"/>
      <c r="D57" s="181">
        <f>'将来負担比率（分子）の構造'!I$51</f>
        <v>22</v>
      </c>
      <c r="E57" s="181"/>
      <c r="F57" s="181"/>
      <c r="G57" s="181">
        <f>'将来負担比率（分子）の構造'!J$51</f>
        <v>24</v>
      </c>
      <c r="H57" s="181"/>
      <c r="I57" s="181"/>
      <c r="J57" s="181">
        <f>'将来負担比率（分子）の構造'!K$51</f>
        <v>65</v>
      </c>
      <c r="K57" s="181"/>
      <c r="L57" s="181"/>
      <c r="M57" s="181">
        <f>'将来負担比率（分子）の構造'!L$51</f>
        <v>121</v>
      </c>
      <c r="N57" s="181"/>
      <c r="O57" s="181"/>
      <c r="P57" s="181">
        <f>'将来負担比率（分子）の構造'!M$51</f>
        <v>235</v>
      </c>
    </row>
    <row r="58" spans="1:16" x14ac:dyDescent="0.15">
      <c r="A58" s="181" t="s">
        <v>41</v>
      </c>
      <c r="B58" s="181"/>
      <c r="C58" s="181"/>
      <c r="D58" s="181">
        <f>'将来負担比率（分子）の構造'!I$50</f>
        <v>2271</v>
      </c>
      <c r="E58" s="181"/>
      <c r="F58" s="181"/>
      <c r="G58" s="181">
        <f>'将来負担比率（分子）の構造'!J$50</f>
        <v>2620</v>
      </c>
      <c r="H58" s="181"/>
      <c r="I58" s="181"/>
      <c r="J58" s="181">
        <f>'将来負担比率（分子）の構造'!K$50</f>
        <v>2566</v>
      </c>
      <c r="K58" s="181"/>
      <c r="L58" s="181"/>
      <c r="M58" s="181">
        <f>'将来負担比率（分子）の構造'!L$50</f>
        <v>2437</v>
      </c>
      <c r="N58" s="181"/>
      <c r="O58" s="181"/>
      <c r="P58" s="181">
        <f>'将来負担比率（分子）の構造'!M$50</f>
        <v>2270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453</v>
      </c>
      <c r="C62" s="181"/>
      <c r="D62" s="181"/>
      <c r="E62" s="181">
        <f>'将来負担比率（分子）の構造'!J$45</f>
        <v>516</v>
      </c>
      <c r="F62" s="181"/>
      <c r="G62" s="181"/>
      <c r="H62" s="181">
        <f>'将来負担比率（分子）の構造'!K$45</f>
        <v>432</v>
      </c>
      <c r="I62" s="181"/>
      <c r="J62" s="181"/>
      <c r="K62" s="181">
        <f>'将来負担比率（分子）の構造'!L$45</f>
        <v>394</v>
      </c>
      <c r="L62" s="181"/>
      <c r="M62" s="181"/>
      <c r="N62" s="181">
        <f>'将来負担比率（分子）の構造'!M$45</f>
        <v>372</v>
      </c>
      <c r="O62" s="181"/>
      <c r="P62" s="181"/>
    </row>
    <row r="63" spans="1:16" x14ac:dyDescent="0.15">
      <c r="A63" s="181" t="s">
        <v>34</v>
      </c>
      <c r="B63" s="181">
        <f>'将来負担比率（分子）の構造'!I$44</f>
        <v>366</v>
      </c>
      <c r="C63" s="181"/>
      <c r="D63" s="181"/>
      <c r="E63" s="181">
        <f>'将来負担比率（分子）の構造'!J$44</f>
        <v>510</v>
      </c>
      <c r="F63" s="181"/>
      <c r="G63" s="181"/>
      <c r="H63" s="181">
        <f>'将来負担比率（分子）の構造'!K$44</f>
        <v>514</v>
      </c>
      <c r="I63" s="181"/>
      <c r="J63" s="181"/>
      <c r="K63" s="181">
        <f>'将来負担比率（分子）の構造'!L$44</f>
        <v>435</v>
      </c>
      <c r="L63" s="181"/>
      <c r="M63" s="181"/>
      <c r="N63" s="181">
        <f>'将来負担比率（分子）の構造'!M$44</f>
        <v>383</v>
      </c>
      <c r="O63" s="181"/>
      <c r="P63" s="181"/>
    </row>
    <row r="64" spans="1:16" x14ac:dyDescent="0.15">
      <c r="A64" s="181" t="s">
        <v>33</v>
      </c>
      <c r="B64" s="181">
        <f>'将来負担比率（分子）の構造'!I$43</f>
        <v>1734</v>
      </c>
      <c r="C64" s="181"/>
      <c r="D64" s="181"/>
      <c r="E64" s="181">
        <f>'将来負担比率（分子）の構造'!J$43</f>
        <v>1362</v>
      </c>
      <c r="F64" s="181"/>
      <c r="G64" s="181"/>
      <c r="H64" s="181">
        <f>'将来負担比率（分子）の構造'!K$43</f>
        <v>1162</v>
      </c>
      <c r="I64" s="181"/>
      <c r="J64" s="181"/>
      <c r="K64" s="181">
        <f>'将来負担比率（分子）の構造'!L$43</f>
        <v>1014</v>
      </c>
      <c r="L64" s="181"/>
      <c r="M64" s="181"/>
      <c r="N64" s="181">
        <f>'将来負担比率（分子）の構造'!M$43</f>
        <v>852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3427</v>
      </c>
      <c r="C66" s="181"/>
      <c r="D66" s="181"/>
      <c r="E66" s="181">
        <f>'将来負担比率（分子）の構造'!J$41</f>
        <v>3366</v>
      </c>
      <c r="F66" s="181"/>
      <c r="G66" s="181"/>
      <c r="H66" s="181">
        <f>'将来負担比率（分子）の構造'!K$41</f>
        <v>3540</v>
      </c>
      <c r="I66" s="181"/>
      <c r="J66" s="181"/>
      <c r="K66" s="181">
        <f>'将来負担比率（分子）の構造'!L$41</f>
        <v>3535</v>
      </c>
      <c r="L66" s="181"/>
      <c r="M66" s="181"/>
      <c r="N66" s="181">
        <f>'将来負担比率（分子）の構造'!M$41</f>
        <v>3643</v>
      </c>
      <c r="O66" s="181"/>
      <c r="P66" s="181"/>
    </row>
    <row r="67" spans="1:16" x14ac:dyDescent="0.15">
      <c r="A67" s="181" t="s">
        <v>75</v>
      </c>
      <c r="B67" s="181" t="e">
        <f>NA()</f>
        <v>#N/A</v>
      </c>
      <c r="C67" s="181">
        <f>IF(ISNUMBER('将来負担比率（分子）の構造'!I$53), IF('将来負担比率（分子）の構造'!I$53 &lt; 0, 0, '将来負担比率（分子）の構造'!I$53), NA())</f>
        <v>183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1252</v>
      </c>
      <c r="C72" s="185">
        <f>基金残高に係る経年分析!G55</f>
        <v>1083</v>
      </c>
      <c r="D72" s="185">
        <f>基金残高に係る経年分析!H55</f>
        <v>981</v>
      </c>
    </row>
    <row r="73" spans="1:16" x14ac:dyDescent="0.15">
      <c r="A73" s="184" t="s">
        <v>78</v>
      </c>
      <c r="B73" s="185">
        <f>基金残高に係る経年分析!F56</f>
        <v>203</v>
      </c>
      <c r="C73" s="185">
        <f>基金残高に係る経年分析!G56</f>
        <v>203</v>
      </c>
      <c r="D73" s="185">
        <f>基金残高に係る経年分析!H56</f>
        <v>169</v>
      </c>
    </row>
    <row r="74" spans="1:16" x14ac:dyDescent="0.15">
      <c r="A74" s="184" t="s">
        <v>79</v>
      </c>
      <c r="B74" s="185">
        <f>基金残高に係る経年分析!F57</f>
        <v>953</v>
      </c>
      <c r="C74" s="185">
        <f>基金残高に係る経年分析!G57</f>
        <v>1067</v>
      </c>
      <c r="D74" s="185">
        <f>基金残高に係る経年分析!H57</f>
        <v>1094</v>
      </c>
    </row>
  </sheetData>
  <sheetProtection algorithmName="SHA-512" hashValue="tZWl+Ky4QgPgfkZrgq0ahnDxCg5VVb+PLvvCFb1nOoNwCv6EPTsyTd4GdQb42kEYW0doEd/9LgOYVSiuKvLO4Q==" saltValue="7TxSkS+glsNdn2YKemnB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1510071</v>
      </c>
      <c r="S5" s="698"/>
      <c r="T5" s="698"/>
      <c r="U5" s="698"/>
      <c r="V5" s="698"/>
      <c r="W5" s="698"/>
      <c r="X5" s="698"/>
      <c r="Y5" s="741"/>
      <c r="Z5" s="759">
        <v>27.8</v>
      </c>
      <c r="AA5" s="759"/>
      <c r="AB5" s="759"/>
      <c r="AC5" s="759"/>
      <c r="AD5" s="760">
        <v>1510071</v>
      </c>
      <c r="AE5" s="760"/>
      <c r="AF5" s="760"/>
      <c r="AG5" s="760"/>
      <c r="AH5" s="760"/>
      <c r="AI5" s="760"/>
      <c r="AJ5" s="760"/>
      <c r="AK5" s="760"/>
      <c r="AL5" s="742">
        <v>66.2</v>
      </c>
      <c r="AM5" s="713"/>
      <c r="AN5" s="713"/>
      <c r="AO5" s="743"/>
      <c r="AP5" s="708" t="s">
        <v>226</v>
      </c>
      <c r="AQ5" s="709"/>
      <c r="AR5" s="709"/>
      <c r="AS5" s="709"/>
      <c r="AT5" s="709"/>
      <c r="AU5" s="709"/>
      <c r="AV5" s="709"/>
      <c r="AW5" s="709"/>
      <c r="AX5" s="709"/>
      <c r="AY5" s="709"/>
      <c r="AZ5" s="709"/>
      <c r="BA5" s="709"/>
      <c r="BB5" s="709"/>
      <c r="BC5" s="709"/>
      <c r="BD5" s="709"/>
      <c r="BE5" s="709"/>
      <c r="BF5" s="710"/>
      <c r="BG5" s="642">
        <v>1510071</v>
      </c>
      <c r="BH5" s="643"/>
      <c r="BI5" s="643"/>
      <c r="BJ5" s="643"/>
      <c r="BK5" s="643"/>
      <c r="BL5" s="643"/>
      <c r="BM5" s="643"/>
      <c r="BN5" s="644"/>
      <c r="BO5" s="675">
        <v>100</v>
      </c>
      <c r="BP5" s="675"/>
      <c r="BQ5" s="675"/>
      <c r="BR5" s="675"/>
      <c r="BS5" s="676" t="s">
        <v>127</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50916</v>
      </c>
      <c r="S6" s="643"/>
      <c r="T6" s="643"/>
      <c r="U6" s="643"/>
      <c r="V6" s="643"/>
      <c r="W6" s="643"/>
      <c r="X6" s="643"/>
      <c r="Y6" s="644"/>
      <c r="Z6" s="675">
        <v>0.9</v>
      </c>
      <c r="AA6" s="675"/>
      <c r="AB6" s="675"/>
      <c r="AC6" s="675"/>
      <c r="AD6" s="676">
        <v>50916</v>
      </c>
      <c r="AE6" s="676"/>
      <c r="AF6" s="676"/>
      <c r="AG6" s="676"/>
      <c r="AH6" s="676"/>
      <c r="AI6" s="676"/>
      <c r="AJ6" s="676"/>
      <c r="AK6" s="676"/>
      <c r="AL6" s="645">
        <v>2.2000000000000002</v>
      </c>
      <c r="AM6" s="646"/>
      <c r="AN6" s="646"/>
      <c r="AO6" s="677"/>
      <c r="AP6" s="639" t="s">
        <v>231</v>
      </c>
      <c r="AQ6" s="640"/>
      <c r="AR6" s="640"/>
      <c r="AS6" s="640"/>
      <c r="AT6" s="640"/>
      <c r="AU6" s="640"/>
      <c r="AV6" s="640"/>
      <c r="AW6" s="640"/>
      <c r="AX6" s="640"/>
      <c r="AY6" s="640"/>
      <c r="AZ6" s="640"/>
      <c r="BA6" s="640"/>
      <c r="BB6" s="640"/>
      <c r="BC6" s="640"/>
      <c r="BD6" s="640"/>
      <c r="BE6" s="640"/>
      <c r="BF6" s="641"/>
      <c r="BG6" s="642">
        <v>1510071</v>
      </c>
      <c r="BH6" s="643"/>
      <c r="BI6" s="643"/>
      <c r="BJ6" s="643"/>
      <c r="BK6" s="643"/>
      <c r="BL6" s="643"/>
      <c r="BM6" s="643"/>
      <c r="BN6" s="644"/>
      <c r="BO6" s="675">
        <v>100</v>
      </c>
      <c r="BP6" s="675"/>
      <c r="BQ6" s="675"/>
      <c r="BR6" s="675"/>
      <c r="BS6" s="676" t="s">
        <v>232</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83267</v>
      </c>
      <c r="CS6" s="643"/>
      <c r="CT6" s="643"/>
      <c r="CU6" s="643"/>
      <c r="CV6" s="643"/>
      <c r="CW6" s="643"/>
      <c r="CX6" s="643"/>
      <c r="CY6" s="644"/>
      <c r="CZ6" s="742">
        <v>1.6</v>
      </c>
      <c r="DA6" s="713"/>
      <c r="DB6" s="713"/>
      <c r="DC6" s="745"/>
      <c r="DD6" s="648" t="s">
        <v>127</v>
      </c>
      <c r="DE6" s="643"/>
      <c r="DF6" s="643"/>
      <c r="DG6" s="643"/>
      <c r="DH6" s="643"/>
      <c r="DI6" s="643"/>
      <c r="DJ6" s="643"/>
      <c r="DK6" s="643"/>
      <c r="DL6" s="643"/>
      <c r="DM6" s="643"/>
      <c r="DN6" s="643"/>
      <c r="DO6" s="643"/>
      <c r="DP6" s="644"/>
      <c r="DQ6" s="648">
        <v>83267</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281</v>
      </c>
      <c r="S7" s="643"/>
      <c r="T7" s="643"/>
      <c r="U7" s="643"/>
      <c r="V7" s="643"/>
      <c r="W7" s="643"/>
      <c r="X7" s="643"/>
      <c r="Y7" s="644"/>
      <c r="Z7" s="675">
        <v>0</v>
      </c>
      <c r="AA7" s="675"/>
      <c r="AB7" s="675"/>
      <c r="AC7" s="675"/>
      <c r="AD7" s="676">
        <v>281</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350874</v>
      </c>
      <c r="BH7" s="643"/>
      <c r="BI7" s="643"/>
      <c r="BJ7" s="643"/>
      <c r="BK7" s="643"/>
      <c r="BL7" s="643"/>
      <c r="BM7" s="643"/>
      <c r="BN7" s="644"/>
      <c r="BO7" s="675">
        <v>23.2</v>
      </c>
      <c r="BP7" s="675"/>
      <c r="BQ7" s="675"/>
      <c r="BR7" s="675"/>
      <c r="BS7" s="676" t="s">
        <v>127</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1313549</v>
      </c>
      <c r="CS7" s="643"/>
      <c r="CT7" s="643"/>
      <c r="CU7" s="643"/>
      <c r="CV7" s="643"/>
      <c r="CW7" s="643"/>
      <c r="CX7" s="643"/>
      <c r="CY7" s="644"/>
      <c r="CZ7" s="675">
        <v>24.8</v>
      </c>
      <c r="DA7" s="675"/>
      <c r="DB7" s="675"/>
      <c r="DC7" s="675"/>
      <c r="DD7" s="648">
        <v>52559</v>
      </c>
      <c r="DE7" s="643"/>
      <c r="DF7" s="643"/>
      <c r="DG7" s="643"/>
      <c r="DH7" s="643"/>
      <c r="DI7" s="643"/>
      <c r="DJ7" s="643"/>
      <c r="DK7" s="643"/>
      <c r="DL7" s="643"/>
      <c r="DM7" s="643"/>
      <c r="DN7" s="643"/>
      <c r="DO7" s="643"/>
      <c r="DP7" s="644"/>
      <c r="DQ7" s="648">
        <v>669820</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1295</v>
      </c>
      <c r="S8" s="643"/>
      <c r="T8" s="643"/>
      <c r="U8" s="643"/>
      <c r="V8" s="643"/>
      <c r="W8" s="643"/>
      <c r="X8" s="643"/>
      <c r="Y8" s="644"/>
      <c r="Z8" s="675">
        <v>0</v>
      </c>
      <c r="AA8" s="675"/>
      <c r="AB8" s="675"/>
      <c r="AC8" s="675"/>
      <c r="AD8" s="676">
        <v>1295</v>
      </c>
      <c r="AE8" s="676"/>
      <c r="AF8" s="676"/>
      <c r="AG8" s="676"/>
      <c r="AH8" s="676"/>
      <c r="AI8" s="676"/>
      <c r="AJ8" s="676"/>
      <c r="AK8" s="676"/>
      <c r="AL8" s="645">
        <v>0.1</v>
      </c>
      <c r="AM8" s="646"/>
      <c r="AN8" s="646"/>
      <c r="AO8" s="677"/>
      <c r="AP8" s="639" t="s">
        <v>238</v>
      </c>
      <c r="AQ8" s="640"/>
      <c r="AR8" s="640"/>
      <c r="AS8" s="640"/>
      <c r="AT8" s="640"/>
      <c r="AU8" s="640"/>
      <c r="AV8" s="640"/>
      <c r="AW8" s="640"/>
      <c r="AX8" s="640"/>
      <c r="AY8" s="640"/>
      <c r="AZ8" s="640"/>
      <c r="BA8" s="640"/>
      <c r="BB8" s="640"/>
      <c r="BC8" s="640"/>
      <c r="BD8" s="640"/>
      <c r="BE8" s="640"/>
      <c r="BF8" s="641"/>
      <c r="BG8" s="642">
        <v>10253</v>
      </c>
      <c r="BH8" s="643"/>
      <c r="BI8" s="643"/>
      <c r="BJ8" s="643"/>
      <c r="BK8" s="643"/>
      <c r="BL8" s="643"/>
      <c r="BM8" s="643"/>
      <c r="BN8" s="644"/>
      <c r="BO8" s="675">
        <v>0.7</v>
      </c>
      <c r="BP8" s="675"/>
      <c r="BQ8" s="675"/>
      <c r="BR8" s="675"/>
      <c r="BS8" s="648" t="s">
        <v>239</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1008944</v>
      </c>
      <c r="CS8" s="643"/>
      <c r="CT8" s="643"/>
      <c r="CU8" s="643"/>
      <c r="CV8" s="643"/>
      <c r="CW8" s="643"/>
      <c r="CX8" s="643"/>
      <c r="CY8" s="644"/>
      <c r="CZ8" s="675">
        <v>19.100000000000001</v>
      </c>
      <c r="DA8" s="675"/>
      <c r="DB8" s="675"/>
      <c r="DC8" s="675"/>
      <c r="DD8" s="648">
        <v>275</v>
      </c>
      <c r="DE8" s="643"/>
      <c r="DF8" s="643"/>
      <c r="DG8" s="643"/>
      <c r="DH8" s="643"/>
      <c r="DI8" s="643"/>
      <c r="DJ8" s="643"/>
      <c r="DK8" s="643"/>
      <c r="DL8" s="643"/>
      <c r="DM8" s="643"/>
      <c r="DN8" s="643"/>
      <c r="DO8" s="643"/>
      <c r="DP8" s="644"/>
      <c r="DQ8" s="648">
        <v>547678</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1469</v>
      </c>
      <c r="S9" s="643"/>
      <c r="T9" s="643"/>
      <c r="U9" s="643"/>
      <c r="V9" s="643"/>
      <c r="W9" s="643"/>
      <c r="X9" s="643"/>
      <c r="Y9" s="644"/>
      <c r="Z9" s="675">
        <v>0</v>
      </c>
      <c r="AA9" s="675"/>
      <c r="AB9" s="675"/>
      <c r="AC9" s="675"/>
      <c r="AD9" s="676">
        <v>1469</v>
      </c>
      <c r="AE9" s="676"/>
      <c r="AF9" s="676"/>
      <c r="AG9" s="676"/>
      <c r="AH9" s="676"/>
      <c r="AI9" s="676"/>
      <c r="AJ9" s="676"/>
      <c r="AK9" s="676"/>
      <c r="AL9" s="645">
        <v>0.1</v>
      </c>
      <c r="AM9" s="646"/>
      <c r="AN9" s="646"/>
      <c r="AO9" s="677"/>
      <c r="AP9" s="639" t="s">
        <v>242</v>
      </c>
      <c r="AQ9" s="640"/>
      <c r="AR9" s="640"/>
      <c r="AS9" s="640"/>
      <c r="AT9" s="640"/>
      <c r="AU9" s="640"/>
      <c r="AV9" s="640"/>
      <c r="AW9" s="640"/>
      <c r="AX9" s="640"/>
      <c r="AY9" s="640"/>
      <c r="AZ9" s="640"/>
      <c r="BA9" s="640"/>
      <c r="BB9" s="640"/>
      <c r="BC9" s="640"/>
      <c r="BD9" s="640"/>
      <c r="BE9" s="640"/>
      <c r="BF9" s="641"/>
      <c r="BG9" s="642">
        <v>208162</v>
      </c>
      <c r="BH9" s="643"/>
      <c r="BI9" s="643"/>
      <c r="BJ9" s="643"/>
      <c r="BK9" s="643"/>
      <c r="BL9" s="643"/>
      <c r="BM9" s="643"/>
      <c r="BN9" s="644"/>
      <c r="BO9" s="675">
        <v>13.8</v>
      </c>
      <c r="BP9" s="675"/>
      <c r="BQ9" s="675"/>
      <c r="BR9" s="675"/>
      <c r="BS9" s="648" t="s">
        <v>239</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423005</v>
      </c>
      <c r="CS9" s="643"/>
      <c r="CT9" s="643"/>
      <c r="CU9" s="643"/>
      <c r="CV9" s="643"/>
      <c r="CW9" s="643"/>
      <c r="CX9" s="643"/>
      <c r="CY9" s="644"/>
      <c r="CZ9" s="675">
        <v>8</v>
      </c>
      <c r="DA9" s="675"/>
      <c r="DB9" s="675"/>
      <c r="DC9" s="675"/>
      <c r="DD9" s="648" t="s">
        <v>239</v>
      </c>
      <c r="DE9" s="643"/>
      <c r="DF9" s="643"/>
      <c r="DG9" s="643"/>
      <c r="DH9" s="643"/>
      <c r="DI9" s="643"/>
      <c r="DJ9" s="643"/>
      <c r="DK9" s="643"/>
      <c r="DL9" s="643"/>
      <c r="DM9" s="643"/>
      <c r="DN9" s="643"/>
      <c r="DO9" s="643"/>
      <c r="DP9" s="644"/>
      <c r="DQ9" s="648">
        <v>382242</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239</v>
      </c>
      <c r="S10" s="643"/>
      <c r="T10" s="643"/>
      <c r="U10" s="643"/>
      <c r="V10" s="643"/>
      <c r="W10" s="643"/>
      <c r="X10" s="643"/>
      <c r="Y10" s="644"/>
      <c r="Z10" s="675" t="s">
        <v>127</v>
      </c>
      <c r="AA10" s="675"/>
      <c r="AB10" s="675"/>
      <c r="AC10" s="675"/>
      <c r="AD10" s="676" t="s">
        <v>127</v>
      </c>
      <c r="AE10" s="676"/>
      <c r="AF10" s="676"/>
      <c r="AG10" s="676"/>
      <c r="AH10" s="676"/>
      <c r="AI10" s="676"/>
      <c r="AJ10" s="676"/>
      <c r="AK10" s="676"/>
      <c r="AL10" s="645" t="s">
        <v>127</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48406</v>
      </c>
      <c r="BH10" s="643"/>
      <c r="BI10" s="643"/>
      <c r="BJ10" s="643"/>
      <c r="BK10" s="643"/>
      <c r="BL10" s="643"/>
      <c r="BM10" s="643"/>
      <c r="BN10" s="644"/>
      <c r="BO10" s="675">
        <v>3.2</v>
      </c>
      <c r="BP10" s="675"/>
      <c r="BQ10" s="675"/>
      <c r="BR10" s="675"/>
      <c r="BS10" s="648" t="s">
        <v>127</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t="s">
        <v>239</v>
      </c>
      <c r="CS10" s="643"/>
      <c r="CT10" s="643"/>
      <c r="CU10" s="643"/>
      <c r="CV10" s="643"/>
      <c r="CW10" s="643"/>
      <c r="CX10" s="643"/>
      <c r="CY10" s="644"/>
      <c r="CZ10" s="675" t="s">
        <v>127</v>
      </c>
      <c r="DA10" s="675"/>
      <c r="DB10" s="675"/>
      <c r="DC10" s="675"/>
      <c r="DD10" s="648" t="s">
        <v>239</v>
      </c>
      <c r="DE10" s="643"/>
      <c r="DF10" s="643"/>
      <c r="DG10" s="643"/>
      <c r="DH10" s="643"/>
      <c r="DI10" s="643"/>
      <c r="DJ10" s="643"/>
      <c r="DK10" s="643"/>
      <c r="DL10" s="643"/>
      <c r="DM10" s="643"/>
      <c r="DN10" s="643"/>
      <c r="DO10" s="643"/>
      <c r="DP10" s="644"/>
      <c r="DQ10" s="648" t="s">
        <v>127</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179530</v>
      </c>
      <c r="S11" s="643"/>
      <c r="T11" s="643"/>
      <c r="U11" s="643"/>
      <c r="V11" s="643"/>
      <c r="W11" s="643"/>
      <c r="X11" s="643"/>
      <c r="Y11" s="644"/>
      <c r="Z11" s="645">
        <v>3.3</v>
      </c>
      <c r="AA11" s="646"/>
      <c r="AB11" s="646"/>
      <c r="AC11" s="647"/>
      <c r="AD11" s="648">
        <v>179530</v>
      </c>
      <c r="AE11" s="643"/>
      <c r="AF11" s="643"/>
      <c r="AG11" s="643"/>
      <c r="AH11" s="643"/>
      <c r="AI11" s="643"/>
      <c r="AJ11" s="643"/>
      <c r="AK11" s="644"/>
      <c r="AL11" s="645">
        <v>7.9</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84053</v>
      </c>
      <c r="BH11" s="643"/>
      <c r="BI11" s="643"/>
      <c r="BJ11" s="643"/>
      <c r="BK11" s="643"/>
      <c r="BL11" s="643"/>
      <c r="BM11" s="643"/>
      <c r="BN11" s="644"/>
      <c r="BO11" s="675">
        <v>5.6</v>
      </c>
      <c r="BP11" s="675"/>
      <c r="BQ11" s="675"/>
      <c r="BR11" s="675"/>
      <c r="BS11" s="648" t="s">
        <v>239</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207811</v>
      </c>
      <c r="CS11" s="643"/>
      <c r="CT11" s="643"/>
      <c r="CU11" s="643"/>
      <c r="CV11" s="643"/>
      <c r="CW11" s="643"/>
      <c r="CX11" s="643"/>
      <c r="CY11" s="644"/>
      <c r="CZ11" s="675">
        <v>3.9</v>
      </c>
      <c r="DA11" s="675"/>
      <c r="DB11" s="675"/>
      <c r="DC11" s="675"/>
      <c r="DD11" s="648">
        <v>26588</v>
      </c>
      <c r="DE11" s="643"/>
      <c r="DF11" s="643"/>
      <c r="DG11" s="643"/>
      <c r="DH11" s="643"/>
      <c r="DI11" s="643"/>
      <c r="DJ11" s="643"/>
      <c r="DK11" s="643"/>
      <c r="DL11" s="643"/>
      <c r="DM11" s="643"/>
      <c r="DN11" s="643"/>
      <c r="DO11" s="643"/>
      <c r="DP11" s="644"/>
      <c r="DQ11" s="648">
        <v>124879</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v>19991</v>
      </c>
      <c r="S12" s="643"/>
      <c r="T12" s="643"/>
      <c r="U12" s="643"/>
      <c r="V12" s="643"/>
      <c r="W12" s="643"/>
      <c r="X12" s="643"/>
      <c r="Y12" s="644"/>
      <c r="Z12" s="675">
        <v>0.4</v>
      </c>
      <c r="AA12" s="675"/>
      <c r="AB12" s="675"/>
      <c r="AC12" s="675"/>
      <c r="AD12" s="676">
        <v>19991</v>
      </c>
      <c r="AE12" s="676"/>
      <c r="AF12" s="676"/>
      <c r="AG12" s="676"/>
      <c r="AH12" s="676"/>
      <c r="AI12" s="676"/>
      <c r="AJ12" s="676"/>
      <c r="AK12" s="676"/>
      <c r="AL12" s="645">
        <v>0.9</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1091073</v>
      </c>
      <c r="BH12" s="643"/>
      <c r="BI12" s="643"/>
      <c r="BJ12" s="643"/>
      <c r="BK12" s="643"/>
      <c r="BL12" s="643"/>
      <c r="BM12" s="643"/>
      <c r="BN12" s="644"/>
      <c r="BO12" s="675">
        <v>72.3</v>
      </c>
      <c r="BP12" s="675"/>
      <c r="BQ12" s="675"/>
      <c r="BR12" s="675"/>
      <c r="BS12" s="648" t="s">
        <v>127</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132133</v>
      </c>
      <c r="CS12" s="643"/>
      <c r="CT12" s="643"/>
      <c r="CU12" s="643"/>
      <c r="CV12" s="643"/>
      <c r="CW12" s="643"/>
      <c r="CX12" s="643"/>
      <c r="CY12" s="644"/>
      <c r="CZ12" s="675">
        <v>2.5</v>
      </c>
      <c r="DA12" s="675"/>
      <c r="DB12" s="675"/>
      <c r="DC12" s="675"/>
      <c r="DD12" s="648">
        <v>1515</v>
      </c>
      <c r="DE12" s="643"/>
      <c r="DF12" s="643"/>
      <c r="DG12" s="643"/>
      <c r="DH12" s="643"/>
      <c r="DI12" s="643"/>
      <c r="DJ12" s="643"/>
      <c r="DK12" s="643"/>
      <c r="DL12" s="643"/>
      <c r="DM12" s="643"/>
      <c r="DN12" s="643"/>
      <c r="DO12" s="643"/>
      <c r="DP12" s="644"/>
      <c r="DQ12" s="648">
        <v>97983</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127</v>
      </c>
      <c r="AA13" s="675"/>
      <c r="AB13" s="675"/>
      <c r="AC13" s="675"/>
      <c r="AD13" s="676" t="s">
        <v>127</v>
      </c>
      <c r="AE13" s="676"/>
      <c r="AF13" s="676"/>
      <c r="AG13" s="676"/>
      <c r="AH13" s="676"/>
      <c r="AI13" s="676"/>
      <c r="AJ13" s="676"/>
      <c r="AK13" s="676"/>
      <c r="AL13" s="645" t="s">
        <v>239</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1090607</v>
      </c>
      <c r="BH13" s="643"/>
      <c r="BI13" s="643"/>
      <c r="BJ13" s="643"/>
      <c r="BK13" s="643"/>
      <c r="BL13" s="643"/>
      <c r="BM13" s="643"/>
      <c r="BN13" s="644"/>
      <c r="BO13" s="675">
        <v>72.2</v>
      </c>
      <c r="BP13" s="675"/>
      <c r="BQ13" s="675"/>
      <c r="BR13" s="675"/>
      <c r="BS13" s="648" t="s">
        <v>239</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916122</v>
      </c>
      <c r="CS13" s="643"/>
      <c r="CT13" s="643"/>
      <c r="CU13" s="643"/>
      <c r="CV13" s="643"/>
      <c r="CW13" s="643"/>
      <c r="CX13" s="643"/>
      <c r="CY13" s="644"/>
      <c r="CZ13" s="675">
        <v>17.3</v>
      </c>
      <c r="DA13" s="675"/>
      <c r="DB13" s="675"/>
      <c r="DC13" s="675"/>
      <c r="DD13" s="648">
        <v>519151</v>
      </c>
      <c r="DE13" s="643"/>
      <c r="DF13" s="643"/>
      <c r="DG13" s="643"/>
      <c r="DH13" s="643"/>
      <c r="DI13" s="643"/>
      <c r="DJ13" s="643"/>
      <c r="DK13" s="643"/>
      <c r="DL13" s="643"/>
      <c r="DM13" s="643"/>
      <c r="DN13" s="643"/>
      <c r="DO13" s="643"/>
      <c r="DP13" s="644"/>
      <c r="DQ13" s="648">
        <v>403236</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127</v>
      </c>
      <c r="S14" s="643"/>
      <c r="T14" s="643"/>
      <c r="U14" s="643"/>
      <c r="V14" s="643"/>
      <c r="W14" s="643"/>
      <c r="X14" s="643"/>
      <c r="Y14" s="644"/>
      <c r="Z14" s="675" t="s">
        <v>127</v>
      </c>
      <c r="AA14" s="675"/>
      <c r="AB14" s="675"/>
      <c r="AC14" s="675"/>
      <c r="AD14" s="676" t="s">
        <v>127</v>
      </c>
      <c r="AE14" s="676"/>
      <c r="AF14" s="676"/>
      <c r="AG14" s="676"/>
      <c r="AH14" s="676"/>
      <c r="AI14" s="676"/>
      <c r="AJ14" s="676"/>
      <c r="AK14" s="676"/>
      <c r="AL14" s="645" t="s">
        <v>127</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22810</v>
      </c>
      <c r="BH14" s="643"/>
      <c r="BI14" s="643"/>
      <c r="BJ14" s="643"/>
      <c r="BK14" s="643"/>
      <c r="BL14" s="643"/>
      <c r="BM14" s="643"/>
      <c r="BN14" s="644"/>
      <c r="BO14" s="675">
        <v>1.5</v>
      </c>
      <c r="BP14" s="675"/>
      <c r="BQ14" s="675"/>
      <c r="BR14" s="675"/>
      <c r="BS14" s="648" t="s">
        <v>239</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164922</v>
      </c>
      <c r="CS14" s="643"/>
      <c r="CT14" s="643"/>
      <c r="CU14" s="643"/>
      <c r="CV14" s="643"/>
      <c r="CW14" s="643"/>
      <c r="CX14" s="643"/>
      <c r="CY14" s="644"/>
      <c r="CZ14" s="675">
        <v>3.1</v>
      </c>
      <c r="DA14" s="675"/>
      <c r="DB14" s="675"/>
      <c r="DC14" s="675"/>
      <c r="DD14" s="648">
        <v>12005</v>
      </c>
      <c r="DE14" s="643"/>
      <c r="DF14" s="643"/>
      <c r="DG14" s="643"/>
      <c r="DH14" s="643"/>
      <c r="DI14" s="643"/>
      <c r="DJ14" s="643"/>
      <c r="DK14" s="643"/>
      <c r="DL14" s="643"/>
      <c r="DM14" s="643"/>
      <c r="DN14" s="643"/>
      <c r="DO14" s="643"/>
      <c r="DP14" s="644"/>
      <c r="DQ14" s="648">
        <v>155308</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127</v>
      </c>
      <c r="AA15" s="675"/>
      <c r="AB15" s="675"/>
      <c r="AC15" s="675"/>
      <c r="AD15" s="676" t="s">
        <v>239</v>
      </c>
      <c r="AE15" s="676"/>
      <c r="AF15" s="676"/>
      <c r="AG15" s="676"/>
      <c r="AH15" s="676"/>
      <c r="AI15" s="676"/>
      <c r="AJ15" s="676"/>
      <c r="AK15" s="676"/>
      <c r="AL15" s="645" t="s">
        <v>239</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45314</v>
      </c>
      <c r="BH15" s="643"/>
      <c r="BI15" s="643"/>
      <c r="BJ15" s="643"/>
      <c r="BK15" s="643"/>
      <c r="BL15" s="643"/>
      <c r="BM15" s="643"/>
      <c r="BN15" s="644"/>
      <c r="BO15" s="675">
        <v>3</v>
      </c>
      <c r="BP15" s="675"/>
      <c r="BQ15" s="675"/>
      <c r="BR15" s="675"/>
      <c r="BS15" s="648" t="s">
        <v>127</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520891</v>
      </c>
      <c r="CS15" s="643"/>
      <c r="CT15" s="643"/>
      <c r="CU15" s="643"/>
      <c r="CV15" s="643"/>
      <c r="CW15" s="643"/>
      <c r="CX15" s="643"/>
      <c r="CY15" s="644"/>
      <c r="CZ15" s="675">
        <v>9.8000000000000007</v>
      </c>
      <c r="DA15" s="675"/>
      <c r="DB15" s="675"/>
      <c r="DC15" s="675"/>
      <c r="DD15" s="648">
        <v>106424</v>
      </c>
      <c r="DE15" s="643"/>
      <c r="DF15" s="643"/>
      <c r="DG15" s="643"/>
      <c r="DH15" s="643"/>
      <c r="DI15" s="643"/>
      <c r="DJ15" s="643"/>
      <c r="DK15" s="643"/>
      <c r="DL15" s="643"/>
      <c r="DM15" s="643"/>
      <c r="DN15" s="643"/>
      <c r="DO15" s="643"/>
      <c r="DP15" s="644"/>
      <c r="DQ15" s="648">
        <v>456494</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4394</v>
      </c>
      <c r="S16" s="643"/>
      <c r="T16" s="643"/>
      <c r="U16" s="643"/>
      <c r="V16" s="643"/>
      <c r="W16" s="643"/>
      <c r="X16" s="643"/>
      <c r="Y16" s="644"/>
      <c r="Z16" s="675">
        <v>0.1</v>
      </c>
      <c r="AA16" s="675"/>
      <c r="AB16" s="675"/>
      <c r="AC16" s="675"/>
      <c r="AD16" s="676">
        <v>4394</v>
      </c>
      <c r="AE16" s="676"/>
      <c r="AF16" s="676"/>
      <c r="AG16" s="676"/>
      <c r="AH16" s="676"/>
      <c r="AI16" s="676"/>
      <c r="AJ16" s="676"/>
      <c r="AK16" s="676"/>
      <c r="AL16" s="645">
        <v>0.2</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127</v>
      </c>
      <c r="BH16" s="643"/>
      <c r="BI16" s="643"/>
      <c r="BJ16" s="643"/>
      <c r="BK16" s="643"/>
      <c r="BL16" s="643"/>
      <c r="BM16" s="643"/>
      <c r="BN16" s="644"/>
      <c r="BO16" s="675" t="s">
        <v>127</v>
      </c>
      <c r="BP16" s="675"/>
      <c r="BQ16" s="675"/>
      <c r="BR16" s="675"/>
      <c r="BS16" s="648" t="s">
        <v>239</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177379</v>
      </c>
      <c r="CS16" s="643"/>
      <c r="CT16" s="643"/>
      <c r="CU16" s="643"/>
      <c r="CV16" s="643"/>
      <c r="CW16" s="643"/>
      <c r="CX16" s="643"/>
      <c r="CY16" s="644"/>
      <c r="CZ16" s="675">
        <v>3.4</v>
      </c>
      <c r="DA16" s="675"/>
      <c r="DB16" s="675"/>
      <c r="DC16" s="675"/>
      <c r="DD16" s="648" t="s">
        <v>239</v>
      </c>
      <c r="DE16" s="643"/>
      <c r="DF16" s="643"/>
      <c r="DG16" s="643"/>
      <c r="DH16" s="643"/>
      <c r="DI16" s="643"/>
      <c r="DJ16" s="643"/>
      <c r="DK16" s="643"/>
      <c r="DL16" s="643"/>
      <c r="DM16" s="643"/>
      <c r="DN16" s="643"/>
      <c r="DO16" s="643"/>
      <c r="DP16" s="644"/>
      <c r="DQ16" s="648">
        <v>1983</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15512</v>
      </c>
      <c r="S17" s="643"/>
      <c r="T17" s="643"/>
      <c r="U17" s="643"/>
      <c r="V17" s="643"/>
      <c r="W17" s="643"/>
      <c r="X17" s="643"/>
      <c r="Y17" s="644"/>
      <c r="Z17" s="675">
        <v>0.3</v>
      </c>
      <c r="AA17" s="675"/>
      <c r="AB17" s="675"/>
      <c r="AC17" s="675"/>
      <c r="AD17" s="676">
        <v>15512</v>
      </c>
      <c r="AE17" s="676"/>
      <c r="AF17" s="676"/>
      <c r="AG17" s="676"/>
      <c r="AH17" s="676"/>
      <c r="AI17" s="676"/>
      <c r="AJ17" s="676"/>
      <c r="AK17" s="676"/>
      <c r="AL17" s="645">
        <v>0.7</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232</v>
      </c>
      <c r="BP17" s="675"/>
      <c r="BQ17" s="675"/>
      <c r="BR17" s="675"/>
      <c r="BS17" s="648" t="s">
        <v>239</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343564</v>
      </c>
      <c r="CS17" s="643"/>
      <c r="CT17" s="643"/>
      <c r="CU17" s="643"/>
      <c r="CV17" s="643"/>
      <c r="CW17" s="643"/>
      <c r="CX17" s="643"/>
      <c r="CY17" s="644"/>
      <c r="CZ17" s="675">
        <v>6.5</v>
      </c>
      <c r="DA17" s="675"/>
      <c r="DB17" s="675"/>
      <c r="DC17" s="675"/>
      <c r="DD17" s="648" t="s">
        <v>127</v>
      </c>
      <c r="DE17" s="643"/>
      <c r="DF17" s="643"/>
      <c r="DG17" s="643"/>
      <c r="DH17" s="643"/>
      <c r="DI17" s="643"/>
      <c r="DJ17" s="643"/>
      <c r="DK17" s="643"/>
      <c r="DL17" s="643"/>
      <c r="DM17" s="643"/>
      <c r="DN17" s="643"/>
      <c r="DO17" s="643"/>
      <c r="DP17" s="644"/>
      <c r="DQ17" s="648">
        <v>335819</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12488</v>
      </c>
      <c r="S18" s="643"/>
      <c r="T18" s="643"/>
      <c r="U18" s="643"/>
      <c r="V18" s="643"/>
      <c r="W18" s="643"/>
      <c r="X18" s="643"/>
      <c r="Y18" s="644"/>
      <c r="Z18" s="675">
        <v>0.2</v>
      </c>
      <c r="AA18" s="675"/>
      <c r="AB18" s="675"/>
      <c r="AC18" s="675"/>
      <c r="AD18" s="676">
        <v>12488</v>
      </c>
      <c r="AE18" s="676"/>
      <c r="AF18" s="676"/>
      <c r="AG18" s="676"/>
      <c r="AH18" s="676"/>
      <c r="AI18" s="676"/>
      <c r="AJ18" s="676"/>
      <c r="AK18" s="676"/>
      <c r="AL18" s="645">
        <v>0.5</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239</v>
      </c>
      <c r="BH18" s="643"/>
      <c r="BI18" s="643"/>
      <c r="BJ18" s="643"/>
      <c r="BK18" s="643"/>
      <c r="BL18" s="643"/>
      <c r="BM18" s="643"/>
      <c r="BN18" s="644"/>
      <c r="BO18" s="675" t="s">
        <v>127</v>
      </c>
      <c r="BP18" s="675"/>
      <c r="BQ18" s="675"/>
      <c r="BR18" s="675"/>
      <c r="BS18" s="648" t="s">
        <v>127</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v>2462</v>
      </c>
      <c r="CS18" s="643"/>
      <c r="CT18" s="643"/>
      <c r="CU18" s="643"/>
      <c r="CV18" s="643"/>
      <c r="CW18" s="643"/>
      <c r="CX18" s="643"/>
      <c r="CY18" s="644"/>
      <c r="CZ18" s="675">
        <v>0</v>
      </c>
      <c r="DA18" s="675"/>
      <c r="DB18" s="675"/>
      <c r="DC18" s="675"/>
      <c r="DD18" s="648">
        <v>2462</v>
      </c>
      <c r="DE18" s="643"/>
      <c r="DF18" s="643"/>
      <c r="DG18" s="643"/>
      <c r="DH18" s="643"/>
      <c r="DI18" s="643"/>
      <c r="DJ18" s="643"/>
      <c r="DK18" s="643"/>
      <c r="DL18" s="643"/>
      <c r="DM18" s="643"/>
      <c r="DN18" s="643"/>
      <c r="DO18" s="643"/>
      <c r="DP18" s="644"/>
      <c r="DQ18" s="648">
        <v>2462</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9958</v>
      </c>
      <c r="S19" s="643"/>
      <c r="T19" s="643"/>
      <c r="U19" s="643"/>
      <c r="V19" s="643"/>
      <c r="W19" s="643"/>
      <c r="X19" s="643"/>
      <c r="Y19" s="644"/>
      <c r="Z19" s="675">
        <v>0.2</v>
      </c>
      <c r="AA19" s="675"/>
      <c r="AB19" s="675"/>
      <c r="AC19" s="675"/>
      <c r="AD19" s="676">
        <v>9958</v>
      </c>
      <c r="AE19" s="676"/>
      <c r="AF19" s="676"/>
      <c r="AG19" s="676"/>
      <c r="AH19" s="676"/>
      <c r="AI19" s="676"/>
      <c r="AJ19" s="676"/>
      <c r="AK19" s="676"/>
      <c r="AL19" s="645">
        <v>0.4</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239</v>
      </c>
      <c r="BH19" s="643"/>
      <c r="BI19" s="643"/>
      <c r="BJ19" s="643"/>
      <c r="BK19" s="643"/>
      <c r="BL19" s="643"/>
      <c r="BM19" s="643"/>
      <c r="BN19" s="644"/>
      <c r="BO19" s="675" t="s">
        <v>239</v>
      </c>
      <c r="BP19" s="675"/>
      <c r="BQ19" s="675"/>
      <c r="BR19" s="675"/>
      <c r="BS19" s="648" t="s">
        <v>239</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127</v>
      </c>
      <c r="CS19" s="643"/>
      <c r="CT19" s="643"/>
      <c r="CU19" s="643"/>
      <c r="CV19" s="643"/>
      <c r="CW19" s="643"/>
      <c r="CX19" s="643"/>
      <c r="CY19" s="644"/>
      <c r="CZ19" s="675" t="s">
        <v>127</v>
      </c>
      <c r="DA19" s="675"/>
      <c r="DB19" s="675"/>
      <c r="DC19" s="675"/>
      <c r="DD19" s="648" t="s">
        <v>127</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2077</v>
      </c>
      <c r="S20" s="643"/>
      <c r="T20" s="643"/>
      <c r="U20" s="643"/>
      <c r="V20" s="643"/>
      <c r="W20" s="643"/>
      <c r="X20" s="643"/>
      <c r="Y20" s="644"/>
      <c r="Z20" s="675">
        <v>0</v>
      </c>
      <c r="AA20" s="675"/>
      <c r="AB20" s="675"/>
      <c r="AC20" s="675"/>
      <c r="AD20" s="676">
        <v>2077</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239</v>
      </c>
      <c r="BH20" s="643"/>
      <c r="BI20" s="643"/>
      <c r="BJ20" s="643"/>
      <c r="BK20" s="643"/>
      <c r="BL20" s="643"/>
      <c r="BM20" s="643"/>
      <c r="BN20" s="644"/>
      <c r="BO20" s="675" t="s">
        <v>127</v>
      </c>
      <c r="BP20" s="675"/>
      <c r="BQ20" s="675"/>
      <c r="BR20" s="675"/>
      <c r="BS20" s="648" t="s">
        <v>232</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5294049</v>
      </c>
      <c r="CS20" s="643"/>
      <c r="CT20" s="643"/>
      <c r="CU20" s="643"/>
      <c r="CV20" s="643"/>
      <c r="CW20" s="643"/>
      <c r="CX20" s="643"/>
      <c r="CY20" s="644"/>
      <c r="CZ20" s="675">
        <v>100</v>
      </c>
      <c r="DA20" s="675"/>
      <c r="DB20" s="675"/>
      <c r="DC20" s="675"/>
      <c r="DD20" s="648">
        <v>720979</v>
      </c>
      <c r="DE20" s="643"/>
      <c r="DF20" s="643"/>
      <c r="DG20" s="643"/>
      <c r="DH20" s="643"/>
      <c r="DI20" s="643"/>
      <c r="DJ20" s="643"/>
      <c r="DK20" s="643"/>
      <c r="DL20" s="643"/>
      <c r="DM20" s="643"/>
      <c r="DN20" s="643"/>
      <c r="DO20" s="643"/>
      <c r="DP20" s="644"/>
      <c r="DQ20" s="648">
        <v>3261171</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453</v>
      </c>
      <c r="S21" s="643"/>
      <c r="T21" s="643"/>
      <c r="U21" s="643"/>
      <c r="V21" s="643"/>
      <c r="W21" s="643"/>
      <c r="X21" s="643"/>
      <c r="Y21" s="644"/>
      <c r="Z21" s="675">
        <v>0</v>
      </c>
      <c r="AA21" s="675"/>
      <c r="AB21" s="675"/>
      <c r="AC21" s="675"/>
      <c r="AD21" s="676">
        <v>453</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127</v>
      </c>
      <c r="BH21" s="643"/>
      <c r="BI21" s="643"/>
      <c r="BJ21" s="643"/>
      <c r="BK21" s="643"/>
      <c r="BL21" s="643"/>
      <c r="BM21" s="643"/>
      <c r="BN21" s="644"/>
      <c r="BO21" s="675" t="s">
        <v>239</v>
      </c>
      <c r="BP21" s="675"/>
      <c r="BQ21" s="675"/>
      <c r="BR21" s="675"/>
      <c r="BS21" s="648" t="s">
        <v>127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770695</v>
      </c>
      <c r="S22" s="643"/>
      <c r="T22" s="643"/>
      <c r="U22" s="643"/>
      <c r="V22" s="643"/>
      <c r="W22" s="643"/>
      <c r="X22" s="643"/>
      <c r="Y22" s="644"/>
      <c r="Z22" s="675">
        <v>14.2</v>
      </c>
      <c r="AA22" s="675"/>
      <c r="AB22" s="675"/>
      <c r="AC22" s="675"/>
      <c r="AD22" s="676">
        <v>425882</v>
      </c>
      <c r="AE22" s="676"/>
      <c r="AF22" s="676"/>
      <c r="AG22" s="676"/>
      <c r="AH22" s="676"/>
      <c r="AI22" s="676"/>
      <c r="AJ22" s="676"/>
      <c r="AK22" s="676"/>
      <c r="AL22" s="645">
        <v>18.7</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127</v>
      </c>
      <c r="BH22" s="643"/>
      <c r="BI22" s="643"/>
      <c r="BJ22" s="643"/>
      <c r="BK22" s="643"/>
      <c r="BL22" s="643"/>
      <c r="BM22" s="643"/>
      <c r="BN22" s="644"/>
      <c r="BO22" s="675" t="s">
        <v>127</v>
      </c>
      <c r="BP22" s="675"/>
      <c r="BQ22" s="675"/>
      <c r="BR22" s="675"/>
      <c r="BS22" s="648" t="s">
        <v>127</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425882</v>
      </c>
      <c r="S23" s="643"/>
      <c r="T23" s="643"/>
      <c r="U23" s="643"/>
      <c r="V23" s="643"/>
      <c r="W23" s="643"/>
      <c r="X23" s="643"/>
      <c r="Y23" s="644"/>
      <c r="Z23" s="675">
        <v>7.9</v>
      </c>
      <c r="AA23" s="675"/>
      <c r="AB23" s="675"/>
      <c r="AC23" s="675"/>
      <c r="AD23" s="676">
        <v>425882</v>
      </c>
      <c r="AE23" s="676"/>
      <c r="AF23" s="676"/>
      <c r="AG23" s="676"/>
      <c r="AH23" s="676"/>
      <c r="AI23" s="676"/>
      <c r="AJ23" s="676"/>
      <c r="AK23" s="676"/>
      <c r="AL23" s="645">
        <v>18.7</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t="s">
        <v>127</v>
      </c>
      <c r="BH23" s="643"/>
      <c r="BI23" s="643"/>
      <c r="BJ23" s="643"/>
      <c r="BK23" s="643"/>
      <c r="BL23" s="643"/>
      <c r="BM23" s="643"/>
      <c r="BN23" s="644"/>
      <c r="BO23" s="675" t="s">
        <v>127</v>
      </c>
      <c r="BP23" s="675"/>
      <c r="BQ23" s="675"/>
      <c r="BR23" s="675"/>
      <c r="BS23" s="648" t="s">
        <v>127</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93802</v>
      </c>
      <c r="S24" s="643"/>
      <c r="T24" s="643"/>
      <c r="U24" s="643"/>
      <c r="V24" s="643"/>
      <c r="W24" s="643"/>
      <c r="X24" s="643"/>
      <c r="Y24" s="644"/>
      <c r="Z24" s="675">
        <v>1.7</v>
      </c>
      <c r="AA24" s="675"/>
      <c r="AB24" s="675"/>
      <c r="AC24" s="675"/>
      <c r="AD24" s="676" t="s">
        <v>127</v>
      </c>
      <c r="AE24" s="676"/>
      <c r="AF24" s="676"/>
      <c r="AG24" s="676"/>
      <c r="AH24" s="676"/>
      <c r="AI24" s="676"/>
      <c r="AJ24" s="676"/>
      <c r="AK24" s="676"/>
      <c r="AL24" s="645" t="s">
        <v>127</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127</v>
      </c>
      <c r="BH24" s="643"/>
      <c r="BI24" s="643"/>
      <c r="BJ24" s="643"/>
      <c r="BK24" s="643"/>
      <c r="BL24" s="643"/>
      <c r="BM24" s="643"/>
      <c r="BN24" s="644"/>
      <c r="BO24" s="675" t="s">
        <v>239</v>
      </c>
      <c r="BP24" s="675"/>
      <c r="BQ24" s="675"/>
      <c r="BR24" s="675"/>
      <c r="BS24" s="648" t="s">
        <v>127</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1566737</v>
      </c>
      <c r="CS24" s="698"/>
      <c r="CT24" s="698"/>
      <c r="CU24" s="698"/>
      <c r="CV24" s="698"/>
      <c r="CW24" s="698"/>
      <c r="CX24" s="698"/>
      <c r="CY24" s="741"/>
      <c r="CZ24" s="742">
        <v>29.6</v>
      </c>
      <c r="DA24" s="713"/>
      <c r="DB24" s="713"/>
      <c r="DC24" s="745"/>
      <c r="DD24" s="740">
        <v>1135249</v>
      </c>
      <c r="DE24" s="698"/>
      <c r="DF24" s="698"/>
      <c r="DG24" s="698"/>
      <c r="DH24" s="698"/>
      <c r="DI24" s="698"/>
      <c r="DJ24" s="698"/>
      <c r="DK24" s="741"/>
      <c r="DL24" s="740">
        <v>1108684</v>
      </c>
      <c r="DM24" s="698"/>
      <c r="DN24" s="698"/>
      <c r="DO24" s="698"/>
      <c r="DP24" s="698"/>
      <c r="DQ24" s="698"/>
      <c r="DR24" s="698"/>
      <c r="DS24" s="698"/>
      <c r="DT24" s="698"/>
      <c r="DU24" s="698"/>
      <c r="DV24" s="741"/>
      <c r="DW24" s="742">
        <v>45.7</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251011</v>
      </c>
      <c r="S25" s="643"/>
      <c r="T25" s="643"/>
      <c r="U25" s="643"/>
      <c r="V25" s="643"/>
      <c r="W25" s="643"/>
      <c r="X25" s="643"/>
      <c r="Y25" s="644"/>
      <c r="Z25" s="675">
        <v>4.5999999999999996</v>
      </c>
      <c r="AA25" s="675"/>
      <c r="AB25" s="675"/>
      <c r="AC25" s="675"/>
      <c r="AD25" s="676" t="s">
        <v>239</v>
      </c>
      <c r="AE25" s="676"/>
      <c r="AF25" s="676"/>
      <c r="AG25" s="676"/>
      <c r="AH25" s="676"/>
      <c r="AI25" s="676"/>
      <c r="AJ25" s="676"/>
      <c r="AK25" s="676"/>
      <c r="AL25" s="645" t="s">
        <v>127</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232</v>
      </c>
      <c r="BH25" s="643"/>
      <c r="BI25" s="643"/>
      <c r="BJ25" s="643"/>
      <c r="BK25" s="643"/>
      <c r="BL25" s="643"/>
      <c r="BM25" s="643"/>
      <c r="BN25" s="644"/>
      <c r="BO25" s="675" t="s">
        <v>239</v>
      </c>
      <c r="BP25" s="675"/>
      <c r="BQ25" s="675"/>
      <c r="BR25" s="675"/>
      <c r="BS25" s="648" t="s">
        <v>239</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688677</v>
      </c>
      <c r="CS25" s="661"/>
      <c r="CT25" s="661"/>
      <c r="CU25" s="661"/>
      <c r="CV25" s="661"/>
      <c r="CW25" s="661"/>
      <c r="CX25" s="661"/>
      <c r="CY25" s="662"/>
      <c r="CZ25" s="645">
        <v>13</v>
      </c>
      <c r="DA25" s="663"/>
      <c r="DB25" s="663"/>
      <c r="DC25" s="664"/>
      <c r="DD25" s="648">
        <v>664308</v>
      </c>
      <c r="DE25" s="661"/>
      <c r="DF25" s="661"/>
      <c r="DG25" s="661"/>
      <c r="DH25" s="661"/>
      <c r="DI25" s="661"/>
      <c r="DJ25" s="661"/>
      <c r="DK25" s="662"/>
      <c r="DL25" s="648">
        <v>645724</v>
      </c>
      <c r="DM25" s="661"/>
      <c r="DN25" s="661"/>
      <c r="DO25" s="661"/>
      <c r="DP25" s="661"/>
      <c r="DQ25" s="661"/>
      <c r="DR25" s="661"/>
      <c r="DS25" s="661"/>
      <c r="DT25" s="661"/>
      <c r="DU25" s="661"/>
      <c r="DV25" s="662"/>
      <c r="DW25" s="645">
        <v>26.6</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2566642</v>
      </c>
      <c r="S26" s="643"/>
      <c r="T26" s="643"/>
      <c r="U26" s="643"/>
      <c r="V26" s="643"/>
      <c r="W26" s="643"/>
      <c r="X26" s="643"/>
      <c r="Y26" s="644"/>
      <c r="Z26" s="675">
        <v>47.3</v>
      </c>
      <c r="AA26" s="675"/>
      <c r="AB26" s="675"/>
      <c r="AC26" s="675"/>
      <c r="AD26" s="676">
        <v>2221829</v>
      </c>
      <c r="AE26" s="676"/>
      <c r="AF26" s="676"/>
      <c r="AG26" s="676"/>
      <c r="AH26" s="676"/>
      <c r="AI26" s="676"/>
      <c r="AJ26" s="676"/>
      <c r="AK26" s="676"/>
      <c r="AL26" s="645">
        <v>97.4</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127</v>
      </c>
      <c r="BH26" s="643"/>
      <c r="BI26" s="643"/>
      <c r="BJ26" s="643"/>
      <c r="BK26" s="643"/>
      <c r="BL26" s="643"/>
      <c r="BM26" s="643"/>
      <c r="BN26" s="644"/>
      <c r="BO26" s="675" t="s">
        <v>239</v>
      </c>
      <c r="BP26" s="675"/>
      <c r="BQ26" s="675"/>
      <c r="BR26" s="675"/>
      <c r="BS26" s="648" t="s">
        <v>239</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391961</v>
      </c>
      <c r="CS26" s="643"/>
      <c r="CT26" s="643"/>
      <c r="CU26" s="643"/>
      <c r="CV26" s="643"/>
      <c r="CW26" s="643"/>
      <c r="CX26" s="643"/>
      <c r="CY26" s="644"/>
      <c r="CZ26" s="645">
        <v>7.4</v>
      </c>
      <c r="DA26" s="663"/>
      <c r="DB26" s="663"/>
      <c r="DC26" s="664"/>
      <c r="DD26" s="648">
        <v>380915</v>
      </c>
      <c r="DE26" s="643"/>
      <c r="DF26" s="643"/>
      <c r="DG26" s="643"/>
      <c r="DH26" s="643"/>
      <c r="DI26" s="643"/>
      <c r="DJ26" s="643"/>
      <c r="DK26" s="644"/>
      <c r="DL26" s="648" t="s">
        <v>239</v>
      </c>
      <c r="DM26" s="643"/>
      <c r="DN26" s="643"/>
      <c r="DO26" s="643"/>
      <c r="DP26" s="643"/>
      <c r="DQ26" s="643"/>
      <c r="DR26" s="643"/>
      <c r="DS26" s="643"/>
      <c r="DT26" s="643"/>
      <c r="DU26" s="643"/>
      <c r="DV26" s="644"/>
      <c r="DW26" s="645" t="s">
        <v>127</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1393</v>
      </c>
      <c r="S27" s="643"/>
      <c r="T27" s="643"/>
      <c r="U27" s="643"/>
      <c r="V27" s="643"/>
      <c r="W27" s="643"/>
      <c r="X27" s="643"/>
      <c r="Y27" s="644"/>
      <c r="Z27" s="675">
        <v>0</v>
      </c>
      <c r="AA27" s="675"/>
      <c r="AB27" s="675"/>
      <c r="AC27" s="675"/>
      <c r="AD27" s="676">
        <v>1393</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1510071</v>
      </c>
      <c r="BH27" s="643"/>
      <c r="BI27" s="643"/>
      <c r="BJ27" s="643"/>
      <c r="BK27" s="643"/>
      <c r="BL27" s="643"/>
      <c r="BM27" s="643"/>
      <c r="BN27" s="644"/>
      <c r="BO27" s="675">
        <v>100</v>
      </c>
      <c r="BP27" s="675"/>
      <c r="BQ27" s="675"/>
      <c r="BR27" s="675"/>
      <c r="BS27" s="648" t="s">
        <v>127</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534496</v>
      </c>
      <c r="CS27" s="661"/>
      <c r="CT27" s="661"/>
      <c r="CU27" s="661"/>
      <c r="CV27" s="661"/>
      <c r="CW27" s="661"/>
      <c r="CX27" s="661"/>
      <c r="CY27" s="662"/>
      <c r="CZ27" s="645">
        <v>10.1</v>
      </c>
      <c r="DA27" s="663"/>
      <c r="DB27" s="663"/>
      <c r="DC27" s="664"/>
      <c r="DD27" s="648">
        <v>135122</v>
      </c>
      <c r="DE27" s="661"/>
      <c r="DF27" s="661"/>
      <c r="DG27" s="661"/>
      <c r="DH27" s="661"/>
      <c r="DI27" s="661"/>
      <c r="DJ27" s="661"/>
      <c r="DK27" s="662"/>
      <c r="DL27" s="648">
        <v>127141</v>
      </c>
      <c r="DM27" s="661"/>
      <c r="DN27" s="661"/>
      <c r="DO27" s="661"/>
      <c r="DP27" s="661"/>
      <c r="DQ27" s="661"/>
      <c r="DR27" s="661"/>
      <c r="DS27" s="661"/>
      <c r="DT27" s="661"/>
      <c r="DU27" s="661"/>
      <c r="DV27" s="662"/>
      <c r="DW27" s="645">
        <v>5.2</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1481</v>
      </c>
      <c r="S28" s="643"/>
      <c r="T28" s="643"/>
      <c r="U28" s="643"/>
      <c r="V28" s="643"/>
      <c r="W28" s="643"/>
      <c r="X28" s="643"/>
      <c r="Y28" s="644"/>
      <c r="Z28" s="675">
        <v>0</v>
      </c>
      <c r="AA28" s="675"/>
      <c r="AB28" s="675"/>
      <c r="AC28" s="675"/>
      <c r="AD28" s="676" t="s">
        <v>127</v>
      </c>
      <c r="AE28" s="676"/>
      <c r="AF28" s="676"/>
      <c r="AG28" s="676"/>
      <c r="AH28" s="676"/>
      <c r="AI28" s="676"/>
      <c r="AJ28" s="676"/>
      <c r="AK28" s="676"/>
      <c r="AL28" s="645" t="s">
        <v>239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343564</v>
      </c>
      <c r="CS28" s="643"/>
      <c r="CT28" s="643"/>
      <c r="CU28" s="643"/>
      <c r="CV28" s="643"/>
      <c r="CW28" s="643"/>
      <c r="CX28" s="643"/>
      <c r="CY28" s="644"/>
      <c r="CZ28" s="645">
        <v>6.5</v>
      </c>
      <c r="DA28" s="663"/>
      <c r="DB28" s="663"/>
      <c r="DC28" s="664"/>
      <c r="DD28" s="648">
        <v>335819</v>
      </c>
      <c r="DE28" s="643"/>
      <c r="DF28" s="643"/>
      <c r="DG28" s="643"/>
      <c r="DH28" s="643"/>
      <c r="DI28" s="643"/>
      <c r="DJ28" s="643"/>
      <c r="DK28" s="644"/>
      <c r="DL28" s="648">
        <v>335819</v>
      </c>
      <c r="DM28" s="643"/>
      <c r="DN28" s="643"/>
      <c r="DO28" s="643"/>
      <c r="DP28" s="643"/>
      <c r="DQ28" s="643"/>
      <c r="DR28" s="643"/>
      <c r="DS28" s="643"/>
      <c r="DT28" s="643"/>
      <c r="DU28" s="643"/>
      <c r="DV28" s="644"/>
      <c r="DW28" s="645">
        <v>13.8</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74883</v>
      </c>
      <c r="S29" s="643"/>
      <c r="T29" s="643"/>
      <c r="U29" s="643"/>
      <c r="V29" s="643"/>
      <c r="W29" s="643"/>
      <c r="X29" s="643"/>
      <c r="Y29" s="644"/>
      <c r="Z29" s="675">
        <v>1.4</v>
      </c>
      <c r="AA29" s="675"/>
      <c r="AB29" s="675"/>
      <c r="AC29" s="675"/>
      <c r="AD29" s="676" t="s">
        <v>127</v>
      </c>
      <c r="AE29" s="676"/>
      <c r="AF29" s="676"/>
      <c r="AG29" s="676"/>
      <c r="AH29" s="676"/>
      <c r="AI29" s="676"/>
      <c r="AJ29" s="676"/>
      <c r="AK29" s="676"/>
      <c r="AL29" s="645" t="s">
        <v>127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343564</v>
      </c>
      <c r="CS29" s="661"/>
      <c r="CT29" s="661"/>
      <c r="CU29" s="661"/>
      <c r="CV29" s="661"/>
      <c r="CW29" s="661"/>
      <c r="CX29" s="661"/>
      <c r="CY29" s="662"/>
      <c r="CZ29" s="645">
        <v>6.5</v>
      </c>
      <c r="DA29" s="663"/>
      <c r="DB29" s="663"/>
      <c r="DC29" s="664"/>
      <c r="DD29" s="648">
        <v>335819</v>
      </c>
      <c r="DE29" s="661"/>
      <c r="DF29" s="661"/>
      <c r="DG29" s="661"/>
      <c r="DH29" s="661"/>
      <c r="DI29" s="661"/>
      <c r="DJ29" s="661"/>
      <c r="DK29" s="662"/>
      <c r="DL29" s="648">
        <v>335819</v>
      </c>
      <c r="DM29" s="661"/>
      <c r="DN29" s="661"/>
      <c r="DO29" s="661"/>
      <c r="DP29" s="661"/>
      <c r="DQ29" s="661"/>
      <c r="DR29" s="661"/>
      <c r="DS29" s="661"/>
      <c r="DT29" s="661"/>
      <c r="DU29" s="661"/>
      <c r="DV29" s="662"/>
      <c r="DW29" s="645">
        <v>13.8</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22206</v>
      </c>
      <c r="S30" s="643"/>
      <c r="T30" s="643"/>
      <c r="U30" s="643"/>
      <c r="V30" s="643"/>
      <c r="W30" s="643"/>
      <c r="X30" s="643"/>
      <c r="Y30" s="644"/>
      <c r="Z30" s="675">
        <v>0.4</v>
      </c>
      <c r="AA30" s="675"/>
      <c r="AB30" s="675"/>
      <c r="AC30" s="675"/>
      <c r="AD30" s="676" t="s">
        <v>127</v>
      </c>
      <c r="AE30" s="676"/>
      <c r="AF30" s="676"/>
      <c r="AG30" s="676"/>
      <c r="AH30" s="676"/>
      <c r="AI30" s="676"/>
      <c r="AJ30" s="676"/>
      <c r="AK30" s="676"/>
      <c r="AL30" s="645" t="s">
        <v>127</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327772</v>
      </c>
      <c r="CS30" s="643"/>
      <c r="CT30" s="643"/>
      <c r="CU30" s="643"/>
      <c r="CV30" s="643"/>
      <c r="CW30" s="643"/>
      <c r="CX30" s="643"/>
      <c r="CY30" s="644"/>
      <c r="CZ30" s="645">
        <v>6.2</v>
      </c>
      <c r="DA30" s="663"/>
      <c r="DB30" s="663"/>
      <c r="DC30" s="664"/>
      <c r="DD30" s="648">
        <v>320714</v>
      </c>
      <c r="DE30" s="643"/>
      <c r="DF30" s="643"/>
      <c r="DG30" s="643"/>
      <c r="DH30" s="643"/>
      <c r="DI30" s="643"/>
      <c r="DJ30" s="643"/>
      <c r="DK30" s="644"/>
      <c r="DL30" s="648">
        <v>320714</v>
      </c>
      <c r="DM30" s="643"/>
      <c r="DN30" s="643"/>
      <c r="DO30" s="643"/>
      <c r="DP30" s="643"/>
      <c r="DQ30" s="643"/>
      <c r="DR30" s="643"/>
      <c r="DS30" s="643"/>
      <c r="DT30" s="643"/>
      <c r="DU30" s="643"/>
      <c r="DV30" s="644"/>
      <c r="DW30" s="645">
        <v>13.2</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1400127</v>
      </c>
      <c r="S31" s="643"/>
      <c r="T31" s="643"/>
      <c r="U31" s="643"/>
      <c r="V31" s="643"/>
      <c r="W31" s="643"/>
      <c r="X31" s="643"/>
      <c r="Y31" s="644"/>
      <c r="Z31" s="675">
        <v>25.8</v>
      </c>
      <c r="AA31" s="675"/>
      <c r="AB31" s="675"/>
      <c r="AC31" s="675"/>
      <c r="AD31" s="676" t="s">
        <v>239</v>
      </c>
      <c r="AE31" s="676"/>
      <c r="AF31" s="676"/>
      <c r="AG31" s="676"/>
      <c r="AH31" s="676"/>
      <c r="AI31" s="676"/>
      <c r="AJ31" s="676"/>
      <c r="AK31" s="676"/>
      <c r="AL31" s="645" t="s">
        <v>127</v>
      </c>
      <c r="AM31" s="646"/>
      <c r="AN31" s="646"/>
      <c r="AO31" s="677"/>
      <c r="AP31" s="718" t="s">
        <v>311</v>
      </c>
      <c r="AQ31" s="719"/>
      <c r="AR31" s="719"/>
      <c r="AS31" s="719"/>
      <c r="AT31" s="724" t="s">
        <v>312</v>
      </c>
      <c r="AU31" s="231"/>
      <c r="AV31" s="231"/>
      <c r="AW31" s="231"/>
      <c r="AX31" s="708" t="s">
        <v>185</v>
      </c>
      <c r="AY31" s="709"/>
      <c r="AZ31" s="709"/>
      <c r="BA31" s="709"/>
      <c r="BB31" s="709"/>
      <c r="BC31" s="709"/>
      <c r="BD31" s="709"/>
      <c r="BE31" s="709"/>
      <c r="BF31" s="710"/>
      <c r="BG31" s="711">
        <v>99.5</v>
      </c>
      <c r="BH31" s="712"/>
      <c r="BI31" s="712"/>
      <c r="BJ31" s="712"/>
      <c r="BK31" s="712"/>
      <c r="BL31" s="712"/>
      <c r="BM31" s="713">
        <v>95.8</v>
      </c>
      <c r="BN31" s="712"/>
      <c r="BO31" s="712"/>
      <c r="BP31" s="712"/>
      <c r="BQ31" s="714"/>
      <c r="BR31" s="711">
        <v>99.5</v>
      </c>
      <c r="BS31" s="712"/>
      <c r="BT31" s="712"/>
      <c r="BU31" s="712"/>
      <c r="BV31" s="712"/>
      <c r="BW31" s="712"/>
      <c r="BX31" s="713">
        <v>95</v>
      </c>
      <c r="BY31" s="712"/>
      <c r="BZ31" s="712"/>
      <c r="CA31" s="712"/>
      <c r="CB31" s="714"/>
      <c r="CD31" s="729"/>
      <c r="CE31" s="730"/>
      <c r="CF31" s="681" t="s">
        <v>313</v>
      </c>
      <c r="CG31" s="682"/>
      <c r="CH31" s="682"/>
      <c r="CI31" s="682"/>
      <c r="CJ31" s="682"/>
      <c r="CK31" s="682"/>
      <c r="CL31" s="682"/>
      <c r="CM31" s="682"/>
      <c r="CN31" s="682"/>
      <c r="CO31" s="682"/>
      <c r="CP31" s="682"/>
      <c r="CQ31" s="683"/>
      <c r="CR31" s="642">
        <v>15792</v>
      </c>
      <c r="CS31" s="661"/>
      <c r="CT31" s="661"/>
      <c r="CU31" s="661"/>
      <c r="CV31" s="661"/>
      <c r="CW31" s="661"/>
      <c r="CX31" s="661"/>
      <c r="CY31" s="662"/>
      <c r="CZ31" s="645">
        <v>0.3</v>
      </c>
      <c r="DA31" s="663"/>
      <c r="DB31" s="663"/>
      <c r="DC31" s="664"/>
      <c r="DD31" s="648">
        <v>15105</v>
      </c>
      <c r="DE31" s="661"/>
      <c r="DF31" s="661"/>
      <c r="DG31" s="661"/>
      <c r="DH31" s="661"/>
      <c r="DI31" s="661"/>
      <c r="DJ31" s="661"/>
      <c r="DK31" s="662"/>
      <c r="DL31" s="648">
        <v>15105</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v>24394</v>
      </c>
      <c r="S32" s="643"/>
      <c r="T32" s="643"/>
      <c r="U32" s="643"/>
      <c r="V32" s="643"/>
      <c r="W32" s="643"/>
      <c r="X32" s="643"/>
      <c r="Y32" s="644"/>
      <c r="Z32" s="675">
        <v>0.4</v>
      </c>
      <c r="AA32" s="675"/>
      <c r="AB32" s="675"/>
      <c r="AC32" s="675"/>
      <c r="AD32" s="676">
        <v>24394</v>
      </c>
      <c r="AE32" s="676"/>
      <c r="AF32" s="676"/>
      <c r="AG32" s="676"/>
      <c r="AH32" s="676"/>
      <c r="AI32" s="676"/>
      <c r="AJ32" s="676"/>
      <c r="AK32" s="676"/>
      <c r="AL32" s="645">
        <v>1.1000000000000001</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99.4</v>
      </c>
      <c r="BH32" s="661"/>
      <c r="BI32" s="661"/>
      <c r="BJ32" s="661"/>
      <c r="BK32" s="661"/>
      <c r="BL32" s="661"/>
      <c r="BM32" s="646">
        <v>96.3</v>
      </c>
      <c r="BN32" s="707"/>
      <c r="BO32" s="707"/>
      <c r="BP32" s="707"/>
      <c r="BQ32" s="688"/>
      <c r="BR32" s="715">
        <v>99.4</v>
      </c>
      <c r="BS32" s="661"/>
      <c r="BT32" s="661"/>
      <c r="BU32" s="661"/>
      <c r="BV32" s="661"/>
      <c r="BW32" s="661"/>
      <c r="BX32" s="646">
        <v>96.5</v>
      </c>
      <c r="BY32" s="707"/>
      <c r="BZ32" s="707"/>
      <c r="CA32" s="707"/>
      <c r="CB32" s="688"/>
      <c r="CD32" s="731"/>
      <c r="CE32" s="732"/>
      <c r="CF32" s="681" t="s">
        <v>317</v>
      </c>
      <c r="CG32" s="682"/>
      <c r="CH32" s="682"/>
      <c r="CI32" s="682"/>
      <c r="CJ32" s="682"/>
      <c r="CK32" s="682"/>
      <c r="CL32" s="682"/>
      <c r="CM32" s="682"/>
      <c r="CN32" s="682"/>
      <c r="CO32" s="682"/>
      <c r="CP32" s="682"/>
      <c r="CQ32" s="683"/>
      <c r="CR32" s="642" t="s">
        <v>239</v>
      </c>
      <c r="CS32" s="643"/>
      <c r="CT32" s="643"/>
      <c r="CU32" s="643"/>
      <c r="CV32" s="643"/>
      <c r="CW32" s="643"/>
      <c r="CX32" s="643"/>
      <c r="CY32" s="644"/>
      <c r="CZ32" s="645" t="s">
        <v>239</v>
      </c>
      <c r="DA32" s="663"/>
      <c r="DB32" s="663"/>
      <c r="DC32" s="664"/>
      <c r="DD32" s="648" t="s">
        <v>127</v>
      </c>
      <c r="DE32" s="643"/>
      <c r="DF32" s="643"/>
      <c r="DG32" s="643"/>
      <c r="DH32" s="643"/>
      <c r="DI32" s="643"/>
      <c r="DJ32" s="643"/>
      <c r="DK32" s="644"/>
      <c r="DL32" s="648" t="s">
        <v>127</v>
      </c>
      <c r="DM32" s="643"/>
      <c r="DN32" s="643"/>
      <c r="DO32" s="643"/>
      <c r="DP32" s="643"/>
      <c r="DQ32" s="643"/>
      <c r="DR32" s="643"/>
      <c r="DS32" s="643"/>
      <c r="DT32" s="643"/>
      <c r="DU32" s="643"/>
      <c r="DV32" s="644"/>
      <c r="DW32" s="645" t="s">
        <v>127</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239531</v>
      </c>
      <c r="S33" s="643"/>
      <c r="T33" s="643"/>
      <c r="U33" s="643"/>
      <c r="V33" s="643"/>
      <c r="W33" s="643"/>
      <c r="X33" s="643"/>
      <c r="Y33" s="644"/>
      <c r="Z33" s="675">
        <v>4.4000000000000004</v>
      </c>
      <c r="AA33" s="675"/>
      <c r="AB33" s="675"/>
      <c r="AC33" s="675"/>
      <c r="AD33" s="676" t="s">
        <v>127</v>
      </c>
      <c r="AE33" s="676"/>
      <c r="AF33" s="676"/>
      <c r="AG33" s="676"/>
      <c r="AH33" s="676"/>
      <c r="AI33" s="676"/>
      <c r="AJ33" s="676"/>
      <c r="AK33" s="676"/>
      <c r="AL33" s="645" t="s">
        <v>127</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99.6</v>
      </c>
      <c r="BH33" s="627"/>
      <c r="BI33" s="627"/>
      <c r="BJ33" s="627"/>
      <c r="BK33" s="627"/>
      <c r="BL33" s="627"/>
      <c r="BM33" s="669">
        <v>95.5</v>
      </c>
      <c r="BN33" s="627"/>
      <c r="BO33" s="627"/>
      <c r="BP33" s="627"/>
      <c r="BQ33" s="671"/>
      <c r="BR33" s="706">
        <v>99.5</v>
      </c>
      <c r="BS33" s="627"/>
      <c r="BT33" s="627"/>
      <c r="BU33" s="627"/>
      <c r="BV33" s="627"/>
      <c r="BW33" s="627"/>
      <c r="BX33" s="669">
        <v>94.4</v>
      </c>
      <c r="BY33" s="627"/>
      <c r="BZ33" s="627"/>
      <c r="CA33" s="627"/>
      <c r="CB33" s="671"/>
      <c r="CD33" s="681" t="s">
        <v>320</v>
      </c>
      <c r="CE33" s="682"/>
      <c r="CF33" s="682"/>
      <c r="CG33" s="682"/>
      <c r="CH33" s="682"/>
      <c r="CI33" s="682"/>
      <c r="CJ33" s="682"/>
      <c r="CK33" s="682"/>
      <c r="CL33" s="682"/>
      <c r="CM33" s="682"/>
      <c r="CN33" s="682"/>
      <c r="CO33" s="682"/>
      <c r="CP33" s="682"/>
      <c r="CQ33" s="683"/>
      <c r="CR33" s="642">
        <v>2828954</v>
      </c>
      <c r="CS33" s="661"/>
      <c r="CT33" s="661"/>
      <c r="CU33" s="661"/>
      <c r="CV33" s="661"/>
      <c r="CW33" s="661"/>
      <c r="CX33" s="661"/>
      <c r="CY33" s="662"/>
      <c r="CZ33" s="645">
        <v>53.4</v>
      </c>
      <c r="DA33" s="663"/>
      <c r="DB33" s="663"/>
      <c r="DC33" s="664"/>
      <c r="DD33" s="648">
        <v>1885389</v>
      </c>
      <c r="DE33" s="661"/>
      <c r="DF33" s="661"/>
      <c r="DG33" s="661"/>
      <c r="DH33" s="661"/>
      <c r="DI33" s="661"/>
      <c r="DJ33" s="661"/>
      <c r="DK33" s="662"/>
      <c r="DL33" s="648">
        <v>1240523</v>
      </c>
      <c r="DM33" s="661"/>
      <c r="DN33" s="661"/>
      <c r="DO33" s="661"/>
      <c r="DP33" s="661"/>
      <c r="DQ33" s="661"/>
      <c r="DR33" s="661"/>
      <c r="DS33" s="661"/>
      <c r="DT33" s="661"/>
      <c r="DU33" s="661"/>
      <c r="DV33" s="662"/>
      <c r="DW33" s="645">
        <v>51.1</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88083</v>
      </c>
      <c r="S34" s="643"/>
      <c r="T34" s="643"/>
      <c r="U34" s="643"/>
      <c r="V34" s="643"/>
      <c r="W34" s="643"/>
      <c r="X34" s="643"/>
      <c r="Y34" s="644"/>
      <c r="Z34" s="675">
        <v>1.6</v>
      </c>
      <c r="AA34" s="675"/>
      <c r="AB34" s="675"/>
      <c r="AC34" s="675"/>
      <c r="AD34" s="676">
        <v>32247</v>
      </c>
      <c r="AE34" s="676"/>
      <c r="AF34" s="676"/>
      <c r="AG34" s="676"/>
      <c r="AH34" s="676"/>
      <c r="AI34" s="676"/>
      <c r="AJ34" s="676"/>
      <c r="AK34" s="676"/>
      <c r="AL34" s="645">
        <v>1.4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812980</v>
      </c>
      <c r="CS34" s="643"/>
      <c r="CT34" s="643"/>
      <c r="CU34" s="643"/>
      <c r="CV34" s="643"/>
      <c r="CW34" s="643"/>
      <c r="CX34" s="643"/>
      <c r="CY34" s="644"/>
      <c r="CZ34" s="645">
        <v>15.4</v>
      </c>
      <c r="DA34" s="663"/>
      <c r="DB34" s="663"/>
      <c r="DC34" s="664"/>
      <c r="DD34" s="648">
        <v>671196</v>
      </c>
      <c r="DE34" s="643"/>
      <c r="DF34" s="643"/>
      <c r="DG34" s="643"/>
      <c r="DH34" s="643"/>
      <c r="DI34" s="643"/>
      <c r="DJ34" s="643"/>
      <c r="DK34" s="644"/>
      <c r="DL34" s="648">
        <v>471416</v>
      </c>
      <c r="DM34" s="643"/>
      <c r="DN34" s="643"/>
      <c r="DO34" s="643"/>
      <c r="DP34" s="643"/>
      <c r="DQ34" s="643"/>
      <c r="DR34" s="643"/>
      <c r="DS34" s="643"/>
      <c r="DT34" s="643"/>
      <c r="DU34" s="643"/>
      <c r="DV34" s="644"/>
      <c r="DW34" s="645">
        <v>19.399999999999999</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7444</v>
      </c>
      <c r="S35" s="643"/>
      <c r="T35" s="643"/>
      <c r="U35" s="643"/>
      <c r="V35" s="643"/>
      <c r="W35" s="643"/>
      <c r="X35" s="643"/>
      <c r="Y35" s="644"/>
      <c r="Z35" s="675">
        <v>0.1</v>
      </c>
      <c r="AA35" s="675"/>
      <c r="AB35" s="675"/>
      <c r="AC35" s="675"/>
      <c r="AD35" s="676" t="s">
        <v>239</v>
      </c>
      <c r="AE35" s="676"/>
      <c r="AF35" s="676"/>
      <c r="AG35" s="676"/>
      <c r="AH35" s="676"/>
      <c r="AI35" s="676"/>
      <c r="AJ35" s="676"/>
      <c r="AK35" s="676"/>
      <c r="AL35" s="645" t="s">
        <v>239</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121596</v>
      </c>
      <c r="CS35" s="661"/>
      <c r="CT35" s="661"/>
      <c r="CU35" s="661"/>
      <c r="CV35" s="661"/>
      <c r="CW35" s="661"/>
      <c r="CX35" s="661"/>
      <c r="CY35" s="662"/>
      <c r="CZ35" s="645">
        <v>2.2999999999999998</v>
      </c>
      <c r="DA35" s="663"/>
      <c r="DB35" s="663"/>
      <c r="DC35" s="664"/>
      <c r="DD35" s="648">
        <v>89760</v>
      </c>
      <c r="DE35" s="661"/>
      <c r="DF35" s="661"/>
      <c r="DG35" s="661"/>
      <c r="DH35" s="661"/>
      <c r="DI35" s="661"/>
      <c r="DJ35" s="661"/>
      <c r="DK35" s="662"/>
      <c r="DL35" s="648">
        <v>89760</v>
      </c>
      <c r="DM35" s="661"/>
      <c r="DN35" s="661"/>
      <c r="DO35" s="661"/>
      <c r="DP35" s="661"/>
      <c r="DQ35" s="661"/>
      <c r="DR35" s="661"/>
      <c r="DS35" s="661"/>
      <c r="DT35" s="661"/>
      <c r="DU35" s="661"/>
      <c r="DV35" s="662"/>
      <c r="DW35" s="645">
        <v>3.7</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365624</v>
      </c>
      <c r="S36" s="643"/>
      <c r="T36" s="643"/>
      <c r="U36" s="643"/>
      <c r="V36" s="643"/>
      <c r="W36" s="643"/>
      <c r="X36" s="643"/>
      <c r="Y36" s="644"/>
      <c r="Z36" s="675">
        <v>6.7</v>
      </c>
      <c r="AA36" s="675"/>
      <c r="AB36" s="675"/>
      <c r="AC36" s="675"/>
      <c r="AD36" s="676" t="s">
        <v>127</v>
      </c>
      <c r="AE36" s="676"/>
      <c r="AF36" s="676"/>
      <c r="AG36" s="676"/>
      <c r="AH36" s="676"/>
      <c r="AI36" s="676"/>
      <c r="AJ36" s="676"/>
      <c r="AK36" s="676"/>
      <c r="AL36" s="645" t="s">
        <v>239</v>
      </c>
      <c r="AM36" s="646"/>
      <c r="AN36" s="646"/>
      <c r="AO36" s="677"/>
      <c r="AP36" s="235"/>
      <c r="AQ36" s="694" t="s">
        <v>328</v>
      </c>
      <c r="AR36" s="695"/>
      <c r="AS36" s="695"/>
      <c r="AT36" s="695"/>
      <c r="AU36" s="695"/>
      <c r="AV36" s="695"/>
      <c r="AW36" s="695"/>
      <c r="AX36" s="695"/>
      <c r="AY36" s="696"/>
      <c r="AZ36" s="697">
        <v>484981</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18900</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1314637</v>
      </c>
      <c r="CS36" s="643"/>
      <c r="CT36" s="643"/>
      <c r="CU36" s="643"/>
      <c r="CV36" s="643"/>
      <c r="CW36" s="643"/>
      <c r="CX36" s="643"/>
      <c r="CY36" s="644"/>
      <c r="CZ36" s="645">
        <v>24.8</v>
      </c>
      <c r="DA36" s="663"/>
      <c r="DB36" s="663"/>
      <c r="DC36" s="664"/>
      <c r="DD36" s="648">
        <v>643459</v>
      </c>
      <c r="DE36" s="643"/>
      <c r="DF36" s="643"/>
      <c r="DG36" s="643"/>
      <c r="DH36" s="643"/>
      <c r="DI36" s="643"/>
      <c r="DJ36" s="643"/>
      <c r="DK36" s="644"/>
      <c r="DL36" s="648">
        <v>362965</v>
      </c>
      <c r="DM36" s="643"/>
      <c r="DN36" s="643"/>
      <c r="DO36" s="643"/>
      <c r="DP36" s="643"/>
      <c r="DQ36" s="643"/>
      <c r="DR36" s="643"/>
      <c r="DS36" s="643"/>
      <c r="DT36" s="643"/>
      <c r="DU36" s="643"/>
      <c r="DV36" s="644"/>
      <c r="DW36" s="645">
        <v>14.9</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135538</v>
      </c>
      <c r="S37" s="643"/>
      <c r="T37" s="643"/>
      <c r="U37" s="643"/>
      <c r="V37" s="643"/>
      <c r="W37" s="643"/>
      <c r="X37" s="643"/>
      <c r="Y37" s="644"/>
      <c r="Z37" s="675">
        <v>2.5</v>
      </c>
      <c r="AA37" s="675"/>
      <c r="AB37" s="675"/>
      <c r="AC37" s="675"/>
      <c r="AD37" s="676" t="s">
        <v>127</v>
      </c>
      <c r="AE37" s="676"/>
      <c r="AF37" s="676"/>
      <c r="AG37" s="676"/>
      <c r="AH37" s="676"/>
      <c r="AI37" s="676"/>
      <c r="AJ37" s="676"/>
      <c r="AK37" s="676"/>
      <c r="AL37" s="645" t="s">
        <v>127</v>
      </c>
      <c r="AM37" s="646"/>
      <c r="AN37" s="646"/>
      <c r="AO37" s="677"/>
      <c r="AQ37" s="685" t="s">
        <v>332</v>
      </c>
      <c r="AR37" s="686"/>
      <c r="AS37" s="686"/>
      <c r="AT37" s="686"/>
      <c r="AU37" s="686"/>
      <c r="AV37" s="686"/>
      <c r="AW37" s="686"/>
      <c r="AX37" s="686"/>
      <c r="AY37" s="687"/>
      <c r="AZ37" s="642">
        <v>125849</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18900</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297158</v>
      </c>
      <c r="CS37" s="661"/>
      <c r="CT37" s="661"/>
      <c r="CU37" s="661"/>
      <c r="CV37" s="661"/>
      <c r="CW37" s="661"/>
      <c r="CX37" s="661"/>
      <c r="CY37" s="662"/>
      <c r="CZ37" s="645">
        <v>5.6</v>
      </c>
      <c r="DA37" s="663"/>
      <c r="DB37" s="663"/>
      <c r="DC37" s="664"/>
      <c r="DD37" s="648">
        <v>277670</v>
      </c>
      <c r="DE37" s="661"/>
      <c r="DF37" s="661"/>
      <c r="DG37" s="661"/>
      <c r="DH37" s="661"/>
      <c r="DI37" s="661"/>
      <c r="DJ37" s="661"/>
      <c r="DK37" s="662"/>
      <c r="DL37" s="648">
        <v>190800</v>
      </c>
      <c r="DM37" s="661"/>
      <c r="DN37" s="661"/>
      <c r="DO37" s="661"/>
      <c r="DP37" s="661"/>
      <c r="DQ37" s="661"/>
      <c r="DR37" s="661"/>
      <c r="DS37" s="661"/>
      <c r="DT37" s="661"/>
      <c r="DU37" s="661"/>
      <c r="DV37" s="662"/>
      <c r="DW37" s="645">
        <v>7.9</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37222</v>
      </c>
      <c r="S38" s="643"/>
      <c r="T38" s="643"/>
      <c r="U38" s="643"/>
      <c r="V38" s="643"/>
      <c r="W38" s="643"/>
      <c r="X38" s="643"/>
      <c r="Y38" s="644"/>
      <c r="Z38" s="675">
        <v>0.7</v>
      </c>
      <c r="AA38" s="675"/>
      <c r="AB38" s="675"/>
      <c r="AC38" s="675"/>
      <c r="AD38" s="676">
        <v>114</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75570</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659</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384557</v>
      </c>
      <c r="CS38" s="643"/>
      <c r="CT38" s="643"/>
      <c r="CU38" s="643"/>
      <c r="CV38" s="643"/>
      <c r="CW38" s="643"/>
      <c r="CX38" s="643"/>
      <c r="CY38" s="644"/>
      <c r="CZ38" s="645">
        <v>7.3</v>
      </c>
      <c r="DA38" s="663"/>
      <c r="DB38" s="663"/>
      <c r="DC38" s="664"/>
      <c r="DD38" s="648">
        <v>316606</v>
      </c>
      <c r="DE38" s="643"/>
      <c r="DF38" s="643"/>
      <c r="DG38" s="643"/>
      <c r="DH38" s="643"/>
      <c r="DI38" s="643"/>
      <c r="DJ38" s="643"/>
      <c r="DK38" s="644"/>
      <c r="DL38" s="648">
        <v>316382</v>
      </c>
      <c r="DM38" s="643"/>
      <c r="DN38" s="643"/>
      <c r="DO38" s="643"/>
      <c r="DP38" s="643"/>
      <c r="DQ38" s="643"/>
      <c r="DR38" s="643"/>
      <c r="DS38" s="643"/>
      <c r="DT38" s="643"/>
      <c r="DU38" s="643"/>
      <c r="DV38" s="644"/>
      <c r="DW38" s="645">
        <v>13</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459600</v>
      </c>
      <c r="S39" s="643"/>
      <c r="T39" s="643"/>
      <c r="U39" s="643"/>
      <c r="V39" s="643"/>
      <c r="W39" s="643"/>
      <c r="X39" s="643"/>
      <c r="Y39" s="644"/>
      <c r="Z39" s="675">
        <v>8.5</v>
      </c>
      <c r="AA39" s="675"/>
      <c r="AB39" s="675"/>
      <c r="AC39" s="675"/>
      <c r="AD39" s="676" t="s">
        <v>239</v>
      </c>
      <c r="AE39" s="676"/>
      <c r="AF39" s="676"/>
      <c r="AG39" s="676"/>
      <c r="AH39" s="676"/>
      <c r="AI39" s="676"/>
      <c r="AJ39" s="676"/>
      <c r="AK39" s="676"/>
      <c r="AL39" s="645" t="s">
        <v>239</v>
      </c>
      <c r="AM39" s="646"/>
      <c r="AN39" s="646"/>
      <c r="AO39" s="677"/>
      <c r="AQ39" s="685" t="s">
        <v>340</v>
      </c>
      <c r="AR39" s="686"/>
      <c r="AS39" s="686"/>
      <c r="AT39" s="686"/>
      <c r="AU39" s="686"/>
      <c r="AV39" s="686"/>
      <c r="AW39" s="686"/>
      <c r="AX39" s="686"/>
      <c r="AY39" s="687"/>
      <c r="AZ39" s="642">
        <v>24854</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1095</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127735</v>
      </c>
      <c r="CS39" s="661"/>
      <c r="CT39" s="661"/>
      <c r="CU39" s="661"/>
      <c r="CV39" s="661"/>
      <c r="CW39" s="661"/>
      <c r="CX39" s="661"/>
      <c r="CY39" s="662"/>
      <c r="CZ39" s="645">
        <v>2.4</v>
      </c>
      <c r="DA39" s="663"/>
      <c r="DB39" s="663"/>
      <c r="DC39" s="664"/>
      <c r="DD39" s="648">
        <v>115434</v>
      </c>
      <c r="DE39" s="661"/>
      <c r="DF39" s="661"/>
      <c r="DG39" s="661"/>
      <c r="DH39" s="661"/>
      <c r="DI39" s="661"/>
      <c r="DJ39" s="661"/>
      <c r="DK39" s="662"/>
      <c r="DL39" s="648" t="s">
        <v>127</v>
      </c>
      <c r="DM39" s="661"/>
      <c r="DN39" s="661"/>
      <c r="DO39" s="661"/>
      <c r="DP39" s="661"/>
      <c r="DQ39" s="661"/>
      <c r="DR39" s="661"/>
      <c r="DS39" s="661"/>
      <c r="DT39" s="661"/>
      <c r="DU39" s="661"/>
      <c r="DV39" s="662"/>
      <c r="DW39" s="645" t="s">
        <v>239</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239</v>
      </c>
      <c r="S40" s="643"/>
      <c r="T40" s="643"/>
      <c r="U40" s="643"/>
      <c r="V40" s="643"/>
      <c r="W40" s="643"/>
      <c r="X40" s="643"/>
      <c r="Y40" s="644"/>
      <c r="Z40" s="675" t="s">
        <v>127</v>
      </c>
      <c r="AA40" s="675"/>
      <c r="AB40" s="675"/>
      <c r="AC40" s="675"/>
      <c r="AD40" s="676" t="s">
        <v>127</v>
      </c>
      <c r="AE40" s="676"/>
      <c r="AF40" s="676"/>
      <c r="AG40" s="676"/>
      <c r="AH40" s="676"/>
      <c r="AI40" s="676"/>
      <c r="AJ40" s="676"/>
      <c r="AK40" s="676"/>
      <c r="AL40" s="645" t="s">
        <v>127</v>
      </c>
      <c r="AM40" s="646"/>
      <c r="AN40" s="646"/>
      <c r="AO40" s="677"/>
      <c r="AQ40" s="685" t="s">
        <v>344</v>
      </c>
      <c r="AR40" s="686"/>
      <c r="AS40" s="686"/>
      <c r="AT40" s="686"/>
      <c r="AU40" s="686"/>
      <c r="AV40" s="686"/>
      <c r="AW40" s="686"/>
      <c r="AX40" s="686"/>
      <c r="AY40" s="687"/>
      <c r="AZ40" s="642" t="s">
        <v>232</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82</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67449</v>
      </c>
      <c r="CS40" s="643"/>
      <c r="CT40" s="643"/>
      <c r="CU40" s="643"/>
      <c r="CV40" s="643"/>
      <c r="CW40" s="643"/>
      <c r="CX40" s="643"/>
      <c r="CY40" s="644"/>
      <c r="CZ40" s="645">
        <v>1.3</v>
      </c>
      <c r="DA40" s="663"/>
      <c r="DB40" s="663"/>
      <c r="DC40" s="664"/>
      <c r="DD40" s="648">
        <v>48934</v>
      </c>
      <c r="DE40" s="643"/>
      <c r="DF40" s="643"/>
      <c r="DG40" s="643"/>
      <c r="DH40" s="643"/>
      <c r="DI40" s="643"/>
      <c r="DJ40" s="643"/>
      <c r="DK40" s="644"/>
      <c r="DL40" s="648" t="s">
        <v>127</v>
      </c>
      <c r="DM40" s="643"/>
      <c r="DN40" s="643"/>
      <c r="DO40" s="643"/>
      <c r="DP40" s="643"/>
      <c r="DQ40" s="643"/>
      <c r="DR40" s="643"/>
      <c r="DS40" s="643"/>
      <c r="DT40" s="643"/>
      <c r="DU40" s="643"/>
      <c r="DV40" s="644"/>
      <c r="DW40" s="645" t="s">
        <v>239</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239</v>
      </c>
      <c r="S41" s="643"/>
      <c r="T41" s="643"/>
      <c r="U41" s="643"/>
      <c r="V41" s="643"/>
      <c r="W41" s="643"/>
      <c r="X41" s="643"/>
      <c r="Y41" s="644"/>
      <c r="Z41" s="675" t="s">
        <v>127</v>
      </c>
      <c r="AA41" s="675"/>
      <c r="AB41" s="675"/>
      <c r="AC41" s="675"/>
      <c r="AD41" s="676" t="s">
        <v>127</v>
      </c>
      <c r="AE41" s="676"/>
      <c r="AF41" s="676"/>
      <c r="AG41" s="676"/>
      <c r="AH41" s="676"/>
      <c r="AI41" s="676"/>
      <c r="AJ41" s="676"/>
      <c r="AK41" s="676"/>
      <c r="AL41" s="645" t="s">
        <v>239</v>
      </c>
      <c r="AM41" s="646"/>
      <c r="AN41" s="646"/>
      <c r="AO41" s="677"/>
      <c r="AQ41" s="685" t="s">
        <v>349</v>
      </c>
      <c r="AR41" s="686"/>
      <c r="AS41" s="686"/>
      <c r="AT41" s="686"/>
      <c r="AU41" s="686"/>
      <c r="AV41" s="686"/>
      <c r="AW41" s="686"/>
      <c r="AX41" s="686"/>
      <c r="AY41" s="687"/>
      <c r="AZ41" s="642">
        <v>38548</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t="s">
        <v>239</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127</v>
      </c>
      <c r="CS41" s="661"/>
      <c r="CT41" s="661"/>
      <c r="CU41" s="661"/>
      <c r="CV41" s="661"/>
      <c r="CW41" s="661"/>
      <c r="CX41" s="661"/>
      <c r="CY41" s="662"/>
      <c r="CZ41" s="645" t="s">
        <v>239</v>
      </c>
      <c r="DA41" s="663"/>
      <c r="DB41" s="663"/>
      <c r="DC41" s="664"/>
      <c r="DD41" s="648" t="s">
        <v>232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148100</v>
      </c>
      <c r="S42" s="643"/>
      <c r="T42" s="643"/>
      <c r="U42" s="643"/>
      <c r="V42" s="643"/>
      <c r="W42" s="643"/>
      <c r="X42" s="643"/>
      <c r="Y42" s="644"/>
      <c r="Z42" s="675">
        <v>2.7</v>
      </c>
      <c r="AA42" s="675"/>
      <c r="AB42" s="675"/>
      <c r="AC42" s="675"/>
      <c r="AD42" s="676" t="s">
        <v>239</v>
      </c>
      <c r="AE42" s="676"/>
      <c r="AF42" s="676"/>
      <c r="AG42" s="676"/>
      <c r="AH42" s="676"/>
      <c r="AI42" s="676"/>
      <c r="AJ42" s="676"/>
      <c r="AK42" s="676"/>
      <c r="AL42" s="645" t="s">
        <v>239</v>
      </c>
      <c r="AM42" s="646"/>
      <c r="AN42" s="646"/>
      <c r="AO42" s="677"/>
      <c r="AQ42" s="678" t="s">
        <v>353</v>
      </c>
      <c r="AR42" s="679"/>
      <c r="AS42" s="679"/>
      <c r="AT42" s="679"/>
      <c r="AU42" s="679"/>
      <c r="AV42" s="679"/>
      <c r="AW42" s="679"/>
      <c r="AX42" s="679"/>
      <c r="AY42" s="680"/>
      <c r="AZ42" s="626">
        <v>220160</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283</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898358</v>
      </c>
      <c r="CS42" s="643"/>
      <c r="CT42" s="643"/>
      <c r="CU42" s="643"/>
      <c r="CV42" s="643"/>
      <c r="CW42" s="643"/>
      <c r="CX42" s="643"/>
      <c r="CY42" s="644"/>
      <c r="CZ42" s="645">
        <v>17</v>
      </c>
      <c r="DA42" s="646"/>
      <c r="DB42" s="646"/>
      <c r="DC42" s="647"/>
      <c r="DD42" s="648">
        <v>240533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5424168</v>
      </c>
      <c r="S43" s="665"/>
      <c r="T43" s="665"/>
      <c r="U43" s="665"/>
      <c r="V43" s="665"/>
      <c r="W43" s="665"/>
      <c r="X43" s="665"/>
      <c r="Y43" s="666"/>
      <c r="Z43" s="667">
        <v>100</v>
      </c>
      <c r="AA43" s="667"/>
      <c r="AB43" s="667"/>
      <c r="AC43" s="667"/>
      <c r="AD43" s="668">
        <v>2279977</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1201</v>
      </c>
      <c r="CS43" s="661"/>
      <c r="CT43" s="661"/>
      <c r="CU43" s="661"/>
      <c r="CV43" s="661"/>
      <c r="CW43" s="661"/>
      <c r="CX43" s="661"/>
      <c r="CY43" s="662"/>
      <c r="CZ43" s="645">
        <v>0</v>
      </c>
      <c r="DA43" s="663"/>
      <c r="DB43" s="663"/>
      <c r="DC43" s="664"/>
      <c r="DD43" s="648">
        <v>1201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720979</v>
      </c>
      <c r="CS44" s="643"/>
      <c r="CT44" s="643"/>
      <c r="CU44" s="643"/>
      <c r="CV44" s="643"/>
      <c r="CW44" s="643"/>
      <c r="CX44" s="643"/>
      <c r="CY44" s="644"/>
      <c r="CZ44" s="645">
        <v>13.6</v>
      </c>
      <c r="DA44" s="646"/>
      <c r="DB44" s="646"/>
      <c r="DC44" s="647"/>
      <c r="DD44" s="648">
        <v>238550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330127</v>
      </c>
      <c r="CS45" s="661"/>
      <c r="CT45" s="661"/>
      <c r="CU45" s="661"/>
      <c r="CV45" s="661"/>
      <c r="CW45" s="661"/>
      <c r="CX45" s="661"/>
      <c r="CY45" s="662"/>
      <c r="CZ45" s="645">
        <v>6.2</v>
      </c>
      <c r="DA45" s="663"/>
      <c r="DB45" s="663"/>
      <c r="DC45" s="664"/>
      <c r="DD45" s="648">
        <v>11823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390852</v>
      </c>
      <c r="CS46" s="643"/>
      <c r="CT46" s="643"/>
      <c r="CU46" s="643"/>
      <c r="CV46" s="643"/>
      <c r="CW46" s="643"/>
      <c r="CX46" s="643"/>
      <c r="CY46" s="644"/>
      <c r="CZ46" s="645">
        <v>7.4</v>
      </c>
      <c r="DA46" s="646"/>
      <c r="DB46" s="646"/>
      <c r="DC46" s="647"/>
      <c r="DD46" s="648">
        <v>226727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177379</v>
      </c>
      <c r="CS47" s="661"/>
      <c r="CT47" s="661"/>
      <c r="CU47" s="661"/>
      <c r="CV47" s="661"/>
      <c r="CW47" s="661"/>
      <c r="CX47" s="661"/>
      <c r="CY47" s="662"/>
      <c r="CZ47" s="645">
        <v>3.4</v>
      </c>
      <c r="DA47" s="663"/>
      <c r="DB47" s="663"/>
      <c r="DC47" s="664"/>
      <c r="DD47" s="648">
        <v>1983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239</v>
      </c>
      <c r="CS48" s="643"/>
      <c r="CT48" s="643"/>
      <c r="CU48" s="643"/>
      <c r="CV48" s="643"/>
      <c r="CW48" s="643"/>
      <c r="CX48" s="643"/>
      <c r="CY48" s="644"/>
      <c r="CZ48" s="645" t="s">
        <v>239</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5294049</v>
      </c>
      <c r="CS49" s="627"/>
      <c r="CT49" s="627"/>
      <c r="CU49" s="627"/>
      <c r="CV49" s="627"/>
      <c r="CW49" s="627"/>
      <c r="CX49" s="627"/>
      <c r="CY49" s="628"/>
      <c r="CZ49" s="629">
        <v>100</v>
      </c>
      <c r="DA49" s="630"/>
      <c r="DB49" s="630"/>
      <c r="DC49" s="631"/>
      <c r="DD49" s="632">
        <v>3261171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GbCe8BjXf0UMszwwLD7tbk5WlASgfsd1bNhhMFRih0G6AMNwIYGPPNGyF5Yr/G5KRyxTcrHYnthfomn9bsRksw==" saltValue="A1Ih7F1Uhf6vT2lzdvTLo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5424</v>
      </c>
      <c r="R7" s="1162"/>
      <c r="S7" s="1162"/>
      <c r="T7" s="1162"/>
      <c r="U7" s="1162"/>
      <c r="V7" s="1162">
        <v>5294</v>
      </c>
      <c r="W7" s="1162"/>
      <c r="X7" s="1162"/>
      <c r="Y7" s="1162"/>
      <c r="Z7" s="1162"/>
      <c r="AA7" s="1162">
        <v>130</v>
      </c>
      <c r="AB7" s="1162"/>
      <c r="AC7" s="1162"/>
      <c r="AD7" s="1162"/>
      <c r="AE7" s="1163"/>
      <c r="AF7" s="1164">
        <v>109</v>
      </c>
      <c r="AG7" s="1165"/>
      <c r="AH7" s="1165"/>
      <c r="AI7" s="1165"/>
      <c r="AJ7" s="1166"/>
      <c r="AK7" s="1148">
        <v>366</v>
      </c>
      <c r="AL7" s="1149"/>
      <c r="AM7" s="1149"/>
      <c r="AN7" s="1149"/>
      <c r="AO7" s="1149"/>
      <c r="AP7" s="1149">
        <v>3666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578</v>
      </c>
      <c r="BT7" s="1153"/>
      <c r="BU7" s="1153"/>
      <c r="BV7" s="1153"/>
      <c r="BW7" s="1153"/>
      <c r="BX7" s="1153"/>
      <c r="BY7" s="1153"/>
      <c r="BZ7" s="1153"/>
      <c r="CA7" s="1153"/>
      <c r="CB7" s="1153"/>
      <c r="CC7" s="1153"/>
      <c r="CD7" s="1153"/>
      <c r="CE7" s="1153"/>
      <c r="CF7" s="1153"/>
      <c r="CG7" s="1154"/>
      <c r="CH7" s="1145">
        <v>-2</v>
      </c>
      <c r="CI7" s="1146"/>
      <c r="CJ7" s="1146"/>
      <c r="CK7" s="1146"/>
      <c r="CL7" s="1147"/>
      <c r="CM7" s="1145">
        <v>67</v>
      </c>
      <c r="CN7" s="1146"/>
      <c r="CO7" s="1146"/>
      <c r="CP7" s="1146"/>
      <c r="CQ7" s="1147"/>
      <c r="CR7" s="1145">
        <v>7</v>
      </c>
      <c r="CS7" s="1146"/>
      <c r="CT7" s="1146"/>
      <c r="CU7" s="1146"/>
      <c r="CV7" s="1147"/>
      <c r="CW7" s="1145" t="s">
        <v>579</v>
      </c>
      <c r="CX7" s="1146"/>
      <c r="CY7" s="1146"/>
      <c r="CZ7" s="1146"/>
      <c r="DA7" s="1147"/>
      <c r="DB7" s="1145" t="s">
        <v>579</v>
      </c>
      <c r="DC7" s="1146"/>
      <c r="DD7" s="1146"/>
      <c r="DE7" s="1146"/>
      <c r="DF7" s="1147"/>
      <c r="DG7" s="1145" t="s">
        <v>579</v>
      </c>
      <c r="DH7" s="1146"/>
      <c r="DI7" s="1146"/>
      <c r="DJ7" s="1146"/>
      <c r="DK7" s="1147"/>
      <c r="DL7" s="1145" t="s">
        <v>579</v>
      </c>
      <c r="DM7" s="1146"/>
      <c r="DN7" s="1146"/>
      <c r="DO7" s="1146"/>
      <c r="DP7" s="1147"/>
      <c r="DQ7" s="1145" t="s">
        <v>579</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5424</v>
      </c>
      <c r="R23" s="1126"/>
      <c r="S23" s="1126"/>
      <c r="T23" s="1126"/>
      <c r="U23" s="1126"/>
      <c r="V23" s="1126">
        <v>5294</v>
      </c>
      <c r="W23" s="1126"/>
      <c r="X23" s="1126"/>
      <c r="Y23" s="1126"/>
      <c r="Z23" s="1126"/>
      <c r="AA23" s="1126">
        <v>130</v>
      </c>
      <c r="AB23" s="1126"/>
      <c r="AC23" s="1126"/>
      <c r="AD23" s="1126"/>
      <c r="AE23" s="1127"/>
      <c r="AF23" s="1128">
        <v>109</v>
      </c>
      <c r="AG23" s="1126"/>
      <c r="AH23" s="1126"/>
      <c r="AI23" s="1126"/>
      <c r="AJ23" s="1129"/>
      <c r="AK23" s="1130"/>
      <c r="AL23" s="1131"/>
      <c r="AM23" s="1131"/>
      <c r="AN23" s="1131"/>
      <c r="AO23" s="1131"/>
      <c r="AP23" s="1126">
        <v>3666</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473</v>
      </c>
      <c r="R28" s="1111"/>
      <c r="S28" s="1111"/>
      <c r="T28" s="1111"/>
      <c r="U28" s="1111"/>
      <c r="V28" s="1111">
        <v>454</v>
      </c>
      <c r="W28" s="1111"/>
      <c r="X28" s="1111"/>
      <c r="Y28" s="1111"/>
      <c r="Z28" s="1111"/>
      <c r="AA28" s="1111">
        <v>19</v>
      </c>
      <c r="AB28" s="1111"/>
      <c r="AC28" s="1111"/>
      <c r="AD28" s="1111"/>
      <c r="AE28" s="1112"/>
      <c r="AF28" s="1113">
        <v>19</v>
      </c>
      <c r="AG28" s="1111"/>
      <c r="AH28" s="1111"/>
      <c r="AI28" s="1111"/>
      <c r="AJ28" s="1114"/>
      <c r="AK28" s="1115">
        <v>39</v>
      </c>
      <c r="AL28" s="1103"/>
      <c r="AM28" s="1103"/>
      <c r="AN28" s="1103"/>
      <c r="AO28" s="1103"/>
      <c r="AP28" s="1103" t="s">
        <v>579</v>
      </c>
      <c r="AQ28" s="1103"/>
      <c r="AR28" s="1103"/>
      <c r="AS28" s="1103"/>
      <c r="AT28" s="1103"/>
      <c r="AU28" s="1103" t="s">
        <v>579</v>
      </c>
      <c r="AV28" s="1103"/>
      <c r="AW28" s="1103"/>
      <c r="AX28" s="1103"/>
      <c r="AY28" s="1103"/>
      <c r="AZ28" s="1104" t="s">
        <v>579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664</v>
      </c>
      <c r="R29" s="1101"/>
      <c r="S29" s="1101"/>
      <c r="T29" s="1101"/>
      <c r="U29" s="1101"/>
      <c r="V29" s="1101">
        <v>642</v>
      </c>
      <c r="W29" s="1101"/>
      <c r="X29" s="1101"/>
      <c r="Y29" s="1101"/>
      <c r="Z29" s="1101"/>
      <c r="AA29" s="1101">
        <v>22</v>
      </c>
      <c r="AB29" s="1101"/>
      <c r="AC29" s="1101"/>
      <c r="AD29" s="1101"/>
      <c r="AE29" s="1102"/>
      <c r="AF29" s="1076">
        <v>22</v>
      </c>
      <c r="AG29" s="1077"/>
      <c r="AH29" s="1077"/>
      <c r="AI29" s="1077"/>
      <c r="AJ29" s="1078"/>
      <c r="AK29" s="1037">
        <v>106</v>
      </c>
      <c r="AL29" s="1028"/>
      <c r="AM29" s="1028"/>
      <c r="AN29" s="1028"/>
      <c r="AO29" s="1028"/>
      <c r="AP29" s="1028" t="s">
        <v>579</v>
      </c>
      <c r="AQ29" s="1028"/>
      <c r="AR29" s="1028"/>
      <c r="AS29" s="1028"/>
      <c r="AT29" s="1028"/>
      <c r="AU29" s="1028" t="s">
        <v>579</v>
      </c>
      <c r="AV29" s="1028"/>
      <c r="AW29" s="1028"/>
      <c r="AX29" s="1028"/>
      <c r="AY29" s="1028"/>
      <c r="AZ29" s="1099" t="s">
        <v>579</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57</v>
      </c>
      <c r="R30" s="1101"/>
      <c r="S30" s="1101"/>
      <c r="T30" s="1101"/>
      <c r="U30" s="1101"/>
      <c r="V30" s="1101">
        <v>56</v>
      </c>
      <c r="W30" s="1101"/>
      <c r="X30" s="1101"/>
      <c r="Y30" s="1101"/>
      <c r="Z30" s="1101"/>
      <c r="AA30" s="1101">
        <v>1</v>
      </c>
      <c r="AB30" s="1101"/>
      <c r="AC30" s="1101"/>
      <c r="AD30" s="1101"/>
      <c r="AE30" s="1102"/>
      <c r="AF30" s="1076">
        <v>1</v>
      </c>
      <c r="AG30" s="1077"/>
      <c r="AH30" s="1077"/>
      <c r="AI30" s="1077"/>
      <c r="AJ30" s="1078"/>
      <c r="AK30" s="1037">
        <v>21</v>
      </c>
      <c r="AL30" s="1028"/>
      <c r="AM30" s="1028"/>
      <c r="AN30" s="1028"/>
      <c r="AO30" s="1028"/>
      <c r="AP30" s="1028" t="s">
        <v>579</v>
      </c>
      <c r="AQ30" s="1028"/>
      <c r="AR30" s="1028"/>
      <c r="AS30" s="1028"/>
      <c r="AT30" s="1028"/>
      <c r="AU30" s="1028" t="s">
        <v>579</v>
      </c>
      <c r="AV30" s="1028"/>
      <c r="AW30" s="1028"/>
      <c r="AX30" s="1028"/>
      <c r="AY30" s="1028"/>
      <c r="AZ30" s="1099" t="s">
        <v>579</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239</v>
      </c>
      <c r="R31" s="1101"/>
      <c r="S31" s="1101"/>
      <c r="T31" s="1101"/>
      <c r="U31" s="1101"/>
      <c r="V31" s="1101">
        <v>211</v>
      </c>
      <c r="W31" s="1101"/>
      <c r="X31" s="1101"/>
      <c r="Y31" s="1101"/>
      <c r="Z31" s="1101"/>
      <c r="AA31" s="1101">
        <v>28</v>
      </c>
      <c r="AB31" s="1101"/>
      <c r="AC31" s="1101"/>
      <c r="AD31" s="1101"/>
      <c r="AE31" s="1102"/>
      <c r="AF31" s="1076">
        <v>520</v>
      </c>
      <c r="AG31" s="1077"/>
      <c r="AH31" s="1077"/>
      <c r="AI31" s="1077"/>
      <c r="AJ31" s="1078"/>
      <c r="AK31" s="1037">
        <v>24</v>
      </c>
      <c r="AL31" s="1028"/>
      <c r="AM31" s="1028"/>
      <c r="AN31" s="1028"/>
      <c r="AO31" s="1028"/>
      <c r="AP31" s="1028">
        <v>189</v>
      </c>
      <c r="AQ31" s="1028"/>
      <c r="AR31" s="1028"/>
      <c r="AS31" s="1028"/>
      <c r="AT31" s="1028"/>
      <c r="AU31" s="1028">
        <v>48</v>
      </c>
      <c r="AV31" s="1028"/>
      <c r="AW31" s="1028"/>
      <c r="AX31" s="1028"/>
      <c r="AY31" s="1028"/>
      <c r="AZ31" s="1099" t="s">
        <v>579</v>
      </c>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252</v>
      </c>
      <c r="R32" s="1101"/>
      <c r="S32" s="1101"/>
      <c r="T32" s="1101"/>
      <c r="U32" s="1101"/>
      <c r="V32" s="1101">
        <v>243</v>
      </c>
      <c r="W32" s="1101"/>
      <c r="X32" s="1101"/>
      <c r="Y32" s="1101"/>
      <c r="Z32" s="1101"/>
      <c r="AA32" s="1101">
        <v>9</v>
      </c>
      <c r="AB32" s="1101"/>
      <c r="AC32" s="1101"/>
      <c r="AD32" s="1101"/>
      <c r="AE32" s="1102"/>
      <c r="AF32" s="1076">
        <v>9</v>
      </c>
      <c r="AG32" s="1077"/>
      <c r="AH32" s="1077"/>
      <c r="AI32" s="1077"/>
      <c r="AJ32" s="1078"/>
      <c r="AK32" s="1037">
        <v>112</v>
      </c>
      <c r="AL32" s="1028"/>
      <c r="AM32" s="1028"/>
      <c r="AN32" s="1028"/>
      <c r="AO32" s="1028"/>
      <c r="AP32" s="1028">
        <v>1073</v>
      </c>
      <c r="AQ32" s="1028"/>
      <c r="AR32" s="1028"/>
      <c r="AS32" s="1028"/>
      <c r="AT32" s="1028"/>
      <c r="AU32" s="1028">
        <v>773</v>
      </c>
      <c r="AV32" s="1028"/>
      <c r="AW32" s="1028"/>
      <c r="AX32" s="1028"/>
      <c r="AY32" s="1028"/>
      <c r="AZ32" s="1099" t="s">
        <v>579</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411</v>
      </c>
      <c r="C33" s="1095"/>
      <c r="D33" s="1095"/>
      <c r="E33" s="1095"/>
      <c r="F33" s="1095"/>
      <c r="G33" s="1095"/>
      <c r="H33" s="1095"/>
      <c r="I33" s="1095"/>
      <c r="J33" s="1095"/>
      <c r="K33" s="1095"/>
      <c r="L33" s="1095"/>
      <c r="M33" s="1095"/>
      <c r="N33" s="1095"/>
      <c r="O33" s="1095"/>
      <c r="P33" s="1096"/>
      <c r="Q33" s="1100">
        <v>45</v>
      </c>
      <c r="R33" s="1101"/>
      <c r="S33" s="1101"/>
      <c r="T33" s="1101"/>
      <c r="U33" s="1101"/>
      <c r="V33" s="1101">
        <v>43</v>
      </c>
      <c r="W33" s="1101"/>
      <c r="X33" s="1101"/>
      <c r="Y33" s="1101"/>
      <c r="Z33" s="1101"/>
      <c r="AA33" s="1101">
        <v>2</v>
      </c>
      <c r="AB33" s="1101"/>
      <c r="AC33" s="1101"/>
      <c r="AD33" s="1101"/>
      <c r="AE33" s="1102"/>
      <c r="AF33" s="1076">
        <v>2</v>
      </c>
      <c r="AG33" s="1077"/>
      <c r="AH33" s="1077"/>
      <c r="AI33" s="1077"/>
      <c r="AJ33" s="1078"/>
      <c r="AK33" s="1037">
        <v>14</v>
      </c>
      <c r="AL33" s="1028"/>
      <c r="AM33" s="1028"/>
      <c r="AN33" s="1028"/>
      <c r="AO33" s="1028"/>
      <c r="AP33" s="1028">
        <v>73</v>
      </c>
      <c r="AQ33" s="1028"/>
      <c r="AR33" s="1028"/>
      <c r="AS33" s="1028"/>
      <c r="AT33" s="1028"/>
      <c r="AU33" s="1028">
        <v>31</v>
      </c>
      <c r="AV33" s="1028"/>
      <c r="AW33" s="1028"/>
      <c r="AX33" s="1028"/>
      <c r="AY33" s="1028"/>
      <c r="AZ33" s="1099" t="s">
        <v>579</v>
      </c>
      <c r="BA33" s="1099"/>
      <c r="BB33" s="1099"/>
      <c r="BC33" s="1099"/>
      <c r="BD33" s="1099"/>
      <c r="BE33" s="1089" t="s">
        <v>410</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574</v>
      </c>
      <c r="AG63" s="1016"/>
      <c r="AH63" s="1016"/>
      <c r="AI63" s="1016"/>
      <c r="AJ63" s="1087"/>
      <c r="AK63" s="1088"/>
      <c r="AL63" s="1020"/>
      <c r="AM63" s="1020"/>
      <c r="AN63" s="1020"/>
      <c r="AO63" s="1020"/>
      <c r="AP63" s="1016">
        <v>1335</v>
      </c>
      <c r="AQ63" s="1016"/>
      <c r="AR63" s="1016"/>
      <c r="AS63" s="1016"/>
      <c r="AT63" s="1016"/>
      <c r="AU63" s="1016">
        <v>852</v>
      </c>
      <c r="AV63" s="1016"/>
      <c r="AW63" s="1016"/>
      <c r="AX63" s="1016"/>
      <c r="AY63" s="1016"/>
      <c r="AZ63" s="1082"/>
      <c r="BA63" s="1082"/>
      <c r="BB63" s="1082"/>
      <c r="BC63" s="1082"/>
      <c r="BD63" s="1082"/>
      <c r="BE63" s="1017"/>
      <c r="BF63" s="1017"/>
      <c r="BG63" s="1017"/>
      <c r="BH63" s="1017"/>
      <c r="BI63" s="1018"/>
      <c r="BJ63" s="1083" t="s">
        <v>393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397</v>
      </c>
      <c r="W66" s="1059"/>
      <c r="X66" s="1059"/>
      <c r="Y66" s="1059"/>
      <c r="Z66" s="1060"/>
      <c r="AA66" s="1058" t="s">
        <v>417</v>
      </c>
      <c r="AB66" s="1059"/>
      <c r="AC66" s="1059"/>
      <c r="AD66" s="1059"/>
      <c r="AE66" s="1060"/>
      <c r="AF66" s="1064" t="s">
        <v>418</v>
      </c>
      <c r="AG66" s="1065"/>
      <c r="AH66" s="1065"/>
      <c r="AI66" s="1065"/>
      <c r="AJ66" s="1066"/>
      <c r="AK66" s="1058" t="s">
        <v>419</v>
      </c>
      <c r="AL66" s="1053"/>
      <c r="AM66" s="1053"/>
      <c r="AN66" s="1053"/>
      <c r="AO66" s="1054"/>
      <c r="AP66" s="1058" t="s">
        <v>420</v>
      </c>
      <c r="AQ66" s="1059"/>
      <c r="AR66" s="1059"/>
      <c r="AS66" s="1059"/>
      <c r="AT66" s="1060"/>
      <c r="AU66" s="1058" t="s">
        <v>421</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580</v>
      </c>
      <c r="C68" s="1043"/>
      <c r="D68" s="1043"/>
      <c r="E68" s="1043"/>
      <c r="F68" s="1043"/>
      <c r="G68" s="1043"/>
      <c r="H68" s="1043"/>
      <c r="I68" s="1043"/>
      <c r="J68" s="1043"/>
      <c r="K68" s="1043"/>
      <c r="L68" s="1043"/>
      <c r="M68" s="1043"/>
      <c r="N68" s="1043"/>
      <c r="O68" s="1043"/>
      <c r="P68" s="1044"/>
      <c r="Q68" s="1045">
        <v>2539</v>
      </c>
      <c r="R68" s="1039"/>
      <c r="S68" s="1039"/>
      <c r="T68" s="1039"/>
      <c r="U68" s="1039"/>
      <c r="V68" s="1039">
        <v>2504</v>
      </c>
      <c r="W68" s="1039"/>
      <c r="X68" s="1039"/>
      <c r="Y68" s="1039"/>
      <c r="Z68" s="1039"/>
      <c r="AA68" s="1039">
        <v>35</v>
      </c>
      <c r="AB68" s="1039"/>
      <c r="AC68" s="1039"/>
      <c r="AD68" s="1039"/>
      <c r="AE68" s="1039"/>
      <c r="AF68" s="1039">
        <v>35</v>
      </c>
      <c r="AG68" s="1039"/>
      <c r="AH68" s="1039"/>
      <c r="AI68" s="1039"/>
      <c r="AJ68" s="1039"/>
      <c r="AK68" s="1039">
        <v>116</v>
      </c>
      <c r="AL68" s="1039"/>
      <c r="AM68" s="1039"/>
      <c r="AN68" s="1039"/>
      <c r="AO68" s="1039"/>
      <c r="AP68" s="1039">
        <v>1003</v>
      </c>
      <c r="AQ68" s="1039"/>
      <c r="AR68" s="1039"/>
      <c r="AS68" s="1039"/>
      <c r="AT68" s="1039"/>
      <c r="AU68" s="1039">
        <v>151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581</v>
      </c>
      <c r="C69" s="1032"/>
      <c r="D69" s="1032"/>
      <c r="E69" s="1032"/>
      <c r="F69" s="1032"/>
      <c r="G69" s="1032"/>
      <c r="H69" s="1032"/>
      <c r="I69" s="1032"/>
      <c r="J69" s="1032"/>
      <c r="K69" s="1032"/>
      <c r="L69" s="1032"/>
      <c r="M69" s="1032"/>
      <c r="N69" s="1032"/>
      <c r="O69" s="1032"/>
      <c r="P69" s="1033"/>
      <c r="Q69" s="1034">
        <v>54</v>
      </c>
      <c r="R69" s="1028"/>
      <c r="S69" s="1028"/>
      <c r="T69" s="1028"/>
      <c r="U69" s="1028"/>
      <c r="V69" s="1028">
        <v>52</v>
      </c>
      <c r="W69" s="1028"/>
      <c r="X69" s="1028"/>
      <c r="Y69" s="1028"/>
      <c r="Z69" s="1028"/>
      <c r="AA69" s="1028">
        <v>2</v>
      </c>
      <c r="AB69" s="1028"/>
      <c r="AC69" s="1028"/>
      <c r="AD69" s="1028"/>
      <c r="AE69" s="1028"/>
      <c r="AF69" s="1028">
        <v>13</v>
      </c>
      <c r="AG69" s="1028"/>
      <c r="AH69" s="1028"/>
      <c r="AI69" s="1028"/>
      <c r="AJ69" s="1028"/>
      <c r="AK69" s="1028" t="s">
        <v>590</v>
      </c>
      <c r="AL69" s="1028"/>
      <c r="AM69" s="1028"/>
      <c r="AN69" s="1028"/>
      <c r="AO69" s="1028"/>
      <c r="AP69" s="1028" t="s">
        <v>590</v>
      </c>
      <c r="AQ69" s="1028"/>
      <c r="AR69" s="1028"/>
      <c r="AS69" s="1028"/>
      <c r="AT69" s="1028"/>
      <c r="AU69" s="1028" t="s">
        <v>590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582</v>
      </c>
      <c r="C70" s="1032"/>
      <c r="D70" s="1032"/>
      <c r="E70" s="1032"/>
      <c r="F70" s="1032"/>
      <c r="G70" s="1032"/>
      <c r="H70" s="1032"/>
      <c r="I70" s="1032"/>
      <c r="J70" s="1032"/>
      <c r="K70" s="1032"/>
      <c r="L70" s="1032"/>
      <c r="M70" s="1032"/>
      <c r="N70" s="1032"/>
      <c r="O70" s="1032"/>
      <c r="P70" s="1033"/>
      <c r="Q70" s="1034">
        <v>2861</v>
      </c>
      <c r="R70" s="1028"/>
      <c r="S70" s="1028"/>
      <c r="T70" s="1028"/>
      <c r="U70" s="1028"/>
      <c r="V70" s="1028">
        <v>2978</v>
      </c>
      <c r="W70" s="1028"/>
      <c r="X70" s="1028"/>
      <c r="Y70" s="1028"/>
      <c r="Z70" s="1028"/>
      <c r="AA70" s="1028">
        <v>-117</v>
      </c>
      <c r="AB70" s="1028"/>
      <c r="AC70" s="1028"/>
      <c r="AD70" s="1028"/>
      <c r="AE70" s="1028"/>
      <c r="AF70" s="1028">
        <v>302</v>
      </c>
      <c r="AG70" s="1028"/>
      <c r="AH70" s="1028"/>
      <c r="AI70" s="1028"/>
      <c r="AJ70" s="1028"/>
      <c r="AK70" s="1028">
        <v>608</v>
      </c>
      <c r="AL70" s="1028"/>
      <c r="AM70" s="1028"/>
      <c r="AN70" s="1028"/>
      <c r="AO70" s="1028"/>
      <c r="AP70" s="1028">
        <v>1919</v>
      </c>
      <c r="AQ70" s="1028"/>
      <c r="AR70" s="1028"/>
      <c r="AS70" s="1028"/>
      <c r="AT70" s="1028"/>
      <c r="AU70" s="1028">
        <v>231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583</v>
      </c>
      <c r="C71" s="1032"/>
      <c r="D71" s="1032"/>
      <c r="E71" s="1032"/>
      <c r="F71" s="1032"/>
      <c r="G71" s="1032"/>
      <c r="H71" s="1032"/>
      <c r="I71" s="1032"/>
      <c r="J71" s="1032"/>
      <c r="K71" s="1032"/>
      <c r="L71" s="1032"/>
      <c r="M71" s="1032"/>
      <c r="N71" s="1032"/>
      <c r="O71" s="1032"/>
      <c r="P71" s="1033"/>
      <c r="Q71" s="1034">
        <v>2</v>
      </c>
      <c r="R71" s="1028"/>
      <c r="S71" s="1028"/>
      <c r="T71" s="1028"/>
      <c r="U71" s="1028"/>
      <c r="V71" s="1028">
        <v>1</v>
      </c>
      <c r="W71" s="1028"/>
      <c r="X71" s="1028"/>
      <c r="Y71" s="1028"/>
      <c r="Z71" s="1028"/>
      <c r="AA71" s="1028">
        <v>1</v>
      </c>
      <c r="AB71" s="1028"/>
      <c r="AC71" s="1028"/>
      <c r="AD71" s="1028"/>
      <c r="AE71" s="1028"/>
      <c r="AF71" s="1028">
        <v>1</v>
      </c>
      <c r="AG71" s="1028"/>
      <c r="AH71" s="1028"/>
      <c r="AI71" s="1028"/>
      <c r="AJ71" s="1028"/>
      <c r="AK71" s="1028" t="s">
        <v>590</v>
      </c>
      <c r="AL71" s="1028"/>
      <c r="AM71" s="1028"/>
      <c r="AN71" s="1028"/>
      <c r="AO71" s="1028"/>
      <c r="AP71" s="1028" t="s">
        <v>590</v>
      </c>
      <c r="AQ71" s="1028"/>
      <c r="AR71" s="1028"/>
      <c r="AS71" s="1028"/>
      <c r="AT71" s="1028"/>
      <c r="AU71" s="1028" t="s">
        <v>590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584</v>
      </c>
      <c r="C72" s="1032"/>
      <c r="D72" s="1032"/>
      <c r="E72" s="1032"/>
      <c r="F72" s="1032"/>
      <c r="G72" s="1032"/>
      <c r="H72" s="1032"/>
      <c r="I72" s="1032"/>
      <c r="J72" s="1032"/>
      <c r="K72" s="1032"/>
      <c r="L72" s="1032"/>
      <c r="M72" s="1032"/>
      <c r="N72" s="1032"/>
      <c r="O72" s="1032"/>
      <c r="P72" s="1033"/>
      <c r="Q72" s="1034">
        <v>2</v>
      </c>
      <c r="R72" s="1028"/>
      <c r="S72" s="1028"/>
      <c r="T72" s="1028"/>
      <c r="U72" s="1028"/>
      <c r="V72" s="1028">
        <v>2</v>
      </c>
      <c r="W72" s="1028"/>
      <c r="X72" s="1028"/>
      <c r="Y72" s="1028"/>
      <c r="Z72" s="1028"/>
      <c r="AA72" s="1028">
        <v>1</v>
      </c>
      <c r="AB72" s="1028"/>
      <c r="AC72" s="1028"/>
      <c r="AD72" s="1028"/>
      <c r="AE72" s="1028"/>
      <c r="AF72" s="1028">
        <v>1</v>
      </c>
      <c r="AG72" s="1028"/>
      <c r="AH72" s="1028"/>
      <c r="AI72" s="1028"/>
      <c r="AJ72" s="1028"/>
      <c r="AK72" s="1028" t="s">
        <v>590</v>
      </c>
      <c r="AL72" s="1028"/>
      <c r="AM72" s="1028"/>
      <c r="AN72" s="1028"/>
      <c r="AO72" s="1028"/>
      <c r="AP72" s="1028" t="s">
        <v>590</v>
      </c>
      <c r="AQ72" s="1028"/>
      <c r="AR72" s="1028"/>
      <c r="AS72" s="1028"/>
      <c r="AT72" s="1028"/>
      <c r="AU72" s="1028" t="s">
        <v>590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585</v>
      </c>
      <c r="C73" s="1032"/>
      <c r="D73" s="1032"/>
      <c r="E73" s="1032"/>
      <c r="F73" s="1032"/>
      <c r="G73" s="1032"/>
      <c r="H73" s="1032"/>
      <c r="I73" s="1032"/>
      <c r="J73" s="1032"/>
      <c r="K73" s="1032"/>
      <c r="L73" s="1032"/>
      <c r="M73" s="1032"/>
      <c r="N73" s="1032"/>
      <c r="O73" s="1032"/>
      <c r="P73" s="1033"/>
      <c r="Q73" s="1034">
        <v>4</v>
      </c>
      <c r="R73" s="1028"/>
      <c r="S73" s="1028"/>
      <c r="T73" s="1028"/>
      <c r="U73" s="1028"/>
      <c r="V73" s="1028">
        <v>3</v>
      </c>
      <c r="W73" s="1028"/>
      <c r="X73" s="1028"/>
      <c r="Y73" s="1028"/>
      <c r="Z73" s="1028"/>
      <c r="AA73" s="1028">
        <v>1</v>
      </c>
      <c r="AB73" s="1028"/>
      <c r="AC73" s="1028"/>
      <c r="AD73" s="1028"/>
      <c r="AE73" s="1028"/>
      <c r="AF73" s="1028">
        <v>1</v>
      </c>
      <c r="AG73" s="1028"/>
      <c r="AH73" s="1028"/>
      <c r="AI73" s="1028"/>
      <c r="AJ73" s="1028"/>
      <c r="AK73" s="1028">
        <v>2</v>
      </c>
      <c r="AL73" s="1028"/>
      <c r="AM73" s="1028"/>
      <c r="AN73" s="1028"/>
      <c r="AO73" s="1028"/>
      <c r="AP73" s="1028" t="s">
        <v>590</v>
      </c>
      <c r="AQ73" s="1028"/>
      <c r="AR73" s="1028"/>
      <c r="AS73" s="1028"/>
      <c r="AT73" s="1028"/>
      <c r="AU73" s="1028" t="s">
        <v>590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586</v>
      </c>
      <c r="C74" s="1032"/>
      <c r="D74" s="1032"/>
      <c r="E74" s="1032"/>
      <c r="F74" s="1032"/>
      <c r="G74" s="1032"/>
      <c r="H74" s="1032"/>
      <c r="I74" s="1032"/>
      <c r="J74" s="1032"/>
      <c r="K74" s="1032"/>
      <c r="L74" s="1032"/>
      <c r="M74" s="1032"/>
      <c r="N74" s="1032"/>
      <c r="O74" s="1032"/>
      <c r="P74" s="1033"/>
      <c r="Q74" s="1034">
        <v>12230</v>
      </c>
      <c r="R74" s="1028"/>
      <c r="S74" s="1028"/>
      <c r="T74" s="1028"/>
      <c r="U74" s="1028"/>
      <c r="V74" s="1028">
        <v>11541</v>
      </c>
      <c r="W74" s="1028"/>
      <c r="X74" s="1028"/>
      <c r="Y74" s="1028"/>
      <c r="Z74" s="1028"/>
      <c r="AA74" s="1028">
        <v>689</v>
      </c>
      <c r="AB74" s="1028"/>
      <c r="AC74" s="1028"/>
      <c r="AD74" s="1028"/>
      <c r="AE74" s="1028"/>
      <c r="AF74" s="1028">
        <v>689</v>
      </c>
      <c r="AG74" s="1028"/>
      <c r="AH74" s="1028"/>
      <c r="AI74" s="1028"/>
      <c r="AJ74" s="1028"/>
      <c r="AK74" s="1028">
        <v>318</v>
      </c>
      <c r="AL74" s="1028"/>
      <c r="AM74" s="1028"/>
      <c r="AN74" s="1028"/>
      <c r="AO74" s="1028"/>
      <c r="AP74" s="1028" t="s">
        <v>590</v>
      </c>
      <c r="AQ74" s="1028"/>
      <c r="AR74" s="1028"/>
      <c r="AS74" s="1028"/>
      <c r="AT74" s="1028"/>
      <c r="AU74" s="1028" t="s">
        <v>590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587</v>
      </c>
      <c r="C75" s="1032"/>
      <c r="D75" s="1032"/>
      <c r="E75" s="1032"/>
      <c r="F75" s="1032"/>
      <c r="G75" s="1032"/>
      <c r="H75" s="1032"/>
      <c r="I75" s="1032"/>
      <c r="J75" s="1032"/>
      <c r="K75" s="1032"/>
      <c r="L75" s="1032"/>
      <c r="M75" s="1032"/>
      <c r="N75" s="1032"/>
      <c r="O75" s="1032"/>
      <c r="P75" s="1033"/>
      <c r="Q75" s="1035">
        <v>858</v>
      </c>
      <c r="R75" s="1036"/>
      <c r="S75" s="1036"/>
      <c r="T75" s="1036"/>
      <c r="U75" s="1037"/>
      <c r="V75" s="1038">
        <v>856</v>
      </c>
      <c r="W75" s="1036"/>
      <c r="X75" s="1036"/>
      <c r="Y75" s="1036"/>
      <c r="Z75" s="1037"/>
      <c r="AA75" s="1038">
        <v>2</v>
      </c>
      <c r="AB75" s="1036"/>
      <c r="AC75" s="1036"/>
      <c r="AD75" s="1036"/>
      <c r="AE75" s="1037"/>
      <c r="AF75" s="1038">
        <v>2</v>
      </c>
      <c r="AG75" s="1036"/>
      <c r="AH75" s="1036"/>
      <c r="AI75" s="1036"/>
      <c r="AJ75" s="1037"/>
      <c r="AK75" s="1038">
        <v>4</v>
      </c>
      <c r="AL75" s="1036"/>
      <c r="AM75" s="1036"/>
      <c r="AN75" s="1036"/>
      <c r="AO75" s="1037"/>
      <c r="AP75" s="1038" t="s">
        <v>590</v>
      </c>
      <c r="AQ75" s="1036"/>
      <c r="AR75" s="1036"/>
      <c r="AS75" s="1036"/>
      <c r="AT75" s="1037"/>
      <c r="AU75" s="1038" t="s">
        <v>590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588</v>
      </c>
      <c r="C76" s="1032"/>
      <c r="D76" s="1032"/>
      <c r="E76" s="1032"/>
      <c r="F76" s="1032"/>
      <c r="G76" s="1032"/>
      <c r="H76" s="1032"/>
      <c r="I76" s="1032"/>
      <c r="J76" s="1032"/>
      <c r="K76" s="1032"/>
      <c r="L76" s="1032"/>
      <c r="M76" s="1032"/>
      <c r="N76" s="1032"/>
      <c r="O76" s="1032"/>
      <c r="P76" s="1033"/>
      <c r="Q76" s="1035">
        <v>141</v>
      </c>
      <c r="R76" s="1036"/>
      <c r="S76" s="1036"/>
      <c r="T76" s="1036"/>
      <c r="U76" s="1037"/>
      <c r="V76" s="1038">
        <v>137</v>
      </c>
      <c r="W76" s="1036"/>
      <c r="X76" s="1036"/>
      <c r="Y76" s="1036"/>
      <c r="Z76" s="1037"/>
      <c r="AA76" s="1038">
        <v>4</v>
      </c>
      <c r="AB76" s="1036"/>
      <c r="AC76" s="1036"/>
      <c r="AD76" s="1036"/>
      <c r="AE76" s="1037"/>
      <c r="AF76" s="1038">
        <v>4</v>
      </c>
      <c r="AG76" s="1036"/>
      <c r="AH76" s="1036"/>
      <c r="AI76" s="1036"/>
      <c r="AJ76" s="1037"/>
      <c r="AK76" s="1038" t="s">
        <v>590</v>
      </c>
      <c r="AL76" s="1036"/>
      <c r="AM76" s="1036"/>
      <c r="AN76" s="1036"/>
      <c r="AO76" s="1037"/>
      <c r="AP76" s="1038" t="s">
        <v>590</v>
      </c>
      <c r="AQ76" s="1036"/>
      <c r="AR76" s="1036"/>
      <c r="AS76" s="1036"/>
      <c r="AT76" s="1037"/>
      <c r="AU76" s="1038" t="s">
        <v>590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589</v>
      </c>
      <c r="C77" s="1032"/>
      <c r="D77" s="1032"/>
      <c r="E77" s="1032"/>
      <c r="F77" s="1032"/>
      <c r="G77" s="1032"/>
      <c r="H77" s="1032"/>
      <c r="I77" s="1032"/>
      <c r="J77" s="1032"/>
      <c r="K77" s="1032"/>
      <c r="L77" s="1032"/>
      <c r="M77" s="1032"/>
      <c r="N77" s="1032"/>
      <c r="O77" s="1032"/>
      <c r="P77" s="1033"/>
      <c r="Q77" s="1035">
        <v>237</v>
      </c>
      <c r="R77" s="1036"/>
      <c r="S77" s="1036"/>
      <c r="T77" s="1036"/>
      <c r="U77" s="1037"/>
      <c r="V77" s="1038">
        <v>168</v>
      </c>
      <c r="W77" s="1036"/>
      <c r="X77" s="1036"/>
      <c r="Y77" s="1036"/>
      <c r="Z77" s="1037"/>
      <c r="AA77" s="1038">
        <v>69</v>
      </c>
      <c r="AB77" s="1036"/>
      <c r="AC77" s="1036"/>
      <c r="AD77" s="1036"/>
      <c r="AE77" s="1037"/>
      <c r="AF77" s="1038">
        <v>69</v>
      </c>
      <c r="AG77" s="1036"/>
      <c r="AH77" s="1036"/>
      <c r="AI77" s="1036"/>
      <c r="AJ77" s="1037"/>
      <c r="AK77" s="1038">
        <v>36</v>
      </c>
      <c r="AL77" s="1036"/>
      <c r="AM77" s="1036"/>
      <c r="AN77" s="1036"/>
      <c r="AO77" s="1037"/>
      <c r="AP77" s="1038" t="s">
        <v>590</v>
      </c>
      <c r="AQ77" s="1036"/>
      <c r="AR77" s="1036"/>
      <c r="AS77" s="1036"/>
      <c r="AT77" s="1037"/>
      <c r="AU77" s="1038" t="s">
        <v>590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1116</v>
      </c>
      <c r="AG88" s="1016"/>
      <c r="AH88" s="1016"/>
      <c r="AI88" s="1016"/>
      <c r="AJ88" s="1016"/>
      <c r="AK88" s="1020"/>
      <c r="AL88" s="1020"/>
      <c r="AM88" s="1020"/>
      <c r="AN88" s="1020"/>
      <c r="AO88" s="1020"/>
      <c r="AP88" s="1016">
        <v>2922</v>
      </c>
      <c r="AQ88" s="1016"/>
      <c r="AR88" s="1016"/>
      <c r="AS88" s="1016"/>
      <c r="AT88" s="1016"/>
      <c r="AU88" s="1016">
        <v>383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7</v>
      </c>
      <c r="CS102" s="1008"/>
      <c r="CT102" s="1008"/>
      <c r="CU102" s="1008"/>
      <c r="CV102" s="1009"/>
      <c r="CW102" s="1007" t="s">
        <v>596</v>
      </c>
      <c r="CX102" s="1008"/>
      <c r="CY102" s="1008"/>
      <c r="CZ102" s="1008"/>
      <c r="DA102" s="1009"/>
      <c r="DB102" s="1007" t="s">
        <v>596</v>
      </c>
      <c r="DC102" s="1008"/>
      <c r="DD102" s="1008"/>
      <c r="DE102" s="1008"/>
      <c r="DF102" s="1009"/>
      <c r="DG102" s="1007" t="s">
        <v>596</v>
      </c>
      <c r="DH102" s="1008"/>
      <c r="DI102" s="1008"/>
      <c r="DJ102" s="1008"/>
      <c r="DK102" s="1009"/>
      <c r="DL102" s="1007" t="s">
        <v>596</v>
      </c>
      <c r="DM102" s="1008"/>
      <c r="DN102" s="1008"/>
      <c r="DO102" s="1008"/>
      <c r="DP102" s="1009"/>
      <c r="DQ102" s="1007" t="s">
        <v>596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307</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307</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307</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346754</v>
      </c>
      <c r="AB110" s="944"/>
      <c r="AC110" s="944"/>
      <c r="AD110" s="944"/>
      <c r="AE110" s="945"/>
      <c r="AF110" s="946">
        <v>349582</v>
      </c>
      <c r="AG110" s="944"/>
      <c r="AH110" s="944"/>
      <c r="AI110" s="944"/>
      <c r="AJ110" s="945"/>
      <c r="AK110" s="946">
        <v>343564</v>
      </c>
      <c r="AL110" s="944"/>
      <c r="AM110" s="944"/>
      <c r="AN110" s="944"/>
      <c r="AO110" s="945"/>
      <c r="AP110" s="947">
        <v>15</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3540206</v>
      </c>
      <c r="BR110" s="891"/>
      <c r="BS110" s="891"/>
      <c r="BT110" s="891"/>
      <c r="BU110" s="891"/>
      <c r="BV110" s="891">
        <v>3535366</v>
      </c>
      <c r="BW110" s="891"/>
      <c r="BX110" s="891"/>
      <c r="BY110" s="891"/>
      <c r="BZ110" s="891"/>
      <c r="CA110" s="891">
        <v>3643299</v>
      </c>
      <c r="CB110" s="891"/>
      <c r="CC110" s="891"/>
      <c r="CD110" s="891"/>
      <c r="CE110" s="891"/>
      <c r="CF110" s="915">
        <v>158.9</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127</v>
      </c>
      <c r="DH110" s="891"/>
      <c r="DI110" s="891"/>
      <c r="DJ110" s="891"/>
      <c r="DK110" s="891"/>
      <c r="DL110" s="891" t="s">
        <v>393</v>
      </c>
      <c r="DM110" s="891"/>
      <c r="DN110" s="891"/>
      <c r="DO110" s="891"/>
      <c r="DP110" s="891"/>
      <c r="DQ110" s="891" t="s">
        <v>393</v>
      </c>
      <c r="DR110" s="891"/>
      <c r="DS110" s="891"/>
      <c r="DT110" s="891"/>
      <c r="DU110" s="891"/>
      <c r="DV110" s="892" t="s">
        <v>127</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393</v>
      </c>
      <c r="AB111" s="972"/>
      <c r="AC111" s="972"/>
      <c r="AD111" s="972"/>
      <c r="AE111" s="973"/>
      <c r="AF111" s="974" t="s">
        <v>440</v>
      </c>
      <c r="AG111" s="972"/>
      <c r="AH111" s="972"/>
      <c r="AI111" s="972"/>
      <c r="AJ111" s="973"/>
      <c r="AK111" s="974" t="s">
        <v>440</v>
      </c>
      <c r="AL111" s="972"/>
      <c r="AM111" s="972"/>
      <c r="AN111" s="972"/>
      <c r="AO111" s="973"/>
      <c r="AP111" s="975" t="s">
        <v>393</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t="s">
        <v>127</v>
      </c>
      <c r="BR111" s="863"/>
      <c r="BS111" s="863"/>
      <c r="BT111" s="863"/>
      <c r="BU111" s="863"/>
      <c r="BV111" s="863" t="s">
        <v>393</v>
      </c>
      <c r="BW111" s="863"/>
      <c r="BX111" s="863"/>
      <c r="BY111" s="863"/>
      <c r="BZ111" s="863"/>
      <c r="CA111" s="863" t="s">
        <v>393</v>
      </c>
      <c r="CB111" s="863"/>
      <c r="CC111" s="863"/>
      <c r="CD111" s="863"/>
      <c r="CE111" s="863"/>
      <c r="CF111" s="924" t="s">
        <v>393</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393</v>
      </c>
      <c r="DH111" s="863"/>
      <c r="DI111" s="863"/>
      <c r="DJ111" s="863"/>
      <c r="DK111" s="863"/>
      <c r="DL111" s="863" t="s">
        <v>127</v>
      </c>
      <c r="DM111" s="863"/>
      <c r="DN111" s="863"/>
      <c r="DO111" s="863"/>
      <c r="DP111" s="863"/>
      <c r="DQ111" s="863" t="s">
        <v>127</v>
      </c>
      <c r="DR111" s="863"/>
      <c r="DS111" s="863"/>
      <c r="DT111" s="863"/>
      <c r="DU111" s="863"/>
      <c r="DV111" s="840" t="s">
        <v>393</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393</v>
      </c>
      <c r="AB112" s="826"/>
      <c r="AC112" s="826"/>
      <c r="AD112" s="826"/>
      <c r="AE112" s="827"/>
      <c r="AF112" s="828" t="s">
        <v>127</v>
      </c>
      <c r="AG112" s="826"/>
      <c r="AH112" s="826"/>
      <c r="AI112" s="826"/>
      <c r="AJ112" s="827"/>
      <c r="AK112" s="828" t="s">
        <v>127</v>
      </c>
      <c r="AL112" s="826"/>
      <c r="AM112" s="826"/>
      <c r="AN112" s="826"/>
      <c r="AO112" s="827"/>
      <c r="AP112" s="873" t="s">
        <v>393</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1162046</v>
      </c>
      <c r="BR112" s="863"/>
      <c r="BS112" s="863"/>
      <c r="BT112" s="863"/>
      <c r="BU112" s="863"/>
      <c r="BV112" s="863">
        <v>1014176</v>
      </c>
      <c r="BW112" s="863"/>
      <c r="BX112" s="863"/>
      <c r="BY112" s="863"/>
      <c r="BZ112" s="863"/>
      <c r="CA112" s="863">
        <v>851973</v>
      </c>
      <c r="CB112" s="863"/>
      <c r="CC112" s="863"/>
      <c r="CD112" s="863"/>
      <c r="CE112" s="863"/>
      <c r="CF112" s="924">
        <v>37.200000000000003</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393</v>
      </c>
      <c r="DH112" s="863"/>
      <c r="DI112" s="863"/>
      <c r="DJ112" s="863"/>
      <c r="DK112" s="863"/>
      <c r="DL112" s="863" t="s">
        <v>393</v>
      </c>
      <c r="DM112" s="863"/>
      <c r="DN112" s="863"/>
      <c r="DO112" s="863"/>
      <c r="DP112" s="863"/>
      <c r="DQ112" s="863" t="s">
        <v>440</v>
      </c>
      <c r="DR112" s="863"/>
      <c r="DS112" s="863"/>
      <c r="DT112" s="863"/>
      <c r="DU112" s="863"/>
      <c r="DV112" s="840" t="s">
        <v>393</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119425</v>
      </c>
      <c r="AB113" s="972"/>
      <c r="AC113" s="972"/>
      <c r="AD113" s="972"/>
      <c r="AE113" s="973"/>
      <c r="AF113" s="974">
        <v>126597</v>
      </c>
      <c r="AG113" s="972"/>
      <c r="AH113" s="972"/>
      <c r="AI113" s="972"/>
      <c r="AJ113" s="973"/>
      <c r="AK113" s="974">
        <v>103943</v>
      </c>
      <c r="AL113" s="972"/>
      <c r="AM113" s="972"/>
      <c r="AN113" s="972"/>
      <c r="AO113" s="973"/>
      <c r="AP113" s="975">
        <v>4.5</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513689</v>
      </c>
      <c r="BR113" s="863"/>
      <c r="BS113" s="863"/>
      <c r="BT113" s="863"/>
      <c r="BU113" s="863"/>
      <c r="BV113" s="863">
        <v>434767</v>
      </c>
      <c r="BW113" s="863"/>
      <c r="BX113" s="863"/>
      <c r="BY113" s="863"/>
      <c r="BZ113" s="863"/>
      <c r="CA113" s="863">
        <v>382792</v>
      </c>
      <c r="CB113" s="863"/>
      <c r="CC113" s="863"/>
      <c r="CD113" s="863"/>
      <c r="CE113" s="863"/>
      <c r="CF113" s="924">
        <v>16.7</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393</v>
      </c>
      <c r="DH113" s="826"/>
      <c r="DI113" s="826"/>
      <c r="DJ113" s="826"/>
      <c r="DK113" s="827"/>
      <c r="DL113" s="828" t="s">
        <v>127</v>
      </c>
      <c r="DM113" s="826"/>
      <c r="DN113" s="826"/>
      <c r="DO113" s="826"/>
      <c r="DP113" s="827"/>
      <c r="DQ113" s="828" t="s">
        <v>393</v>
      </c>
      <c r="DR113" s="826"/>
      <c r="DS113" s="826"/>
      <c r="DT113" s="826"/>
      <c r="DU113" s="827"/>
      <c r="DV113" s="873" t="s">
        <v>127</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25198</v>
      </c>
      <c r="AB114" s="826"/>
      <c r="AC114" s="826"/>
      <c r="AD114" s="826"/>
      <c r="AE114" s="827"/>
      <c r="AF114" s="828">
        <v>19231</v>
      </c>
      <c r="AG114" s="826"/>
      <c r="AH114" s="826"/>
      <c r="AI114" s="826"/>
      <c r="AJ114" s="827"/>
      <c r="AK114" s="828">
        <v>45559</v>
      </c>
      <c r="AL114" s="826"/>
      <c r="AM114" s="826"/>
      <c r="AN114" s="826"/>
      <c r="AO114" s="827"/>
      <c r="AP114" s="873">
        <v>2</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432410</v>
      </c>
      <c r="BR114" s="863"/>
      <c r="BS114" s="863"/>
      <c r="BT114" s="863"/>
      <c r="BU114" s="863"/>
      <c r="BV114" s="863">
        <v>394118</v>
      </c>
      <c r="BW114" s="863"/>
      <c r="BX114" s="863"/>
      <c r="BY114" s="863"/>
      <c r="BZ114" s="863"/>
      <c r="CA114" s="863">
        <v>371744</v>
      </c>
      <c r="CB114" s="863"/>
      <c r="CC114" s="863"/>
      <c r="CD114" s="863"/>
      <c r="CE114" s="863"/>
      <c r="CF114" s="924">
        <v>16.2</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393</v>
      </c>
      <c r="DH114" s="826"/>
      <c r="DI114" s="826"/>
      <c r="DJ114" s="826"/>
      <c r="DK114" s="827"/>
      <c r="DL114" s="828" t="s">
        <v>393</v>
      </c>
      <c r="DM114" s="826"/>
      <c r="DN114" s="826"/>
      <c r="DO114" s="826"/>
      <c r="DP114" s="827"/>
      <c r="DQ114" s="828" t="s">
        <v>127</v>
      </c>
      <c r="DR114" s="826"/>
      <c r="DS114" s="826"/>
      <c r="DT114" s="826"/>
      <c r="DU114" s="827"/>
      <c r="DV114" s="873" t="s">
        <v>393</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778</v>
      </c>
      <c r="AB115" s="972"/>
      <c r="AC115" s="972"/>
      <c r="AD115" s="972"/>
      <c r="AE115" s="973"/>
      <c r="AF115" s="974">
        <v>848</v>
      </c>
      <c r="AG115" s="972"/>
      <c r="AH115" s="972"/>
      <c r="AI115" s="972"/>
      <c r="AJ115" s="973"/>
      <c r="AK115" s="974">
        <v>860</v>
      </c>
      <c r="AL115" s="972"/>
      <c r="AM115" s="972"/>
      <c r="AN115" s="972"/>
      <c r="AO115" s="973"/>
      <c r="AP115" s="975">
        <v>0</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393</v>
      </c>
      <c r="BR115" s="863"/>
      <c r="BS115" s="863"/>
      <c r="BT115" s="863"/>
      <c r="BU115" s="863"/>
      <c r="BV115" s="863" t="s">
        <v>393</v>
      </c>
      <c r="BW115" s="863"/>
      <c r="BX115" s="863"/>
      <c r="BY115" s="863"/>
      <c r="BZ115" s="863"/>
      <c r="CA115" s="863" t="s">
        <v>127</v>
      </c>
      <c r="CB115" s="863"/>
      <c r="CC115" s="863"/>
      <c r="CD115" s="863"/>
      <c r="CE115" s="863"/>
      <c r="CF115" s="924" t="s">
        <v>393</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127</v>
      </c>
      <c r="DH115" s="826"/>
      <c r="DI115" s="826"/>
      <c r="DJ115" s="826"/>
      <c r="DK115" s="827"/>
      <c r="DL115" s="828" t="s">
        <v>393</v>
      </c>
      <c r="DM115" s="826"/>
      <c r="DN115" s="826"/>
      <c r="DO115" s="826"/>
      <c r="DP115" s="827"/>
      <c r="DQ115" s="828" t="s">
        <v>393</v>
      </c>
      <c r="DR115" s="826"/>
      <c r="DS115" s="826"/>
      <c r="DT115" s="826"/>
      <c r="DU115" s="827"/>
      <c r="DV115" s="873" t="s">
        <v>393</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127</v>
      </c>
      <c r="AB116" s="826"/>
      <c r="AC116" s="826"/>
      <c r="AD116" s="826"/>
      <c r="AE116" s="827"/>
      <c r="AF116" s="828" t="s">
        <v>127</v>
      </c>
      <c r="AG116" s="826"/>
      <c r="AH116" s="826"/>
      <c r="AI116" s="826"/>
      <c r="AJ116" s="827"/>
      <c r="AK116" s="828" t="s">
        <v>440</v>
      </c>
      <c r="AL116" s="826"/>
      <c r="AM116" s="826"/>
      <c r="AN116" s="826"/>
      <c r="AO116" s="827"/>
      <c r="AP116" s="873" t="s">
        <v>440</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393</v>
      </c>
      <c r="BR116" s="863"/>
      <c r="BS116" s="863"/>
      <c r="BT116" s="863"/>
      <c r="BU116" s="863"/>
      <c r="BV116" s="863" t="s">
        <v>127</v>
      </c>
      <c r="BW116" s="863"/>
      <c r="BX116" s="863"/>
      <c r="BY116" s="863"/>
      <c r="BZ116" s="863"/>
      <c r="CA116" s="863" t="s">
        <v>127</v>
      </c>
      <c r="CB116" s="863"/>
      <c r="CC116" s="863"/>
      <c r="CD116" s="863"/>
      <c r="CE116" s="863"/>
      <c r="CF116" s="924" t="s">
        <v>393</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440</v>
      </c>
      <c r="DH116" s="826"/>
      <c r="DI116" s="826"/>
      <c r="DJ116" s="826"/>
      <c r="DK116" s="827"/>
      <c r="DL116" s="828" t="s">
        <v>127</v>
      </c>
      <c r="DM116" s="826"/>
      <c r="DN116" s="826"/>
      <c r="DO116" s="826"/>
      <c r="DP116" s="827"/>
      <c r="DQ116" s="828" t="s">
        <v>393</v>
      </c>
      <c r="DR116" s="826"/>
      <c r="DS116" s="826"/>
      <c r="DT116" s="826"/>
      <c r="DU116" s="827"/>
      <c r="DV116" s="873" t="s">
        <v>127</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492155</v>
      </c>
      <c r="AB117" s="958"/>
      <c r="AC117" s="958"/>
      <c r="AD117" s="958"/>
      <c r="AE117" s="959"/>
      <c r="AF117" s="960">
        <v>496258</v>
      </c>
      <c r="AG117" s="958"/>
      <c r="AH117" s="958"/>
      <c r="AI117" s="958"/>
      <c r="AJ117" s="959"/>
      <c r="AK117" s="960">
        <v>493926</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440</v>
      </c>
      <c r="BR117" s="863"/>
      <c r="BS117" s="863"/>
      <c r="BT117" s="863"/>
      <c r="BU117" s="863"/>
      <c r="BV117" s="863" t="s">
        <v>393</v>
      </c>
      <c r="BW117" s="863"/>
      <c r="BX117" s="863"/>
      <c r="BY117" s="863"/>
      <c r="BZ117" s="863"/>
      <c r="CA117" s="863" t="s">
        <v>393</v>
      </c>
      <c r="CB117" s="863"/>
      <c r="CC117" s="863"/>
      <c r="CD117" s="863"/>
      <c r="CE117" s="863"/>
      <c r="CF117" s="924" t="s">
        <v>393</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393</v>
      </c>
      <c r="DH117" s="826"/>
      <c r="DI117" s="826"/>
      <c r="DJ117" s="826"/>
      <c r="DK117" s="827"/>
      <c r="DL117" s="828" t="s">
        <v>393</v>
      </c>
      <c r="DM117" s="826"/>
      <c r="DN117" s="826"/>
      <c r="DO117" s="826"/>
      <c r="DP117" s="827"/>
      <c r="DQ117" s="828" t="s">
        <v>440</v>
      </c>
      <c r="DR117" s="826"/>
      <c r="DS117" s="826"/>
      <c r="DT117" s="826"/>
      <c r="DU117" s="827"/>
      <c r="DV117" s="873" t="s">
        <v>393</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307</v>
      </c>
      <c r="AL118" s="951"/>
      <c r="AM118" s="951"/>
      <c r="AN118" s="951"/>
      <c r="AO118" s="952"/>
      <c r="AP118" s="954" t="s">
        <v>433</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440</v>
      </c>
      <c r="BR118" s="894"/>
      <c r="BS118" s="894"/>
      <c r="BT118" s="894"/>
      <c r="BU118" s="894"/>
      <c r="BV118" s="894" t="s">
        <v>393</v>
      </c>
      <c r="BW118" s="894"/>
      <c r="BX118" s="894"/>
      <c r="BY118" s="894"/>
      <c r="BZ118" s="894"/>
      <c r="CA118" s="894" t="s">
        <v>440</v>
      </c>
      <c r="CB118" s="894"/>
      <c r="CC118" s="894"/>
      <c r="CD118" s="894"/>
      <c r="CE118" s="894"/>
      <c r="CF118" s="924" t="s">
        <v>393</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127</v>
      </c>
      <c r="DH118" s="826"/>
      <c r="DI118" s="826"/>
      <c r="DJ118" s="826"/>
      <c r="DK118" s="827"/>
      <c r="DL118" s="828" t="s">
        <v>393</v>
      </c>
      <c r="DM118" s="826"/>
      <c r="DN118" s="826"/>
      <c r="DO118" s="826"/>
      <c r="DP118" s="827"/>
      <c r="DQ118" s="828" t="s">
        <v>393</v>
      </c>
      <c r="DR118" s="826"/>
      <c r="DS118" s="826"/>
      <c r="DT118" s="826"/>
      <c r="DU118" s="827"/>
      <c r="DV118" s="873" t="s">
        <v>440</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440</v>
      </c>
      <c r="AB119" s="944"/>
      <c r="AC119" s="944"/>
      <c r="AD119" s="944"/>
      <c r="AE119" s="945"/>
      <c r="AF119" s="946" t="s">
        <v>393</v>
      </c>
      <c r="AG119" s="944"/>
      <c r="AH119" s="944"/>
      <c r="AI119" s="944"/>
      <c r="AJ119" s="945"/>
      <c r="AK119" s="946" t="s">
        <v>393</v>
      </c>
      <c r="AL119" s="944"/>
      <c r="AM119" s="944"/>
      <c r="AN119" s="944"/>
      <c r="AO119" s="945"/>
      <c r="AP119" s="947" t="s">
        <v>393</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464</v>
      </c>
      <c r="BP119" s="927"/>
      <c r="BQ119" s="931">
        <v>5648351</v>
      </c>
      <c r="BR119" s="894"/>
      <c r="BS119" s="894"/>
      <c r="BT119" s="894"/>
      <c r="BU119" s="894"/>
      <c r="BV119" s="894">
        <v>5378427</v>
      </c>
      <c r="BW119" s="894"/>
      <c r="BX119" s="894"/>
      <c r="BY119" s="894"/>
      <c r="BZ119" s="894"/>
      <c r="CA119" s="894">
        <v>5249808</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393</v>
      </c>
      <c r="DH119" s="809"/>
      <c r="DI119" s="809"/>
      <c r="DJ119" s="809"/>
      <c r="DK119" s="810"/>
      <c r="DL119" s="811" t="s">
        <v>440</v>
      </c>
      <c r="DM119" s="809"/>
      <c r="DN119" s="809"/>
      <c r="DO119" s="809"/>
      <c r="DP119" s="810"/>
      <c r="DQ119" s="811" t="s">
        <v>393</v>
      </c>
      <c r="DR119" s="809"/>
      <c r="DS119" s="809"/>
      <c r="DT119" s="809"/>
      <c r="DU119" s="810"/>
      <c r="DV119" s="897" t="s">
        <v>127</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440</v>
      </c>
      <c r="AB120" s="826"/>
      <c r="AC120" s="826"/>
      <c r="AD120" s="826"/>
      <c r="AE120" s="827"/>
      <c r="AF120" s="828" t="s">
        <v>440</v>
      </c>
      <c r="AG120" s="826"/>
      <c r="AH120" s="826"/>
      <c r="AI120" s="826"/>
      <c r="AJ120" s="827"/>
      <c r="AK120" s="828" t="s">
        <v>440</v>
      </c>
      <c r="AL120" s="826"/>
      <c r="AM120" s="826"/>
      <c r="AN120" s="826"/>
      <c r="AO120" s="827"/>
      <c r="AP120" s="873" t="s">
        <v>127</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2566451</v>
      </c>
      <c r="BR120" s="891"/>
      <c r="BS120" s="891"/>
      <c r="BT120" s="891"/>
      <c r="BU120" s="891"/>
      <c r="BV120" s="891">
        <v>2437420</v>
      </c>
      <c r="BW120" s="891"/>
      <c r="BX120" s="891"/>
      <c r="BY120" s="891"/>
      <c r="BZ120" s="891"/>
      <c r="CA120" s="891">
        <v>2270217</v>
      </c>
      <c r="CB120" s="891"/>
      <c r="CC120" s="891"/>
      <c r="CD120" s="891"/>
      <c r="CE120" s="891"/>
      <c r="CF120" s="915">
        <v>99</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v>1036104</v>
      </c>
      <c r="DH120" s="891"/>
      <c r="DI120" s="891"/>
      <c r="DJ120" s="891"/>
      <c r="DK120" s="891"/>
      <c r="DL120" s="891">
        <v>911133</v>
      </c>
      <c r="DM120" s="891"/>
      <c r="DN120" s="891"/>
      <c r="DO120" s="891"/>
      <c r="DP120" s="891"/>
      <c r="DQ120" s="891">
        <v>772845</v>
      </c>
      <c r="DR120" s="891"/>
      <c r="DS120" s="891"/>
      <c r="DT120" s="891"/>
      <c r="DU120" s="891"/>
      <c r="DV120" s="892">
        <v>33.700000000000003</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127</v>
      </c>
      <c r="AB121" s="826"/>
      <c r="AC121" s="826"/>
      <c r="AD121" s="826"/>
      <c r="AE121" s="827"/>
      <c r="AF121" s="828" t="s">
        <v>440</v>
      </c>
      <c r="AG121" s="826"/>
      <c r="AH121" s="826"/>
      <c r="AI121" s="826"/>
      <c r="AJ121" s="827"/>
      <c r="AK121" s="828" t="s">
        <v>393</v>
      </c>
      <c r="AL121" s="826"/>
      <c r="AM121" s="826"/>
      <c r="AN121" s="826"/>
      <c r="AO121" s="827"/>
      <c r="AP121" s="873" t="s">
        <v>127</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64611</v>
      </c>
      <c r="BR121" s="863"/>
      <c r="BS121" s="863"/>
      <c r="BT121" s="863"/>
      <c r="BU121" s="863"/>
      <c r="BV121" s="863">
        <v>121001</v>
      </c>
      <c r="BW121" s="863"/>
      <c r="BX121" s="863"/>
      <c r="BY121" s="863"/>
      <c r="BZ121" s="863"/>
      <c r="CA121" s="863">
        <v>234920</v>
      </c>
      <c r="CB121" s="863"/>
      <c r="CC121" s="863"/>
      <c r="CD121" s="863"/>
      <c r="CE121" s="863"/>
      <c r="CF121" s="924">
        <v>10.199999999999999</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v>90633</v>
      </c>
      <c r="DH121" s="863"/>
      <c r="DI121" s="863"/>
      <c r="DJ121" s="863"/>
      <c r="DK121" s="863"/>
      <c r="DL121" s="863">
        <v>77819</v>
      </c>
      <c r="DM121" s="863"/>
      <c r="DN121" s="863"/>
      <c r="DO121" s="863"/>
      <c r="DP121" s="863"/>
      <c r="DQ121" s="863">
        <v>47747</v>
      </c>
      <c r="DR121" s="863"/>
      <c r="DS121" s="863"/>
      <c r="DT121" s="863"/>
      <c r="DU121" s="863"/>
      <c r="DV121" s="840">
        <v>2.1</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393</v>
      </c>
      <c r="AB122" s="826"/>
      <c r="AC122" s="826"/>
      <c r="AD122" s="826"/>
      <c r="AE122" s="827"/>
      <c r="AF122" s="828" t="s">
        <v>393</v>
      </c>
      <c r="AG122" s="826"/>
      <c r="AH122" s="826"/>
      <c r="AI122" s="826"/>
      <c r="AJ122" s="827"/>
      <c r="AK122" s="828" t="s">
        <v>440</v>
      </c>
      <c r="AL122" s="826"/>
      <c r="AM122" s="826"/>
      <c r="AN122" s="826"/>
      <c r="AO122" s="827"/>
      <c r="AP122" s="873" t="s">
        <v>440</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3291978</v>
      </c>
      <c r="BR122" s="894"/>
      <c r="BS122" s="894"/>
      <c r="BT122" s="894"/>
      <c r="BU122" s="894"/>
      <c r="BV122" s="894">
        <v>3395096</v>
      </c>
      <c r="BW122" s="894"/>
      <c r="BX122" s="894"/>
      <c r="BY122" s="894"/>
      <c r="BZ122" s="894"/>
      <c r="CA122" s="894">
        <v>3469299</v>
      </c>
      <c r="CB122" s="894"/>
      <c r="CC122" s="894"/>
      <c r="CD122" s="894"/>
      <c r="CE122" s="894"/>
      <c r="CF122" s="895">
        <v>151.30000000000001</v>
      </c>
      <c r="CG122" s="896"/>
      <c r="CH122" s="896"/>
      <c r="CI122" s="896"/>
      <c r="CJ122" s="896"/>
      <c r="CK122" s="918"/>
      <c r="CL122" s="904"/>
      <c r="CM122" s="904"/>
      <c r="CN122" s="904"/>
      <c r="CO122" s="905"/>
      <c r="CP122" s="884" t="s">
        <v>473</v>
      </c>
      <c r="CQ122" s="885"/>
      <c r="CR122" s="885"/>
      <c r="CS122" s="885"/>
      <c r="CT122" s="885"/>
      <c r="CU122" s="885"/>
      <c r="CV122" s="885"/>
      <c r="CW122" s="885"/>
      <c r="CX122" s="885"/>
      <c r="CY122" s="885"/>
      <c r="CZ122" s="885"/>
      <c r="DA122" s="885"/>
      <c r="DB122" s="885"/>
      <c r="DC122" s="885"/>
      <c r="DD122" s="885"/>
      <c r="DE122" s="885"/>
      <c r="DF122" s="886"/>
      <c r="DG122" s="862">
        <v>35309</v>
      </c>
      <c r="DH122" s="863"/>
      <c r="DI122" s="863"/>
      <c r="DJ122" s="863"/>
      <c r="DK122" s="863"/>
      <c r="DL122" s="863">
        <v>25224</v>
      </c>
      <c r="DM122" s="863"/>
      <c r="DN122" s="863"/>
      <c r="DO122" s="863"/>
      <c r="DP122" s="863"/>
      <c r="DQ122" s="863">
        <v>31381</v>
      </c>
      <c r="DR122" s="863"/>
      <c r="DS122" s="863"/>
      <c r="DT122" s="863"/>
      <c r="DU122" s="863"/>
      <c r="DV122" s="840">
        <v>1.4</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127</v>
      </c>
      <c r="AB123" s="826"/>
      <c r="AC123" s="826"/>
      <c r="AD123" s="826"/>
      <c r="AE123" s="827"/>
      <c r="AF123" s="828" t="s">
        <v>440</v>
      </c>
      <c r="AG123" s="826"/>
      <c r="AH123" s="826"/>
      <c r="AI123" s="826"/>
      <c r="AJ123" s="827"/>
      <c r="AK123" s="828" t="s">
        <v>127</v>
      </c>
      <c r="AL123" s="826"/>
      <c r="AM123" s="826"/>
      <c r="AN123" s="826"/>
      <c r="AO123" s="827"/>
      <c r="AP123" s="873" t="s">
        <v>440</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474</v>
      </c>
      <c r="BP123" s="927"/>
      <c r="BQ123" s="881">
        <v>5923040</v>
      </c>
      <c r="BR123" s="882"/>
      <c r="BS123" s="882"/>
      <c r="BT123" s="882"/>
      <c r="BU123" s="882"/>
      <c r="BV123" s="882">
        <v>5953517</v>
      </c>
      <c r="BW123" s="882"/>
      <c r="BX123" s="882"/>
      <c r="BY123" s="882"/>
      <c r="BZ123" s="882"/>
      <c r="CA123" s="882">
        <v>5974436</v>
      </c>
      <c r="CB123" s="882"/>
      <c r="CC123" s="882"/>
      <c r="CD123" s="882"/>
      <c r="CE123" s="882"/>
      <c r="CF123" s="792"/>
      <c r="CG123" s="793"/>
      <c r="CH123" s="793"/>
      <c r="CI123" s="793"/>
      <c r="CJ123" s="883"/>
      <c r="CK123" s="918"/>
      <c r="CL123" s="904"/>
      <c r="CM123" s="904"/>
      <c r="CN123" s="904"/>
      <c r="CO123" s="905"/>
      <c r="CP123" s="884" t="s">
        <v>475</v>
      </c>
      <c r="CQ123" s="885"/>
      <c r="CR123" s="885"/>
      <c r="CS123" s="885"/>
      <c r="CT123" s="885"/>
      <c r="CU123" s="885"/>
      <c r="CV123" s="885"/>
      <c r="CW123" s="885"/>
      <c r="CX123" s="885"/>
      <c r="CY123" s="885"/>
      <c r="CZ123" s="885"/>
      <c r="DA123" s="885"/>
      <c r="DB123" s="885"/>
      <c r="DC123" s="885"/>
      <c r="DD123" s="885"/>
      <c r="DE123" s="885"/>
      <c r="DF123" s="886"/>
      <c r="DG123" s="825" t="s">
        <v>127</v>
      </c>
      <c r="DH123" s="826"/>
      <c r="DI123" s="826"/>
      <c r="DJ123" s="826"/>
      <c r="DK123" s="827"/>
      <c r="DL123" s="828" t="s">
        <v>127</v>
      </c>
      <c r="DM123" s="826"/>
      <c r="DN123" s="826"/>
      <c r="DO123" s="826"/>
      <c r="DP123" s="827"/>
      <c r="DQ123" s="828" t="s">
        <v>393</v>
      </c>
      <c r="DR123" s="826"/>
      <c r="DS123" s="826"/>
      <c r="DT123" s="826"/>
      <c r="DU123" s="827"/>
      <c r="DV123" s="873" t="s">
        <v>393</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127</v>
      </c>
      <c r="AB124" s="826"/>
      <c r="AC124" s="826"/>
      <c r="AD124" s="826"/>
      <c r="AE124" s="827"/>
      <c r="AF124" s="828" t="s">
        <v>127</v>
      </c>
      <c r="AG124" s="826"/>
      <c r="AH124" s="826"/>
      <c r="AI124" s="826"/>
      <c r="AJ124" s="827"/>
      <c r="AK124" s="828" t="s">
        <v>393</v>
      </c>
      <c r="AL124" s="826"/>
      <c r="AM124" s="826"/>
      <c r="AN124" s="826"/>
      <c r="AO124" s="827"/>
      <c r="AP124" s="873" t="s">
        <v>393</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127</v>
      </c>
      <c r="BR124" s="880"/>
      <c r="BS124" s="880"/>
      <c r="BT124" s="880"/>
      <c r="BU124" s="880"/>
      <c r="BV124" s="880" t="s">
        <v>127</v>
      </c>
      <c r="BW124" s="880"/>
      <c r="BX124" s="880"/>
      <c r="BY124" s="880"/>
      <c r="BZ124" s="880"/>
      <c r="CA124" s="880" t="s">
        <v>440</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127</v>
      </c>
      <c r="DH124" s="809"/>
      <c r="DI124" s="809"/>
      <c r="DJ124" s="809"/>
      <c r="DK124" s="810"/>
      <c r="DL124" s="811" t="s">
        <v>127</v>
      </c>
      <c r="DM124" s="809"/>
      <c r="DN124" s="809"/>
      <c r="DO124" s="809"/>
      <c r="DP124" s="810"/>
      <c r="DQ124" s="811" t="s">
        <v>393</v>
      </c>
      <c r="DR124" s="809"/>
      <c r="DS124" s="809"/>
      <c r="DT124" s="809"/>
      <c r="DU124" s="810"/>
      <c r="DV124" s="897" t="s">
        <v>393</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393</v>
      </c>
      <c r="AB125" s="826"/>
      <c r="AC125" s="826"/>
      <c r="AD125" s="826"/>
      <c r="AE125" s="827"/>
      <c r="AF125" s="828" t="s">
        <v>393</v>
      </c>
      <c r="AG125" s="826"/>
      <c r="AH125" s="826"/>
      <c r="AI125" s="826"/>
      <c r="AJ125" s="827"/>
      <c r="AK125" s="828" t="s">
        <v>127</v>
      </c>
      <c r="AL125" s="826"/>
      <c r="AM125" s="826"/>
      <c r="AN125" s="826"/>
      <c r="AO125" s="827"/>
      <c r="AP125" s="873" t="s">
        <v>440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127</v>
      </c>
      <c r="DH125" s="891"/>
      <c r="DI125" s="891"/>
      <c r="DJ125" s="891"/>
      <c r="DK125" s="891"/>
      <c r="DL125" s="891" t="s">
        <v>127</v>
      </c>
      <c r="DM125" s="891"/>
      <c r="DN125" s="891"/>
      <c r="DO125" s="891"/>
      <c r="DP125" s="891"/>
      <c r="DQ125" s="891" t="s">
        <v>127</v>
      </c>
      <c r="DR125" s="891"/>
      <c r="DS125" s="891"/>
      <c r="DT125" s="891"/>
      <c r="DU125" s="891"/>
      <c r="DV125" s="892" t="s">
        <v>393</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393</v>
      </c>
      <c r="AB126" s="826"/>
      <c r="AC126" s="826"/>
      <c r="AD126" s="826"/>
      <c r="AE126" s="827"/>
      <c r="AF126" s="828" t="s">
        <v>127</v>
      </c>
      <c r="AG126" s="826"/>
      <c r="AH126" s="826"/>
      <c r="AI126" s="826"/>
      <c r="AJ126" s="827"/>
      <c r="AK126" s="828" t="s">
        <v>127</v>
      </c>
      <c r="AL126" s="826"/>
      <c r="AM126" s="826"/>
      <c r="AN126" s="826"/>
      <c r="AO126" s="827"/>
      <c r="AP126" s="873" t="s">
        <v>440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440</v>
      </c>
      <c r="DH126" s="863"/>
      <c r="DI126" s="863"/>
      <c r="DJ126" s="863"/>
      <c r="DK126" s="863"/>
      <c r="DL126" s="863" t="s">
        <v>440</v>
      </c>
      <c r="DM126" s="863"/>
      <c r="DN126" s="863"/>
      <c r="DO126" s="863"/>
      <c r="DP126" s="863"/>
      <c r="DQ126" s="863" t="s">
        <v>440</v>
      </c>
      <c r="DR126" s="863"/>
      <c r="DS126" s="863"/>
      <c r="DT126" s="863"/>
      <c r="DU126" s="863"/>
      <c r="DV126" s="840" t="s">
        <v>440</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778</v>
      </c>
      <c r="AB127" s="826"/>
      <c r="AC127" s="826"/>
      <c r="AD127" s="826"/>
      <c r="AE127" s="827"/>
      <c r="AF127" s="828">
        <v>848</v>
      </c>
      <c r="AG127" s="826"/>
      <c r="AH127" s="826"/>
      <c r="AI127" s="826"/>
      <c r="AJ127" s="827"/>
      <c r="AK127" s="828">
        <v>860</v>
      </c>
      <c r="AL127" s="826"/>
      <c r="AM127" s="826"/>
      <c r="AN127" s="826"/>
      <c r="AO127" s="827"/>
      <c r="AP127" s="873">
        <v>0</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t="s">
        <v>127</v>
      </c>
      <c r="DM127" s="863"/>
      <c r="DN127" s="863"/>
      <c r="DO127" s="863"/>
      <c r="DP127" s="863"/>
      <c r="DQ127" s="863" t="s">
        <v>393</v>
      </c>
      <c r="DR127" s="863"/>
      <c r="DS127" s="863"/>
      <c r="DT127" s="863"/>
      <c r="DU127" s="863"/>
      <c r="DV127" s="840" t="s">
        <v>127</v>
      </c>
      <c r="DW127" s="840"/>
      <c r="DX127" s="840"/>
      <c r="DY127" s="840"/>
      <c r="DZ127" s="841"/>
    </row>
    <row r="128" spans="1:130" s="248"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v>20993</v>
      </c>
      <c r="AB128" s="847"/>
      <c r="AC128" s="847"/>
      <c r="AD128" s="847"/>
      <c r="AE128" s="848"/>
      <c r="AF128" s="849">
        <v>18317</v>
      </c>
      <c r="AG128" s="847"/>
      <c r="AH128" s="847"/>
      <c r="AI128" s="847"/>
      <c r="AJ128" s="848"/>
      <c r="AK128" s="849">
        <v>7745</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127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t="s">
        <v>393</v>
      </c>
      <c r="DH128" s="837"/>
      <c r="DI128" s="837"/>
      <c r="DJ128" s="837"/>
      <c r="DK128" s="837"/>
      <c r="DL128" s="837" t="s">
        <v>393</v>
      </c>
      <c r="DM128" s="837"/>
      <c r="DN128" s="837"/>
      <c r="DO128" s="837"/>
      <c r="DP128" s="837"/>
      <c r="DQ128" s="837" t="s">
        <v>393</v>
      </c>
      <c r="DR128" s="837"/>
      <c r="DS128" s="837"/>
      <c r="DT128" s="837"/>
      <c r="DU128" s="837"/>
      <c r="DV128" s="838" t="s">
        <v>393</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2517384</v>
      </c>
      <c r="AB129" s="826"/>
      <c r="AC129" s="826"/>
      <c r="AD129" s="826"/>
      <c r="AE129" s="827"/>
      <c r="AF129" s="828">
        <v>2525785</v>
      </c>
      <c r="AG129" s="826"/>
      <c r="AH129" s="826"/>
      <c r="AI129" s="826"/>
      <c r="AJ129" s="827"/>
      <c r="AK129" s="828">
        <v>2643097</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127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347196</v>
      </c>
      <c r="AB130" s="826"/>
      <c r="AC130" s="826"/>
      <c r="AD130" s="826"/>
      <c r="AE130" s="827"/>
      <c r="AF130" s="828">
        <v>350246</v>
      </c>
      <c r="AG130" s="826"/>
      <c r="AH130" s="826"/>
      <c r="AI130" s="826"/>
      <c r="AJ130" s="827"/>
      <c r="AK130" s="828">
        <v>349897</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5.8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2170188</v>
      </c>
      <c r="AB131" s="809"/>
      <c r="AC131" s="809"/>
      <c r="AD131" s="809"/>
      <c r="AE131" s="810"/>
      <c r="AF131" s="811">
        <v>2175539</v>
      </c>
      <c r="AG131" s="809"/>
      <c r="AH131" s="809"/>
      <c r="AI131" s="809"/>
      <c r="AJ131" s="810"/>
      <c r="AK131" s="811">
        <v>2293200</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t="s">
        <v>393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5.7122240099999999</v>
      </c>
      <c r="AB132" s="789"/>
      <c r="AC132" s="789"/>
      <c r="AD132" s="789"/>
      <c r="AE132" s="790"/>
      <c r="AF132" s="791">
        <v>5.8695799060000002</v>
      </c>
      <c r="AG132" s="789"/>
      <c r="AH132" s="789"/>
      <c r="AI132" s="789"/>
      <c r="AJ132" s="790"/>
      <c r="AK132" s="791">
        <v>5.9429618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7.9</v>
      </c>
      <c r="AB133" s="768"/>
      <c r="AC133" s="768"/>
      <c r="AD133" s="768"/>
      <c r="AE133" s="769"/>
      <c r="AF133" s="767">
        <v>6.7</v>
      </c>
      <c r="AG133" s="768"/>
      <c r="AH133" s="768"/>
      <c r="AI133" s="768"/>
      <c r="AJ133" s="769"/>
      <c r="AK133" s="767">
        <v>5.8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T10Unwjx0GRy6bMXfHeBDZl2cS5hRO0HP6YcscVpF8JynQUR2P7+lHhwG3y4tl2nfeorFBxVNEWpf1XOISqFA==" saltValue="pkD+thQypRrXFRnJnJB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vmMq5bkSVqeFksJqoFwsrZE7Rb3YE9qWzvzH8LkGHjU7B2XwVQxK9Szaor8C1UfODQ8cyd4xyUSZtYrLKrZeQ==" saltValue="lhlmzs8yPrsbJwm4p0Fa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UZs+oT74OnkU3c9yEgtdytvK1gPobfuZC5VpqfmdzQ30NVszl3LfdygRURYheWQgShWB6Emj8u97+8BFlELWQ==" saltValue="r/g0R2TOTfcNVj4xRWKu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509</v>
      </c>
      <c r="AL9" s="1190"/>
      <c r="AM9" s="1190"/>
      <c r="AN9" s="1191"/>
      <c r="AO9" s="314">
        <v>688677</v>
      </c>
      <c r="AP9" s="314">
        <v>117321</v>
      </c>
      <c r="AQ9" s="315">
        <v>131552</v>
      </c>
      <c r="AR9" s="316">
        <v>-10.8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510</v>
      </c>
      <c r="AL10" s="1190"/>
      <c r="AM10" s="1190"/>
      <c r="AN10" s="1191"/>
      <c r="AO10" s="317">
        <v>143093</v>
      </c>
      <c r="AP10" s="317">
        <v>24377</v>
      </c>
      <c r="AQ10" s="318">
        <v>15222</v>
      </c>
      <c r="AR10" s="319">
        <v>60.1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511</v>
      </c>
      <c r="AL11" s="1190"/>
      <c r="AM11" s="1190"/>
      <c r="AN11" s="1191"/>
      <c r="AO11" s="317">
        <v>518</v>
      </c>
      <c r="AP11" s="317">
        <v>88</v>
      </c>
      <c r="AQ11" s="318">
        <v>927</v>
      </c>
      <c r="AR11" s="319">
        <v>-90.5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512</v>
      </c>
      <c r="AL12" s="1190"/>
      <c r="AM12" s="1190"/>
      <c r="AN12" s="1191"/>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514</v>
      </c>
      <c r="AL13" s="1190"/>
      <c r="AM13" s="1190"/>
      <c r="AN13" s="1191"/>
      <c r="AO13" s="317">
        <v>37692</v>
      </c>
      <c r="AP13" s="317">
        <v>6421</v>
      </c>
      <c r="AQ13" s="318">
        <v>5186</v>
      </c>
      <c r="AR13" s="319">
        <v>23.8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515</v>
      </c>
      <c r="AL14" s="1190"/>
      <c r="AM14" s="1190"/>
      <c r="AN14" s="1191"/>
      <c r="AO14" s="317">
        <v>1201</v>
      </c>
      <c r="AP14" s="317">
        <v>205</v>
      </c>
      <c r="AQ14" s="318">
        <v>3097</v>
      </c>
      <c r="AR14" s="319">
        <v>-93.4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516</v>
      </c>
      <c r="AL15" s="1193"/>
      <c r="AM15" s="1193"/>
      <c r="AN15" s="1194"/>
      <c r="AO15" s="317">
        <v>-71192</v>
      </c>
      <c r="AP15" s="317">
        <v>-12128</v>
      </c>
      <c r="AQ15" s="318">
        <v>-10369</v>
      </c>
      <c r="AR15" s="319">
        <v>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799989</v>
      </c>
      <c r="AP16" s="317">
        <v>136284</v>
      </c>
      <c r="AQ16" s="318">
        <v>145615</v>
      </c>
      <c r="AR16" s="319">
        <v>-6.4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521</v>
      </c>
      <c r="AL21" s="1196"/>
      <c r="AM21" s="1196"/>
      <c r="AN21" s="1197"/>
      <c r="AO21" s="330">
        <v>13.46</v>
      </c>
      <c r="AP21" s="331">
        <v>13.36</v>
      </c>
      <c r="AQ21" s="332">
        <v>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522</v>
      </c>
      <c r="AL22" s="1196"/>
      <c r="AM22" s="1196"/>
      <c r="AN22" s="1197"/>
      <c r="AO22" s="335">
        <v>94.3</v>
      </c>
      <c r="AP22" s="336">
        <v>95.8</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526</v>
      </c>
      <c r="AL32" s="1179"/>
      <c r="AM32" s="1179"/>
      <c r="AN32" s="1180"/>
      <c r="AO32" s="345">
        <v>343564</v>
      </c>
      <c r="AP32" s="345">
        <v>58529</v>
      </c>
      <c r="AQ32" s="346">
        <v>74764</v>
      </c>
      <c r="AR32" s="347">
        <v>-21.7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527</v>
      </c>
      <c r="AL33" s="1179"/>
      <c r="AM33" s="1179"/>
      <c r="AN33" s="118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528</v>
      </c>
      <c r="AL34" s="1179"/>
      <c r="AM34" s="1179"/>
      <c r="AN34" s="1180"/>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529</v>
      </c>
      <c r="AL35" s="1179"/>
      <c r="AM35" s="1179"/>
      <c r="AN35" s="1180"/>
      <c r="AO35" s="345">
        <v>103943</v>
      </c>
      <c r="AP35" s="345">
        <v>17707</v>
      </c>
      <c r="AQ35" s="346">
        <v>25584</v>
      </c>
      <c r="AR35" s="347">
        <v>-30.8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530</v>
      </c>
      <c r="AL36" s="1179"/>
      <c r="AM36" s="1179"/>
      <c r="AN36" s="1180"/>
      <c r="AO36" s="345">
        <v>45559</v>
      </c>
      <c r="AP36" s="345">
        <v>7761</v>
      </c>
      <c r="AQ36" s="346">
        <v>3670</v>
      </c>
      <c r="AR36" s="347">
        <v>111.5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531</v>
      </c>
      <c r="AL37" s="1179"/>
      <c r="AM37" s="1179"/>
      <c r="AN37" s="1180"/>
      <c r="AO37" s="345">
        <v>860</v>
      </c>
      <c r="AP37" s="345">
        <v>147</v>
      </c>
      <c r="AQ37" s="346">
        <v>420</v>
      </c>
      <c r="AR37" s="347">
        <v>-65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532</v>
      </c>
      <c r="AL38" s="1176"/>
      <c r="AM38" s="1176"/>
      <c r="AN38" s="1177"/>
      <c r="AO38" s="348" t="s">
        <v>513</v>
      </c>
      <c r="AP38" s="348" t="s">
        <v>513</v>
      </c>
      <c r="AQ38" s="349">
        <v>9</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533</v>
      </c>
      <c r="AL39" s="1176"/>
      <c r="AM39" s="1176"/>
      <c r="AN39" s="1177"/>
      <c r="AO39" s="345">
        <v>-7745</v>
      </c>
      <c r="AP39" s="345">
        <v>-1319</v>
      </c>
      <c r="AQ39" s="346">
        <v>-2239</v>
      </c>
      <c r="AR39" s="347">
        <v>-41.1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534</v>
      </c>
      <c r="AL40" s="1179"/>
      <c r="AM40" s="1179"/>
      <c r="AN40" s="1180"/>
      <c r="AO40" s="345">
        <v>-349897</v>
      </c>
      <c r="AP40" s="345">
        <v>-59608</v>
      </c>
      <c r="AQ40" s="346">
        <v>-71783</v>
      </c>
      <c r="AR40" s="347">
        <v>-17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136284</v>
      </c>
      <c r="AP41" s="345">
        <v>23217</v>
      </c>
      <c r="AQ41" s="346">
        <v>30425</v>
      </c>
      <c r="AR41" s="347">
        <v>-23.7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504</v>
      </c>
      <c r="AN49" s="1186" t="s">
        <v>538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522711</v>
      </c>
      <c r="AN51" s="367">
        <v>88942</v>
      </c>
      <c r="AO51" s="368">
        <v>-3.1</v>
      </c>
      <c r="AP51" s="369">
        <v>138651</v>
      </c>
      <c r="AQ51" s="370">
        <v>7.8</v>
      </c>
      <c r="AR51" s="371">
        <v>-10.9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312851</v>
      </c>
      <c r="AN52" s="375">
        <v>53233</v>
      </c>
      <c r="AO52" s="376">
        <v>-5.8</v>
      </c>
      <c r="AP52" s="377">
        <v>71211</v>
      </c>
      <c r="AQ52" s="378">
        <v>15.7</v>
      </c>
      <c r="AR52" s="379">
        <v>-21.5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779388</v>
      </c>
      <c r="AN53" s="367">
        <v>132662</v>
      </c>
      <c r="AO53" s="368">
        <v>49.2</v>
      </c>
      <c r="AP53" s="369">
        <v>122882</v>
      </c>
      <c r="AQ53" s="370">
        <v>-11.4</v>
      </c>
      <c r="AR53" s="371">
        <v>60.6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332449</v>
      </c>
      <c r="AN54" s="375">
        <v>56587</v>
      </c>
      <c r="AO54" s="376">
        <v>6.3</v>
      </c>
      <c r="AP54" s="377">
        <v>65785</v>
      </c>
      <c r="AQ54" s="378">
        <v>-7.6</v>
      </c>
      <c r="AR54" s="379">
        <v>13.9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1128863</v>
      </c>
      <c r="AN55" s="367">
        <v>188678</v>
      </c>
      <c r="AO55" s="368">
        <v>42.2</v>
      </c>
      <c r="AP55" s="369">
        <v>114790</v>
      </c>
      <c r="AQ55" s="370">
        <v>-6.6</v>
      </c>
      <c r="AR55" s="371">
        <v>48.8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467868</v>
      </c>
      <c r="AN56" s="375">
        <v>78200</v>
      </c>
      <c r="AO56" s="376">
        <v>38.200000000000003</v>
      </c>
      <c r="AP56" s="377">
        <v>55601</v>
      </c>
      <c r="AQ56" s="378">
        <v>-15.5</v>
      </c>
      <c r="AR56" s="379">
        <v>53.7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534913</v>
      </c>
      <c r="AN57" s="367">
        <v>89376</v>
      </c>
      <c r="AO57" s="368">
        <v>-52.6</v>
      </c>
      <c r="AP57" s="369">
        <v>126262</v>
      </c>
      <c r="AQ57" s="370">
        <v>10</v>
      </c>
      <c r="AR57" s="371">
        <v>-62.6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260276</v>
      </c>
      <c r="AN58" s="375">
        <v>43488</v>
      </c>
      <c r="AO58" s="376">
        <v>-44.4</v>
      </c>
      <c r="AP58" s="377">
        <v>56769</v>
      </c>
      <c r="AQ58" s="378">
        <v>2.1</v>
      </c>
      <c r="AR58" s="379">
        <v>-46.5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720979</v>
      </c>
      <c r="AN59" s="367">
        <v>122824</v>
      </c>
      <c r="AO59" s="368">
        <v>37.4</v>
      </c>
      <c r="AP59" s="369">
        <v>126525</v>
      </c>
      <c r="AQ59" s="370">
        <v>0.2</v>
      </c>
      <c r="AR59" s="371">
        <v>37.200000000000003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390852</v>
      </c>
      <c r="AN60" s="375">
        <v>66585</v>
      </c>
      <c r="AO60" s="376">
        <v>53.1</v>
      </c>
      <c r="AP60" s="377">
        <v>67052</v>
      </c>
      <c r="AQ60" s="378">
        <v>18.100000000000001</v>
      </c>
      <c r="AR60" s="379">
        <v>35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737371</v>
      </c>
      <c r="AN61" s="382">
        <v>124496</v>
      </c>
      <c r="AO61" s="383">
        <v>14.6</v>
      </c>
      <c r="AP61" s="384">
        <v>125822</v>
      </c>
      <c r="AQ61" s="385">
        <v>0</v>
      </c>
      <c r="AR61" s="371">
        <v>14.6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352859</v>
      </c>
      <c r="AN62" s="375">
        <v>59619</v>
      </c>
      <c r="AO62" s="376">
        <v>9.5</v>
      </c>
      <c r="AP62" s="377">
        <v>63284</v>
      </c>
      <c r="AQ62" s="378">
        <v>2.6</v>
      </c>
      <c r="AR62" s="379">
        <v>6.9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QDSn6IvQPogmwBIczjOhPg6UjOs/Xrz6RCaiy0bDUsNAOqcADnZf67KhxKVGB47dOqU/9+envlNsdiRtU2N2A==" saltValue="61vBR4IrtmRjMTHrZBsP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8F5ZCxEGSC8pc9KpBQwcuWzNK260PtDdbSEN+WanT+vCnWnOc7VI60MxtKWXDzMC0j3pbGYy5YSEkCzk7K6+mg==" saltValue="m+isyGmLxVcFzWA202jQ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9HzTHUwJKKXISMc2tghb4a70nWi7rcCZX/tTCV9fOLOlp4OYM9KCQ4JsGcLFRqbLKHRfw0mNs+lMb5Y6GicsDA==" saltValue="usHE+UhM7J0YRIwYa7MS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40.65</v>
      </c>
      <c r="G47" s="12">
        <v>50.61</v>
      </c>
      <c r="H47" s="12">
        <v>49.73</v>
      </c>
      <c r="I47" s="12">
        <v>42.88</v>
      </c>
      <c r="J47" s="13">
        <v>37.11</v>
      </c>
    </row>
    <row r="48" spans="2:10" ht="57.75" customHeight="1" x14ac:dyDescent="0.15">
      <c r="B48" s="14"/>
      <c r="C48" s="1202" t="s">
        <v>4</v>
      </c>
      <c r="D48" s="1202"/>
      <c r="E48" s="1203"/>
      <c r="F48" s="15">
        <v>9.5</v>
      </c>
      <c r="G48" s="16">
        <v>6.58</v>
      </c>
      <c r="H48" s="16">
        <v>4.54</v>
      </c>
      <c r="I48" s="16">
        <v>3.62</v>
      </c>
      <c r="J48" s="17">
        <v>4.1100000000000003</v>
      </c>
    </row>
    <row r="49" spans="2:10" ht="57.75" customHeight="1" thickBot="1" x14ac:dyDescent="0.2">
      <c r="B49" s="18"/>
      <c r="C49" s="1204" t="s">
        <v>5</v>
      </c>
      <c r="D49" s="1204"/>
      <c r="E49" s="1205"/>
      <c r="F49" s="19" t="s">
        <v>559</v>
      </c>
      <c r="G49" s="20">
        <v>3.11</v>
      </c>
      <c r="H49" s="20" t="s">
        <v>560</v>
      </c>
      <c r="I49" s="20" t="s">
        <v>561</v>
      </c>
      <c r="J49" s="21" t="s">
        <v>562</v>
      </c>
    </row>
    <row r="50" spans="2:10" ht="13.5" customHeight="1" x14ac:dyDescent="0.15"/>
  </sheetData>
  <sheetProtection algorithmName="SHA-512" hashValue="UaWCm1QLr+u6Bv8ubAIltTeiGx10zd1fu2swQ7BffDLHKx2sf5UJ2iZnM6rgzcDTxWP+Mldyx3uv0UGFHbVZRg==" saltValue="3XiwLklP4QJth3RTLtLv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2022-03-14T04:28:19Z</cp:lastPrinted>
  <dcterms:created xsi:type="dcterms:W3CDTF">2022-02-02T03:38:19Z</dcterms:created>
  <dcterms:modified xsi:type="dcterms:W3CDTF">2022-09-27T12:50:14Z</dcterms:modified>
  <cp:category/>
</cp:coreProperties>
</file>