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c r="BW35" i="10" s="1"/>
  <c r="BW36" i="10" s="1"/>
  <c r="BW37" i="10" s="1"/>
  <c r="BW38" i="10" s="1"/>
  <c r="BW39" i="10" s="1"/>
  <c r="BW40" i="10" s="1"/>
  <c r="BW41" i="10" s="1"/>
  <c r="BW42" i="10" s="1"/>
  <c r="CO34" i="10"/>
</calcChain>
</file>

<file path=xl/sharedStrings.xml><?xml version="1.0" encoding="utf-8"?>
<sst xmlns="http://schemas.openxmlformats.org/spreadsheetml/2006/main" count="1142" uniqueCount="621">
  <si>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</si>
  <si>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</si>
  <si>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</si>
  <si>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</si>
  <si>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</si>
  <si>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</si>
  <si>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</si>
  <si>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</si>
  <si>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</si>
  <si>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</si>
  <si>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</si>
  <si>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</si>
  <si>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</si>
  <si>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</si>
  <si>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</si>
  <si>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</si>
  <si>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</si>
  <si>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</si>
  <si>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</si>
  <si>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</si>
  <si>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</si>
  <si>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</si>
  <si>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</si>
  <si>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</si>
  <si>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</si>
  <si>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</si>
  <si>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</si>
  <si>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</si>
  <si>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</si>
  <si>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</si>
  <si>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</si>
  <si>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</si>
  <si>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</si>
  <si>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</si>
  <si>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</si>
  <si>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</si>
  <si>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</si>
  <si>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</si>
  <si>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</si>
  <si>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</si>
  <si>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</si>
  <si>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</si>
  <si>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</si>
  <si>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</si>
  <si>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</si>
  <si>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</si>
  <si>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</si>
  <si>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</si>
  <si>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</si>
  <si>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</si>
  <si>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</si>
  <si>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</si>
  <si>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</si>
  <si>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</si>
  <si>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</si>
  <si>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</si>
  <si>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</si>
  <si>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</si>
  <si>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</si>
  <si>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</si>
  <si>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</si>
  <si>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</si>
  <si>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</si>
  <si>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</si>
  <si>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</si>
  <si>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</si>
  <si>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</si>
  <si>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</si>
  <si>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</si>
  <si>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</si>
  <si>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</si>
  <si>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</si>
  <si>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</si>
  <si>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</si>
  <si>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</si>
  <si>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</si>
  <si>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</si>
  <si>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</si>
  <si>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</si>
  <si>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</si>
  <si>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</si>
  <si>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</si>
  <si>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</si>
  <si>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</si>
  <si>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</si>
  <si>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</si>
  <si>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</si>
  <si>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</si>
  <si>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</si>
  <si>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</si>
  <si>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</si>
  <si>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</si>
  <si>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</si>
  <si>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</si>
  <si>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</si>
  <si>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</si>
  <si>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</si>
  <si>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</si>
  <si>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</si>
  <si>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</si>
  <si>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</si>
  <si>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</si>
  <si>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</si>
  <si>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</si>
  <si>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</si>
  <si>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</si>
  <si>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</si>
  <si>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</si>
  <si>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</si>
  <si>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</si>
  <si>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</si>
  <si>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</si>
  <si>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</si>
  <si>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</si>
  <si>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</si>
  <si>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</si>
  <si>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</si>
  <si>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</si>
  <si>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</si>
  <si>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</si>
  <si>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</si>
  <si>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</si>
  <si>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</si>
  <si>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</si>
  <si>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</si>
  <si>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</si>
  <si>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</si>
  <si>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</si>
  <si>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</si>
  <si>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</si>
  <si>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</si>
  <si>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</si>
  <si>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</si>
  <si>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</si>
  <si>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</si>
  <si>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</si>
  <si>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</si>
  <si>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</si>
  <si>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</si>
  <si>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</si>
  <si>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</si>
  <si>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</si>
  <si>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</si>
  <si>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</si>
  <si>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</si>
  <si>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</si>
  <si>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</si>
  <si>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</si>
  <si>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</si>
  <si>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</si>
  <si>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</si>
  <si>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</si>
  <si>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</si>
  <si>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</si>
  <si>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</si>
  <si>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</si>
  <si>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</si>
  <si>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</si>
  <si>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</si>
  <si>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</si>
  <si>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</si>
  <si>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</si>
  <si>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</si>
  <si>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</si>
  <si>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</si>
  <si>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</si>
  <si>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</si>
  <si>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</si>
  <si>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</si>
  <si>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</si>
  <si>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</si>
  <si>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</si>
  <si>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</si>
  <si>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</si>
  <si>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</si>
  <si>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</si>
  <si>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</si>
  <si>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</si>
  <si>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</si>
  <si>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</si>
  <si>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</si>
  <si>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</si>
  <si>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</si>
  <si>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</si>
  <si>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</si>
  <si>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</si>
  <si>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</si>
  <si>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</si>
  <si>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</si>
  <si>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</si>
  <si>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</si>
  <si>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</si>
  <si>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</si>
  <si>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</si>
  <si>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</si>
  <si>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</si>
  <si>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</si>
  <si>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</si>
  <si>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</si>
  <si>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</si>
  <si>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</si>
  <si>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</si>
  <si>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</si>
  <si>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</si>
  <si>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</si>
  <si>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</si>
  <si>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</si>
  <si>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</si>
  <si>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</si>
  <si>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</si>
  <si>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</si>
  <si>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</si>
  <si>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</si>
  <si>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</si>
  <si>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</si>
  <si>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</si>
  <si>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</si>
  <si>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宮城県大和町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</si>
  <si>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</si>
  <si>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</si>
  <si>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</si>
  <si>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</si>
  <si>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</si>
  <si>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</si>
  <si>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</si>
  <si>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</si>
  <si>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</si>
  <si>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</si>
  <si>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</si>
  <si>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</si>
  <si>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</si>
  <si>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</si>
  <si>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</si>
  <si>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</si>
  <si>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</si>
  <si>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</si>
  <si>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</si>
  <si>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</si>
  <si>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</si>
  <si>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</si>
  <si>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</si>
  <si>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</si>
  <si>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</si>
  <si>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</si>
  <si>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</si>
  <si>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</si>
  <si>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</si>
  <si>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</si>
  <si>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</si>
  <si>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</si>
  <si>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</si>
  <si>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</si>
  <si>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</si>
  <si>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</si>
  <si>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</si>
  <si>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</si>
  <si>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</si>
  <si>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</si>
  <si>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</si>
  <si>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</si>
  <si>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</si>
  <si>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</si>
  <si>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</si>
  <si>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</si>
  <si>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</si>
  <si>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</si>
  <si>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</si>
  <si>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</si>
  <si>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</si>
  <si>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</si>
  <si>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</si>
  <si>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</si>
  <si>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</si>
  <si>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</si>
  <si>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</si>
  <si>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</si>
  <si>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</si>
  <si>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</si>
  <si>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</si>
  <si>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</si>
  <si>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</si>
  <si>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</si>
  <si>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</si>
  <si>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</si>
  <si>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</si>
  <si>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</si>
  <si>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</si>
  <si>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</si>
  <si>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</si>
  <si>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</si>
  <si>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</si>
  <si>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</si>
  <si>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</si>
  <si>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</si>
  <si>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</si>
  <si>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</si>
  <si>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</si>
  <si>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</si>
  <si>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</si>
  <si>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</si>
  <si>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</si>
  <si>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</si>
  <si>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</si>
  <si>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</si>
  <si>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</si>
  <si>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</si>
  <si>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</si>
  <si>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</si>
  <si>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</si>
  <si>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</si>
  <si>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</si>
  <si>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</si>
  <si>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</si>
  <si>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</si>
  <si>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</si>
  <si>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</si>
  <si>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</si>
  <si>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</si>
  <si>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</si>
  <si>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</si>
  <si>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</si>
  <si>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</si>
  <si>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</si>
  <si>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</si>
  <si>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</si>
  <si>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</si>
  <si>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</si>
  <si>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</si>
  <si>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</si>
  <si>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</si>
  <si>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</si>
  <si>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</si>
  <si>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</si>
  <si>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</si>
  <si>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</si>
  <si>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</si>
  <si>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</si>
  <si>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</si>
  <si>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</si>
  <si>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</si>
  <si>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</si>
  <si>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</si>
  <si>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</si>
  <si>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</si>
  <si>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</si>
  <si>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</si>
  <si>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</si>
  <si>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</si>
  <si>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</si>
  <si>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</si>
  <si>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</si>
  <si>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</si>
  <si>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</si>
  <si>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</si>
  <si>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</si>
  <si>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</si>
  <si>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</si>
  <si>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</si>
  <si>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</si>
  <si>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</si>
  <si>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</si>
  <si>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</si>
  <si>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</si>
  <si>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</si>
  <si>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</si>
  <si>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</si>
  <si>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</si>
  <si>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</si>
  <si>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</si>
  <si>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</si>
  <si>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</si>
  <si>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宮城県大和町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</si>
  <si>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</si>
  <si>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</si>
  <si>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</si>
  <si>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</si>
  <si>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</si>
  <si>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</si>
  <si>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</si>
  <si>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</si>
  <si>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</si>
  <si>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</si>
  <si>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</si>
  <si>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</si>
  <si>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</si>
  <si>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</si>
  <si>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</si>
  <si>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</si>
  <si>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</si>
  <si>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</si>
  <si>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</si>
  <si>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大和町一般会計</t>
    <phoneticPr fontId="5"/>
  </si>
  <si>
    <t>大和町奨学事業特別会計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</si>
  <si>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</si>
  <si>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</si>
  <si>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</si>
  <si>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</si>
  <si>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</si>
  <si>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</si>
  <si>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</si>
  <si>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</si>
  <si>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</si>
  <si>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</si>
  <si>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</si>
  <si>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</si>
  <si>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</si>
  <si>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大和町国民健康保険事業勘定特別会計</t>
    <phoneticPr fontId="5"/>
  </si>
  <si>
    <t>大和町介護保険事業勘定特別会計</t>
    <phoneticPr fontId="5"/>
  </si>
  <si>
    <t>大和町後期高齢者医療特別会計</t>
    <phoneticPr fontId="5"/>
  </si>
  <si>
    <t>大和町水道事業会計</t>
    <phoneticPr fontId="5"/>
  </si>
  <si>
    <t>法適用企業</t>
    <phoneticPr fontId="5"/>
  </si>
  <si>
    <t>大和町下水道事業特別会計</t>
    <phoneticPr fontId="5"/>
  </si>
  <si>
    <t>法非適用企業</t>
    <phoneticPr fontId="5"/>
  </si>
  <si>
    <t>大和町農業集落排水事業特別会計</t>
    <phoneticPr fontId="5"/>
  </si>
  <si>
    <t>大和町戸別合併処理浄化槽特別会計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</si>
  <si>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</si>
  <si>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</si>
  <si>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</si>
  <si>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</si>
  <si>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</si>
  <si>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</si>
  <si>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</si>
  <si>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</si>
  <si>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</si>
  <si>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</si>
  <si>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</si>
  <si>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</si>
  <si>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</si>
  <si>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</si>
  <si>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</si>
  <si>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</si>
  <si>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</si>
  <si>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</si>
  <si>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</si>
  <si>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</si>
  <si>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</si>
  <si>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</si>
  <si>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</si>
  <si>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</si>
  <si>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</si>
  <si>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</si>
  <si>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</si>
  <si>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</si>
  <si>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</si>
  <si>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</si>
  <si>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</si>
  <si>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</si>
  <si>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</si>
  <si>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</si>
  <si>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</si>
  <si>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</si>
  <si>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</si>
  <si>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</si>
  <si>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</si>
  <si>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</si>
  <si>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</si>
  <si>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</si>
  <si>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</si>
  <si>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</si>
  <si>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</si>
  <si>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</si>
  <si>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</si>
  <si>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</si>
  <si>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</si>
  <si>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</si>
  <si>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</si>
  <si>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</si>
  <si>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</si>
  <si>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</si>
  <si>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</si>
  <si>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</si>
  <si>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</si>
  <si>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</si>
  <si>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</si>
  <si>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</si>
  <si>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</si>
  <si>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</si>
  <si>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</si>
  <si>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</si>
  <si>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</si>
  <si>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</si>
  <si>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大和町水道事業会計</t>
    <phoneticPr fontId="5"/>
  </si>
  <si>
    <t>(Ｆ)</t>
    <phoneticPr fontId="5"/>
  </si>
  <si>
    <t>大和町戸別合併処理浄化槽特別会計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</si>
  <si>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</si>
  <si>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</si>
  <si>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</si>
  <si>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</si>
  <si>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</si>
  <si>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</si>
  <si>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</si>
  <si>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</si>
  <si>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</si>
  <si>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</si>
  <si>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</si>
  <si>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</si>
  <si>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</si>
  <si>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</si>
  <si>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</si>
  <si>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</si>
  <si>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</si>
  <si>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</si>
  <si>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</si>
  <si>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</si>
  <si>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</si>
  <si>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</si>
  <si>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</si>
  <si>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</si>
  <si>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</si>
  <si>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</si>
  <si>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</si>
  <si>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</si>
  <si>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</si>
  <si>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</si>
  <si>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</si>
  <si>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</si>
  <si>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</si>
  <si>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</si>
  <si>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</si>
  <si>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</si>
  <si>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</si>
  <si>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</si>
  <si>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</si>
  <si>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</si>
  <si>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</si>
  <si>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</si>
  <si>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</si>
  <si>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</si>
  <si>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</si>
  <si>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</si>
  <si>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</si>
  <si>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</si>
  <si>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</si>
  <si>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</si>
  <si>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</si>
  <si>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</si>
  <si>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</si>
  <si>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</si>
  <si>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</si>
  <si>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</si>
  <si>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</si>
  <si>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</si>
  <si>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</si>
  <si>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</si>
  <si>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</si>
  <si>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</si>
  <si>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</si>
  <si>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</si>
  <si>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</si>
  <si>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</si>
  <si>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</si>
  <si>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</si>
  <si>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</si>
  <si>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</si>
  <si>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</si>
  <si>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</si>
  <si>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</si>
  <si>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</si>
  <si>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</si>
  <si>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</si>
  <si>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</si>
  <si>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</si>
  <si>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</si>
  <si>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</si>
  <si>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</si>
  <si>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</si>
  <si>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</si>
  <si>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</si>
  <si>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6.88</t>
  </si>
  <si>
    <t>▲ 9.18</t>
  </si>
  <si>
    <t>▲ 5.83</t>
  </si>
  <si>
    <t>▲ 9.77</t>
  </si>
  <si>
    <t>大和町水道事業会計</t>
  </si>
  <si>
    <t>大和町一般会計</t>
  </si>
  <si>
    <t>大和町介護保険事業勘定特別会計</t>
  </si>
  <si>
    <t>大和町国民健康保険事業勘定特別会計</t>
  </si>
  <si>
    <t>大和町戸別合併処理浄化槽特別会計</t>
  </si>
  <si>
    <t>大和町農業集落排水事業特別会計</t>
  </si>
  <si>
    <t>大和町後期高齢者医療特別会計</t>
  </si>
  <si>
    <t>大和町下水道事業特別会計</t>
  </si>
  <si>
    <t>その他会計（赤字）</t>
  </si>
  <si>
    <t>その他会計（黒字）</t>
  </si>
  <si>
    <t>H28末</t>
    <phoneticPr fontId="5"/>
  </si>
  <si>
    <t>H29末</t>
    <phoneticPr fontId="5"/>
  </si>
  <si>
    <t>H30末</t>
    <phoneticPr fontId="5"/>
  </si>
  <si>
    <t>R01末</t>
    <phoneticPr fontId="5"/>
  </si>
  <si>
    <t>R02末</t>
    <phoneticPr fontId="5"/>
  </si>
  <si>
    <t>学校校舎建設基金</t>
  </si>
  <si>
    <t>大和町まちづくり基金</t>
  </si>
  <si>
    <t>大和町特定防衛施設周辺整備調整交付金事業基金</t>
  </si>
  <si>
    <t>大和町長寿社会対策基金</t>
  </si>
  <si>
    <t>大和町ふるさと応援基金</t>
  </si>
  <si>
    <t>㈱大和町地域振興公社</t>
    <rPh sb="1" eb="3">
      <t>タイワ</t>
    </rPh>
    <rPh sb="3" eb="4">
      <t>チョウ</t>
    </rPh>
    <rPh sb="4" eb="6">
      <t>チイキ</t>
    </rPh>
    <rPh sb="6" eb="8">
      <t>シンコウ</t>
    </rPh>
    <rPh sb="8" eb="10">
      <t>コウシャ</t>
    </rPh>
    <phoneticPr fontId="2"/>
  </si>
  <si>
    <t>-</t>
    <phoneticPr fontId="2"/>
  </si>
  <si>
    <t>-</t>
    <phoneticPr fontId="2"/>
  </si>
  <si>
    <t>-</t>
    <phoneticPr fontId="2"/>
  </si>
  <si>
    <t>-</t>
    <phoneticPr fontId="2"/>
  </si>
  <si>
    <t>-</t>
    <phoneticPr fontId="2"/>
  </si>
  <si>
    <t>-</t>
    <phoneticPr fontId="2"/>
  </si>
  <si>
    <t>-</t>
    <phoneticPr fontId="2"/>
  </si>
  <si>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19"/>
  </si>
  <si>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9"/>
  </si>
  <si>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9"/>
  </si>
  <si>
    <t>宮城県市町村職員退職手当組合</t>
    <rPh sb="0" eb="3">
      <t>ミヤギケン</t>
    </rPh>
    <rPh sb="3" eb="6">
      <t>シチョウソン</t>
    </rPh>
    <rPh sb="6" eb="8">
      <t>ショクイン</t>
    </rPh>
    <rPh sb="8" eb="10">
      <t>タイショク</t>
    </rPh>
    <rPh sb="10" eb="12">
      <t>テアテ</t>
    </rPh>
    <rPh sb="12" eb="14">
      <t>クミアイ</t>
    </rPh>
    <phoneticPr fontId="19"/>
  </si>
  <si>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19"/>
  </si>
  <si>
    <t>宮城県市町村自治振興センター</t>
    <rPh sb="0" eb="3">
      <t>ミヤギケン</t>
    </rPh>
    <rPh sb="3" eb="6">
      <t>シチョウソン</t>
    </rPh>
    <rPh sb="6" eb="8">
      <t>ジチ</t>
    </rPh>
    <rPh sb="8" eb="10">
      <t>シンコウ</t>
    </rPh>
    <phoneticPr fontId="19"/>
  </si>
  <si>
    <t>宮城県後期高齢者医療広域連合</t>
    <rPh sb="0" eb="3">
      <t>ミヤギケン</t>
    </rPh>
    <rPh sb="3" eb="5">
      <t>コウキ</t>
    </rPh>
    <rPh sb="5" eb="8">
      <t>コウレイシャ</t>
    </rPh>
    <rPh sb="8" eb="10">
      <t>イリョウ</t>
    </rPh>
    <rPh sb="10" eb="12">
      <t>コウイキ</t>
    </rPh>
    <rPh sb="12" eb="14">
      <t>レンゴウ</t>
    </rPh>
    <phoneticPr fontId="19"/>
  </si>
  <si>
    <t>吉田川流域溜池大和町外3市3ヶ町村組合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19"/>
  </si>
  <si>
    <t>大衡村外一町牛野ダム管理組合</t>
    <rPh sb="0" eb="3">
      <t>オオヒラムラ</t>
    </rPh>
    <rPh sb="3" eb="4">
      <t>ホカ</t>
    </rPh>
    <rPh sb="4" eb="6">
      <t>イッチョウ</t>
    </rPh>
    <rPh sb="6" eb="7">
      <t>ウシ</t>
    </rPh>
    <rPh sb="7" eb="8">
      <t>ノ</t>
    </rPh>
    <rPh sb="10" eb="12">
      <t>カンリ</t>
    </rPh>
    <rPh sb="12" eb="14">
      <t>クミアイ</t>
    </rPh>
    <phoneticPr fontId="19"/>
  </si>
  <si>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</si>
  <si>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</si>
  <si>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</si>
  <si>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生じていないものの，有形固定資産減価償却率を押し下げている庁舎及び出張所以外の資産については老朽化が進んでいることから，公共施設等総合管理計画に基づき，除却や長寿命化の検討をしつつ，施設の適切な管理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</si>
  <si>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</si>
  <si>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</si>
  <si>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</si>
  <si>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</si>
  <si>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</si>
  <si>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</si>
  <si>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将来負担比率は生じておらず，実質公債費比率も近年大きく減少しており，類似団体と比較しても良好な状態であるといえる。
これは，近年，元利償還金の額が減少（地方債残高が減少）していることが起因している。なお，黒川地域行政事務組合への負担金等は近年増加しているものの，普通会計の元利償還金額の減少が大きいことにより，実質公債費比率は減少傾向である。ただし，令和元年度に借入れた減収補てん債の元金償還が令和3年度から始まることや施設の長寿命化等の普通建設事業が増加見込みとなっており，今後の実質公債費比率は微増傾向で推移するものと思わ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</si>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</sst>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621-43AD-A388-06D65FBEE1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29751</c:v>
                </c:pt>
                <c:pt idx="1">
                  <c:v>32801</c:v>
                </c:pt>
                <c:pt idx="2">
                  <c:v>67777</c:v>
                </c:pt>
                <c:pt idx="3">
                  <c:v>54296</c:v>
                </c:pt>
                <c:pt idx="4">
                  <c:v>57753</c:v>
                </c:pt>
              </c:numCache>
            </c:numRef>
          </c:val>
          <c:smooth val="0"/>
          <c:extLst>
            <c:ext xmlns:c16="http://schemas.microsoft.com/office/drawing/2014/chart" uri="{C3380CC4-5D6E-409C-BE32-E72D297353CC}">
              <c16:uniqueId val="{00000001-2621-43AD-A388-06D65FBEE1A5}"/>
            </c:ext>
          </c:extLst>
        </c:ser>
        <c:dLbls>
          <c:showLegendKey val="0"/>
          <c:showVal val="0"/>
          <c:showCatName val="0"/>
          <c:showSerName val="0"/>
          <c:showPercent val="0"/>
          <c:showBubbleSize val="0"/>
        </c:dLbls>
        <c:marker val="1"/>
        <c:smooth val="0"/>
        <c:axId val="358535528"/>
        <c:axId val="358535912"/>
      </c:lineChart>
      <c:catAx>
        <c:axId val="35853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535912"/>
        <c:crosses val="autoZero"/>
        <c:auto val="1"/>
        <c:lblAlgn val="ctr"/>
        <c:lblOffset val="100"/>
        <c:tickLblSkip val="1"/>
        <c:tickMarkSkip val="1"/>
        <c:noMultiLvlLbl val="0"/>
      </c:catAx>
      <c:valAx>
        <c:axId val="3585359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53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15.82</c:v>
                </c:pt>
                <c:pt idx="1">
                  <c:v>8.0399999999999991</c:v>
                </c:pt>
                <c:pt idx="2">
                  <c:v>6.02</c:v>
                </c:pt>
                <c:pt idx="3">
                  <c:v>10.35</c:v>
                </c:pt>
                <c:pt idx="4">
                  <c:v>4.47</c:v>
                </c:pt>
              </c:numCache>
            </c:numRef>
          </c:val>
          <c:extLst>
            <c:ext xmlns:c16="http://schemas.microsoft.com/office/drawing/2014/chart" uri="{C3380CC4-5D6E-409C-BE32-E72D297353CC}">
              <c16:uniqueId val="{00000000-BF08-4B59-9395-4650F4F955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41.74</c:v>
                </c:pt>
                <c:pt idx="1">
                  <c:v>47.69</c:v>
                </c:pt>
                <c:pt idx="2">
                  <c:v>35.729999999999997</c:v>
                </c:pt>
                <c:pt idx="3">
                  <c:v>35.18</c:v>
                </c:pt>
                <c:pt idx="4">
                  <c:v>34.24</c:v>
                </c:pt>
              </c:numCache>
            </c:numRef>
          </c:val>
          <c:extLst>
            <c:ext xmlns:c16="http://schemas.microsoft.com/office/drawing/2014/chart" uri="{C3380CC4-5D6E-409C-BE32-E72D297353CC}">
              <c16:uniqueId val="{00000001-BF08-4B59-9395-4650F4F955BF}"/>
            </c:ext>
          </c:extLst>
        </c:ser>
        <c:dLbls>
          <c:showLegendKey val="0"/>
          <c:showVal val="0"/>
          <c:showCatName val="0"/>
          <c:showSerName val="0"/>
          <c:showPercent val="0"/>
          <c:showBubbleSize val="0"/>
        </c:dLbls>
        <c:gapWidth val="250"/>
        <c:overlap val="100"/>
        <c:axId val="469048976"/>
        <c:axId val="46904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8.85</c:v>
                </c:pt>
                <c:pt idx="1">
                  <c:v>-6.88</c:v>
                </c:pt>
                <c:pt idx="2">
                  <c:v>-9.18</c:v>
                </c:pt>
                <c:pt idx="3">
                  <c:v>-5.83</c:v>
                </c:pt>
                <c:pt idx="4">
                  <c:v>-9.77</c:v>
                </c:pt>
              </c:numCache>
            </c:numRef>
          </c:val>
          <c:smooth val="0"/>
          <c:extLst>
            <c:ext xmlns:c16="http://schemas.microsoft.com/office/drawing/2014/chart" uri="{C3380CC4-5D6E-409C-BE32-E72D297353CC}">
              <c16:uniqueId val="{00000002-BF08-4B59-9395-4650F4F955BF}"/>
            </c:ext>
          </c:extLst>
        </c:ser>
        <c:dLbls>
          <c:showLegendKey val="0"/>
          <c:showVal val="0"/>
          <c:showCatName val="0"/>
          <c:showSerName val="0"/>
          <c:showPercent val="0"/>
          <c:showBubbleSize val="0"/>
        </c:dLbls>
        <c:marker val="1"/>
        <c:smooth val="0"/>
        <c:axId val="469048976"/>
        <c:axId val="469049360"/>
      </c:lineChart>
      <c:catAx>
        <c:axId val="46904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049360"/>
        <c:crosses val="autoZero"/>
        <c:auto val="1"/>
        <c:lblAlgn val="ctr"/>
        <c:lblOffset val="100"/>
        <c:tickLblSkip val="1"/>
        <c:tickMarkSkip val="1"/>
        <c:noMultiLvlLbl val="0"/>
      </c:catAx>
      <c:valAx>
        <c:axId val="46904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4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2E2B-4EC2-9D02-C7B468712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2B-4EC2-9D02-C7B468712F66}"/>
            </c:ext>
          </c:extLst>
        </c:ser>
        <c:ser>
          <c:idx val="2"/>
          <c:order val="2"/>
          <c:tx>
            <c:strRef>
              <c:f>データシート!$A$29</c:f>
              <c:strCache>
                <c:ptCount val="1"/>
                <c:pt idx="0">
                  <c:v>大和町下水道事業特別会計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0.13</c:v>
                </c:pt>
                <c:pt idx="4">
                  <c:v>#N/A</c:v>
                </c:pt>
                <c:pt idx="5">
                  <c:v>0.12</c:v>
                </c:pt>
                <c:pt idx="6">
                  <c:v>#N/A</c:v>
                </c:pt>
                <c:pt idx="7">
                  <c:v>0.39</c:v>
                </c:pt>
                <c:pt idx="8">
                  <c:v>#N/A</c:v>
                </c:pt>
                <c:pt idx="9">
                  <c:v>0.03</c:v>
                </c:pt>
              </c:numCache>
            </c:numRef>
          </c:val>
          <c:extLst>
            <c:ext xmlns:c16="http://schemas.microsoft.com/office/drawing/2014/chart" uri="{C3380CC4-5D6E-409C-BE32-E72D297353CC}">
              <c16:uniqueId val="{00000002-2E2B-4EC2-9D02-C7B468712F66}"/>
            </c:ext>
          </c:extLst>
        </c:ser>
        <c:ser>
          <c:idx val="3"/>
          <c:order val="3"/>
          <c:tx>
            <c:strRef>
              <c:f>データシート!$A$30</c:f>
              <c:strCache>
                <c:ptCount val="1"/>
                <c:pt idx="0">
                  <c:v>大和町後期高齢者医療特別会計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0.04</c:v>
                </c:pt>
                <c:pt idx="4">
                  <c:v>#N/A</c:v>
                </c:pt>
                <c:pt idx="5">
                  <c:v>0.01</c:v>
                </c:pt>
                <c:pt idx="6">
                  <c:v>#N/A</c:v>
                </c:pt>
                <c:pt idx="7">
                  <c:v>7.0000000000000007E-2</c:v>
                </c:pt>
                <c:pt idx="8">
                  <c:v>#N/A</c:v>
                </c:pt>
                <c:pt idx="9">
                  <c:v>0.05</c:v>
                </c:pt>
              </c:numCache>
            </c:numRef>
          </c:val>
          <c:extLst>
            <c:ext xmlns:c16="http://schemas.microsoft.com/office/drawing/2014/chart" uri="{C3380CC4-5D6E-409C-BE32-E72D297353CC}">
              <c16:uniqueId val="{00000003-2E2B-4EC2-9D02-C7B468712F66}"/>
            </c:ext>
          </c:extLst>
        </c:ser>
        <c:ser>
          <c:idx val="4"/>
          <c:order val="4"/>
          <c:tx>
            <c:strRef>
              <c:f>データシート!$A$31</c:f>
              <c:strCache>
                <c:ptCount val="1"/>
                <c:pt idx="0">
                  <c:v>大和町農業集落排水事業特別会計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0.08</c:v>
                </c:pt>
              </c:numCache>
            </c:numRef>
          </c:val>
          <c:extLst>
            <c:ext xmlns:c16="http://schemas.microsoft.com/office/drawing/2014/chart" uri="{C3380CC4-5D6E-409C-BE32-E72D297353CC}">
              <c16:uniqueId val="{00000004-2E2B-4EC2-9D02-C7B468712F66}"/>
            </c:ext>
          </c:extLst>
        </c:ser>
        <c:ser>
          <c:idx val="5"/>
          <c:order val="5"/>
          <c:tx>
            <c:strRef>
              <c:f>データシート!$A$32</c:f>
              <c:strCache>
                <c:ptCount val="1"/>
                <c:pt idx="0">
                  <c:v>大和町戸別合併処理浄化槽特別会計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0.06</c:v>
                </c:pt>
                <c:pt idx="8">
                  <c:v>#N/A</c:v>
                </c:pt>
                <c:pt idx="9">
                  <c:v>0.12</c:v>
                </c:pt>
              </c:numCache>
            </c:numRef>
          </c:val>
          <c:extLst>
            <c:ext xmlns:c16="http://schemas.microsoft.com/office/drawing/2014/chart" uri="{C3380CC4-5D6E-409C-BE32-E72D297353CC}">
              <c16:uniqueId val="{00000005-2E2B-4EC2-9D02-C7B468712F66}"/>
            </c:ext>
          </c:extLst>
        </c:ser>
        <c:ser>
          <c:idx val="6"/>
          <c:order val="6"/>
          <c:tx>
            <c:strRef>
              <c:f>データシート!$A$33</c:f>
              <c:strCache>
                <c:ptCount val="1"/>
                <c:pt idx="0">
                  <c:v>大和町国民健康保険事業勘定特別会計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1.58</c:v>
                </c:pt>
                <c:pt idx="2">
                  <c:v>#N/A</c:v>
                </c:pt>
                <c:pt idx="3">
                  <c:v>0.87</c:v>
                </c:pt>
                <c:pt idx="4">
                  <c:v>#N/A</c:v>
                </c:pt>
                <c:pt idx="5">
                  <c:v>1.31</c:v>
                </c:pt>
                <c:pt idx="6">
                  <c:v>#N/A</c:v>
                </c:pt>
                <c:pt idx="7">
                  <c:v>0.84</c:v>
                </c:pt>
                <c:pt idx="8">
                  <c:v>#N/A</c:v>
                </c:pt>
                <c:pt idx="9">
                  <c:v>0.88</c:v>
                </c:pt>
              </c:numCache>
            </c:numRef>
          </c:val>
          <c:extLst>
            <c:ext xmlns:c16="http://schemas.microsoft.com/office/drawing/2014/chart" uri="{C3380CC4-5D6E-409C-BE32-E72D297353CC}">
              <c16:uniqueId val="{00000006-2E2B-4EC2-9D02-C7B468712F66}"/>
            </c:ext>
          </c:extLst>
        </c:ser>
        <c:ser>
          <c:idx val="7"/>
          <c:order val="7"/>
          <c:tx>
            <c:strRef>
              <c:f>データシート!$A$34</c:f>
              <c:strCache>
                <c:ptCount val="1"/>
                <c:pt idx="0">
                  <c:v>大和町介護保険事業勘定特別会計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0.82</c:v>
                </c:pt>
                <c:pt idx="2">
                  <c:v>#N/A</c:v>
                </c:pt>
                <c:pt idx="3">
                  <c:v>0.62</c:v>
                </c:pt>
                <c:pt idx="4">
                  <c:v>#N/A</c:v>
                </c:pt>
                <c:pt idx="5">
                  <c:v>0.51</c:v>
                </c:pt>
                <c:pt idx="6">
                  <c:v>#N/A</c:v>
                </c:pt>
                <c:pt idx="7">
                  <c:v>0.39</c:v>
                </c:pt>
                <c:pt idx="8">
                  <c:v>#N/A</c:v>
                </c:pt>
                <c:pt idx="9">
                  <c:v>0.89</c:v>
                </c:pt>
              </c:numCache>
            </c:numRef>
          </c:val>
          <c:extLst>
            <c:ext xmlns:c16="http://schemas.microsoft.com/office/drawing/2014/chart" uri="{C3380CC4-5D6E-409C-BE32-E72D297353CC}">
              <c16:uniqueId val="{00000007-2E2B-4EC2-9D02-C7B468712F66}"/>
            </c:ext>
          </c:extLst>
        </c:ser>
        <c:ser>
          <c:idx val="8"/>
          <c:order val="8"/>
          <c:tx>
            <c:strRef>
              <c:f>データシート!$A$35</c:f>
              <c:strCache>
                <c:ptCount val="1"/>
                <c:pt idx="0">
                  <c:v>大和町一般会計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15.81</c:v>
                </c:pt>
                <c:pt idx="2">
                  <c:v>#N/A</c:v>
                </c:pt>
                <c:pt idx="3">
                  <c:v>8.02</c:v>
                </c:pt>
                <c:pt idx="4">
                  <c:v>#N/A</c:v>
                </c:pt>
                <c:pt idx="5">
                  <c:v>6</c:v>
                </c:pt>
                <c:pt idx="6">
                  <c:v>#N/A</c:v>
                </c:pt>
                <c:pt idx="7">
                  <c:v>10.34</c:v>
                </c:pt>
                <c:pt idx="8">
                  <c:v>#N/A</c:v>
                </c:pt>
                <c:pt idx="9">
                  <c:v>4.45</c:v>
                </c:pt>
              </c:numCache>
            </c:numRef>
          </c:val>
          <c:extLst>
            <c:ext xmlns:c16="http://schemas.microsoft.com/office/drawing/2014/chart" uri="{C3380CC4-5D6E-409C-BE32-E72D297353CC}">
              <c16:uniqueId val="{00000008-2E2B-4EC2-9D02-C7B468712F66}"/>
            </c:ext>
          </c:extLst>
        </c:ser>
        <c:ser>
          <c:idx val="9"/>
          <c:order val="9"/>
          <c:tx>
            <c:strRef>
              <c:f>データシート!$A$36</c:f>
              <c:strCache>
                <c:ptCount val="1"/>
                <c:pt idx="0">
                  <c:v>大和町水道事業会計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5.26</c:v>
                </c:pt>
                <c:pt idx="2">
                  <c:v>#N/A</c:v>
                </c:pt>
                <c:pt idx="3">
                  <c:v>3.67</c:v>
                </c:pt>
                <c:pt idx="4">
                  <c:v>#N/A</c:v>
                </c:pt>
                <c:pt idx="5">
                  <c:v>3.72</c:v>
                </c:pt>
                <c:pt idx="6">
                  <c:v>#N/A</c:v>
                </c:pt>
                <c:pt idx="7">
                  <c:v>4.76</c:v>
                </c:pt>
                <c:pt idx="8">
                  <c:v>#N/A</c:v>
                </c:pt>
                <c:pt idx="9">
                  <c:v>4.67</c:v>
                </c:pt>
              </c:numCache>
            </c:numRef>
          </c:val>
          <c:extLst>
            <c:ext xmlns:c16="http://schemas.microsoft.com/office/drawing/2014/chart" uri="{C3380CC4-5D6E-409C-BE32-E72D297353CC}">
              <c16:uniqueId val="{00000009-2E2B-4EC2-9D02-C7B468712F66}"/>
            </c:ext>
          </c:extLst>
        </c:ser>
        <c:dLbls>
          <c:showLegendKey val="0"/>
          <c:showVal val="0"/>
          <c:showCatName val="0"/>
          <c:showSerName val="0"/>
          <c:showPercent val="0"/>
          <c:showBubbleSize val="0"/>
        </c:dLbls>
        <c:gapWidth val="150"/>
        <c:overlap val="100"/>
        <c:axId val="477052264"/>
        <c:axId val="470837464"/>
      </c:barChart>
      <c:catAx>
        <c:axId val="47705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37464"/>
        <c:crosses val="autoZero"/>
        <c:auto val="1"/>
        <c:lblAlgn val="ctr"/>
        <c:lblOffset val="100"/>
        <c:tickLblSkip val="1"/>
        <c:tickMarkSkip val="1"/>
        <c:noMultiLvlLbl val="0"/>
      </c:catAx>
      <c:valAx>
        <c:axId val="47083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052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964</c:v>
                </c:pt>
                <c:pt idx="5">
                  <c:v>925</c:v>
                </c:pt>
                <c:pt idx="8">
                  <c:v>890</c:v>
                </c:pt>
                <c:pt idx="11">
                  <c:v>877</c:v>
                </c:pt>
                <c:pt idx="14">
                  <c:v>803</c:v>
                </c:pt>
              </c:numCache>
            </c:numRef>
          </c:val>
          <c:extLst>
            <c:ext xmlns:c16="http://schemas.microsoft.com/office/drawing/2014/chart" uri="{C3380CC4-5D6E-409C-BE32-E72D297353CC}">
              <c16:uniqueId val="{00000000-E70F-46C2-9ADD-3A73EA717A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0F-46C2-9ADD-3A73EA717A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0F-46C2-9ADD-3A73EA717A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164</c:v>
                </c:pt>
                <c:pt idx="6">
                  <c:v>174</c:v>
                </c:pt>
                <c:pt idx="9">
                  <c:v>168</c:v>
                </c:pt>
                <c:pt idx="12">
                  <c:v>152</c:v>
                </c:pt>
              </c:numCache>
            </c:numRef>
          </c:val>
          <c:extLst>
            <c:ext xmlns:c16="http://schemas.microsoft.com/office/drawing/2014/chart" uri="{C3380CC4-5D6E-409C-BE32-E72D297353CC}">
              <c16:uniqueId val="{00000003-E70F-46C2-9ADD-3A73EA717A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c:v>
                </c:pt>
                <c:pt idx="3">
                  <c:v>274</c:v>
                </c:pt>
                <c:pt idx="6">
                  <c:v>271</c:v>
                </c:pt>
                <c:pt idx="9">
                  <c:v>215</c:v>
                </c:pt>
                <c:pt idx="12">
                  <c:v>181</c:v>
                </c:pt>
              </c:numCache>
            </c:numRef>
          </c:val>
          <c:extLst>
            <c:ext xmlns:c16="http://schemas.microsoft.com/office/drawing/2014/chart" uri="{C3380CC4-5D6E-409C-BE32-E72D297353CC}">
              <c16:uniqueId val="{00000004-E70F-46C2-9ADD-3A73EA717A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0F-46C2-9ADD-3A73EA717A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0F-46C2-9ADD-3A73EA717A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609</c:v>
                </c:pt>
                <c:pt idx="3">
                  <c:v>556</c:v>
                </c:pt>
                <c:pt idx="6">
                  <c:v>528</c:v>
                </c:pt>
                <c:pt idx="9">
                  <c:v>521</c:v>
                </c:pt>
                <c:pt idx="12">
                  <c:v>603</c:v>
                </c:pt>
              </c:numCache>
            </c:numRef>
          </c:val>
          <c:extLst>
            <c:ext xmlns:c16="http://schemas.microsoft.com/office/drawing/2014/chart" uri="{C3380CC4-5D6E-409C-BE32-E72D297353CC}">
              <c16:uniqueId val="{00000007-E70F-46C2-9ADD-3A73EA717ABA}"/>
            </c:ext>
          </c:extLst>
        </c:ser>
        <c:dLbls>
          <c:showLegendKey val="0"/>
          <c:showVal val="0"/>
          <c:showCatName val="0"/>
          <c:showSerName val="0"/>
          <c:showPercent val="0"/>
          <c:showBubbleSize val="0"/>
        </c:dLbls>
        <c:gapWidth val="100"/>
        <c:overlap val="100"/>
        <c:axId val="463482160"/>
        <c:axId val="473328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69</c:v>
                </c:pt>
                <c:pt idx="5">
                  <c:v>#N/A</c:v>
                </c:pt>
                <c:pt idx="6">
                  <c:v>#N/A</c:v>
                </c:pt>
                <c:pt idx="7">
                  <c:v>83</c:v>
                </c:pt>
                <c:pt idx="8">
                  <c:v>#N/A</c:v>
                </c:pt>
                <c:pt idx="9">
                  <c:v>#N/A</c:v>
                </c:pt>
                <c:pt idx="10">
                  <c:v>27</c:v>
                </c:pt>
                <c:pt idx="11">
                  <c:v>#N/A</c:v>
                </c:pt>
                <c:pt idx="12">
                  <c:v>#N/A</c:v>
                </c:pt>
                <c:pt idx="13">
                  <c:v>133</c:v>
                </c:pt>
                <c:pt idx="14">
                  <c:v>#N/A</c:v>
                </c:pt>
              </c:numCache>
            </c:numRef>
          </c:val>
          <c:smooth val="0"/>
          <c:extLst>
            <c:ext xmlns:c16="http://schemas.microsoft.com/office/drawing/2014/chart" uri="{C3380CC4-5D6E-409C-BE32-E72D297353CC}">
              <c16:uniqueId val="{00000008-E70F-46C2-9ADD-3A73EA717ABA}"/>
            </c:ext>
          </c:extLst>
        </c:ser>
        <c:dLbls>
          <c:showLegendKey val="0"/>
          <c:showVal val="0"/>
          <c:showCatName val="0"/>
          <c:showSerName val="0"/>
          <c:showPercent val="0"/>
          <c:showBubbleSize val="0"/>
        </c:dLbls>
        <c:marker val="1"/>
        <c:smooth val="0"/>
        <c:axId val="463482160"/>
        <c:axId val="473328712"/>
      </c:lineChart>
      <c:catAx>
        <c:axId val="46348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328712"/>
        <c:crosses val="autoZero"/>
        <c:auto val="1"/>
        <c:lblAlgn val="ctr"/>
        <c:lblOffset val="100"/>
        <c:tickLblSkip val="1"/>
        <c:tickMarkSkip val="1"/>
        <c:noMultiLvlLbl val="0"/>
      </c:catAx>
      <c:valAx>
        <c:axId val="47332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8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8494</c:v>
                </c:pt>
                <c:pt idx="5">
                  <c:v>7849</c:v>
                </c:pt>
                <c:pt idx="8">
                  <c:v>7794</c:v>
                </c:pt>
                <c:pt idx="11">
                  <c:v>7495</c:v>
                </c:pt>
                <c:pt idx="14">
                  <c:v>7023</c:v>
                </c:pt>
              </c:numCache>
            </c:numRef>
          </c:val>
          <c:extLst>
            <c:ext xmlns:c16="http://schemas.microsoft.com/office/drawing/2014/chart" uri="{C3380CC4-5D6E-409C-BE32-E72D297353CC}">
              <c16:uniqueId val="{00000000-DEA7-4348-A23E-85A71AFC28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2141</c:v>
                </c:pt>
                <c:pt idx="5">
                  <c:v>2599</c:v>
                </c:pt>
                <c:pt idx="8">
                  <c:v>2283</c:v>
                </c:pt>
                <c:pt idx="11">
                  <c:v>1122</c:v>
                </c:pt>
                <c:pt idx="14">
                  <c:v>952</c:v>
                </c:pt>
              </c:numCache>
            </c:numRef>
          </c:val>
          <c:extLst>
            <c:ext xmlns:c16="http://schemas.microsoft.com/office/drawing/2014/chart" uri="{C3380CC4-5D6E-409C-BE32-E72D297353CC}">
              <c16:uniqueId val="{00000001-DEA7-4348-A23E-85A71AFC28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4970</c:v>
                </c:pt>
                <c:pt idx="5">
                  <c:v>5428</c:v>
                </c:pt>
                <c:pt idx="8">
                  <c:v>5494</c:v>
                </c:pt>
                <c:pt idx="11">
                  <c:v>5853</c:v>
                </c:pt>
                <c:pt idx="14">
                  <c:v>6675</c:v>
                </c:pt>
              </c:numCache>
            </c:numRef>
          </c:val>
          <c:extLst>
            <c:ext xmlns:c16="http://schemas.microsoft.com/office/drawing/2014/chart" uri="{C3380CC4-5D6E-409C-BE32-E72D297353CC}">
              <c16:uniqueId val="{00000002-DEA7-4348-A23E-85A71AFC28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A7-4348-A23E-85A71AFC28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A7-4348-A23E-85A71AFC28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7-4348-A23E-85A71AFC28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815</c:v>
                </c:pt>
                <c:pt idx="3">
                  <c:v>763</c:v>
                </c:pt>
                <c:pt idx="6">
                  <c:v>812</c:v>
                </c:pt>
                <c:pt idx="9">
                  <c:v>808</c:v>
                </c:pt>
                <c:pt idx="12">
                  <c:v>774</c:v>
                </c:pt>
              </c:numCache>
            </c:numRef>
          </c:val>
          <c:extLst>
            <c:ext xmlns:c16="http://schemas.microsoft.com/office/drawing/2014/chart" uri="{C3380CC4-5D6E-409C-BE32-E72D297353CC}">
              <c16:uniqueId val="{00000006-DEA7-4348-A23E-85A71AFC28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1388</c:v>
                </c:pt>
                <c:pt idx="3">
                  <c:v>1460</c:v>
                </c:pt>
                <c:pt idx="6">
                  <c:v>1652</c:v>
                </c:pt>
                <c:pt idx="9">
                  <c:v>1440</c:v>
                </c:pt>
                <c:pt idx="12">
                  <c:v>1443</c:v>
                </c:pt>
              </c:numCache>
            </c:numRef>
          </c:val>
          <c:extLst>
            <c:ext xmlns:c16="http://schemas.microsoft.com/office/drawing/2014/chart" uri="{C3380CC4-5D6E-409C-BE32-E72D297353CC}">
              <c16:uniqueId val="{00000007-DEA7-4348-A23E-85A71AFC28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3345</c:v>
                </c:pt>
                <c:pt idx="3">
                  <c:v>3207</c:v>
                </c:pt>
                <c:pt idx="6">
                  <c:v>2877</c:v>
                </c:pt>
                <c:pt idx="9">
                  <c:v>2606</c:v>
                </c:pt>
                <c:pt idx="12">
                  <c:v>2258</c:v>
                </c:pt>
              </c:numCache>
            </c:numRef>
          </c:val>
          <c:extLst>
            <c:ext xmlns:c16="http://schemas.microsoft.com/office/drawing/2014/chart" uri="{C3380CC4-5D6E-409C-BE32-E72D297353CC}">
              <c16:uniqueId val="{00000008-DEA7-4348-A23E-85A71AFC28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A7-4348-A23E-85A71AFC28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5506</c:v>
                </c:pt>
                <c:pt idx="3">
                  <c:v>5023</c:v>
                </c:pt>
                <c:pt idx="6">
                  <c:v>5630</c:v>
                </c:pt>
                <c:pt idx="9">
                  <c:v>5407</c:v>
                </c:pt>
                <c:pt idx="12">
                  <c:v>5153</c:v>
                </c:pt>
              </c:numCache>
            </c:numRef>
          </c:val>
          <c:extLst>
            <c:ext xmlns:c16="http://schemas.microsoft.com/office/drawing/2014/chart" uri="{C3380CC4-5D6E-409C-BE32-E72D297353CC}">
              <c16:uniqueId val="{0000000A-DEA7-4348-A23E-85A71AFC2817}"/>
            </c:ext>
          </c:extLst>
        </c:ser>
        <c:dLbls>
          <c:showLegendKey val="0"/>
          <c:showVal val="0"/>
          <c:showCatName val="0"/>
          <c:showSerName val="0"/>
          <c:showPercent val="0"/>
          <c:showBubbleSize val="0"/>
        </c:dLbls>
        <c:gapWidth val="100"/>
        <c:overlap val="100"/>
        <c:axId val="476768568"/>
        <c:axId val="476768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A7-4348-A23E-85A71AFC2817}"/>
            </c:ext>
          </c:extLst>
        </c:ser>
        <c:dLbls>
          <c:showLegendKey val="0"/>
          <c:showVal val="0"/>
          <c:showCatName val="0"/>
          <c:showSerName val="0"/>
          <c:showPercent val="0"/>
          <c:showBubbleSize val="0"/>
        </c:dLbls>
        <c:marker val="1"/>
        <c:smooth val="0"/>
        <c:axId val="476768568"/>
        <c:axId val="476768952"/>
      </c:lineChart>
      <c:catAx>
        <c:axId val="47676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768952"/>
        <c:crosses val="autoZero"/>
        <c:auto val="1"/>
        <c:lblAlgn val="ctr"/>
        <c:lblOffset val="100"/>
        <c:tickLblSkip val="1"/>
        <c:tickMarkSkip val="1"/>
        <c:noMultiLvlLbl val="0"/>
      </c:catAx>
      <c:valAx>
        <c:axId val="47676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76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3117</c:v>
                </c:pt>
                <c:pt idx="1">
                  <c:v>2680</c:v>
                </c:pt>
                <c:pt idx="2">
                  <c:v>2740</c:v>
                </c:pt>
              </c:numCache>
            </c:numRef>
          </c:val>
          <c:extLst>
            <c:ext xmlns:c16="http://schemas.microsoft.com/office/drawing/2014/chart" uri="{C3380CC4-5D6E-409C-BE32-E72D297353CC}">
              <c16:uniqueId val="{00000000-641F-4614-9335-569DAAF46B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641F-4614-9335-569DAAF46B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2224</c:v>
                </c:pt>
                <c:pt idx="1">
                  <c:v>2897</c:v>
                </c:pt>
                <c:pt idx="2">
                  <c:v>3656</c:v>
                </c:pt>
              </c:numCache>
            </c:numRef>
          </c:val>
          <c:extLst>
            <c:ext xmlns:c16="http://schemas.microsoft.com/office/drawing/2014/chart" uri="{C3380CC4-5D6E-409C-BE32-E72D297353CC}">
              <c16:uniqueId val="{00000002-641F-4614-9335-569DAAF46BB7}"/>
            </c:ext>
          </c:extLst>
        </c:ser>
        <c:dLbls>
          <c:showLegendKey val="0"/>
          <c:showVal val="0"/>
          <c:showCatName val="0"/>
          <c:showSerName val="0"/>
          <c:showPercent val="0"/>
          <c:showBubbleSize val="0"/>
        </c:dLbls>
        <c:gapWidth val="120"/>
        <c:overlap val="100"/>
        <c:axId val="473287808"/>
        <c:axId val="476822464"/>
      </c:barChart>
      <c:catAx>
        <c:axId val="4732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822464"/>
        <c:crosses val="autoZero"/>
        <c:auto val="1"/>
        <c:lblAlgn val="ctr"/>
        <c:lblOffset val="100"/>
        <c:tickLblSkip val="1"/>
        <c:tickMarkSkip val="1"/>
        <c:noMultiLvlLbl val="0"/>
      </c:catAx>
      <c:valAx>
        <c:axId val="47682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28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{3745E869-AFC3-4DAD-86D6-81335103CCB1}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B72-4617-BFE3-C9335D7366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{6630F300-A07D-40D9-AC3B-36F9F6568AEA}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72-4617-BFE3-C9335D7366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{C6AF4484-2C7D-4A43-8BE2-F168FCA8A3C5}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72-4617-BFE3-C9335D7366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{16E6F191-3852-4D89-B7B3-65EC7A2517A3}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72-4617-BFE3-C9335D7366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{F513187D-8872-458A-822D-A6CC04E60EFC}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72-4617-BFE3-C9335D7366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{7DF604B8-F376-413E-AF57-E46776B72487}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B72-4617-BFE3-C9335D7366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{D29F988F-8A97-4C92-8206-8FD3FFF2B42B}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B72-4617-BFE3-C9335D7366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{4F130503-3D99-423C-8FA1-3AC2A361C282}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B72-4617-BFE3-C9335D7366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{E77E551B-86C5-4D20-A9E2-DEE633C04B46}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B72-4617-BFE3-C9335D7366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56.4</c:v>
                </c:pt>
                <c:pt idx="16">
                  <c:v>56.9</c:v>
                </c:pt>
                <c:pt idx="24">
                  <c:v>58.3</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72-4617-BFE3-C9335D7366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{BCEA9554-78B1-4418-9E2E-80AD6CB94344}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B72-4617-BFE3-C9335D7366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{61FC89C8-9632-482A-8501-687DF2CEF6B7}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72-4617-BFE3-C9335D7366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{C2A67D83-12FF-4A84-BFEA-65D61F964F03}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72-4617-BFE3-C9335D7366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{F23E52B6-89D2-4733-BED5-B22C16DCBD55}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72-4617-BFE3-C9335D7366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{91E40648-4103-47F0-984F-7BB1CF449E36}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72-4617-BFE3-C9335D73660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{B548E1B8-C10C-49C1-A0CE-BB0177E69C73}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B72-4617-BFE3-C9335D73660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{2A964AE9-ACE7-45D3-9515-8129940A3E30}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B72-4617-BFE3-C9335D73660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{FB45AD1C-36AB-4B56-86E2-CECA86C87E13}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B72-4617-BFE3-C9335D73660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{4B948DF0-A5DB-474D-9009-F0040689B48D}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B72-4617-BFE3-C9335D7366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B72-4617-BFE3-C9335D736603}"/>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{5EB0D5F3-BF7B-4100-8290-B5CDBEF138FE}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4B-4F0E-9B7E-BD8566FBC1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{53E3510E-B360-4271-BC9A-676D9CE53FF4}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B-4F0E-9B7E-BD8566FBC1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{B1DF5A19-C5DC-46CB-93EC-677883CDFF5C}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B-4F0E-9B7E-BD8566FBC1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{8B3E2C2D-8A04-47BF-B849-05989FD4C413}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B-4F0E-9B7E-BD8566FBC1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{6CCC961A-4E14-4DC4-8F23-293665F19148}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B-4F0E-9B7E-BD8566FBC18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{95A2549A-C79C-4FB2-83C1-6B5458BECA26}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4B-4F0E-9B7E-BD8566FBC18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{4FBF995C-95D7-445D-8396-36F625BF67D2}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4B-4F0E-9B7E-BD8566FBC18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{7BAA8177-F6F1-4B3A-81B2-8448BBBEF303}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4B-4F0E-9B7E-BD8566FBC1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{7C9F17AD-1A17-4D8B-8DA8-7F43C61797FE}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4B-4F0E-9B7E-BD8566FBC1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1.4</c:v>
                </c:pt>
                <c:pt idx="16">
                  <c:v>1</c:v>
                </c:pt>
                <c:pt idx="24">
                  <c:v>0.8</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4B-4F0E-9B7E-BD8566FBC1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{BA7BFE06-856F-41F4-9C2E-38DCDE5C32F9}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4B-4F0E-9B7E-BD8566FBC1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{C1824945-28C7-4693-BB5E-6927001103E8}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B-4F0E-9B7E-BD8566FBC1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{6D9E4917-4206-4DF0-BD6E-D8F3711DCE0D}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B-4F0E-9B7E-BD8566FBC1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{ACCDB56C-CA15-40DA-91F9-2BF43AD43E8A}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B-4F0E-9B7E-BD8566FBC1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{5DC01EC5-02C2-4189-A5B2-863DFE971149}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B-4F0E-9B7E-BD8566FBC18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{A2BD0126-4191-412B-89D3-5EA9FD0E7468}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4B-4F0E-9B7E-BD8566FBC18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{962973E4-7FAD-415D-B051-3D188C3E3A34}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4B-4F0E-9B7E-BD8566FBC18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{DDBCD096-39CF-4385-9208-E413FC42C715}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4B-4F0E-9B7E-BD8566FBC18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{E5B07604-29FA-4169-ABCF-BC149D6BD606}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4B-4F0E-9B7E-BD8566FBC1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FD4B-4F0E-9B7E-BD8566FBC18E}"/>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分子構造について，年々減少していた元利償還金が令和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これは普通交付税の不交付であった令和元年度に町税の減収を理由として借り入れた減収補てん債（約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千万円）の元金償還が始まったことによるものである。</a:t>
          </a:r>
        </a:p>
        <a:p>
          <a:r>
            <a:rPr kumimoji="1" lang="ja-JP" altLang="en-US" sz="1400">
              <a:latin typeface="ＭＳ ゴシック" pitchFamily="49" charset="-128"/>
              <a:ea typeface="ＭＳ ゴシック" pitchFamily="49" charset="-128"/>
            </a:rPr>
            <a:t>　引き続き，地方債の適正な発行と財政健全化に努めていく。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努めていたこともあり，元利償還金額は年々減少してきたが，普通交付税の不交付団体であった令和元年度において地方税の減少に伴う減収補てん債の借入を余儀なくされたことから，一般会計等に係る地方債の現在高が令和元年度に一時的に増加し，その後は適正に償還している。</a:t>
          </a:r>
        </a:p>
        <a:p>
          <a:r>
            <a:rPr kumimoji="1" lang="ja-JP" altLang="en-US" sz="1400">
              <a:latin typeface="ＭＳ ゴシック" pitchFamily="49" charset="-128"/>
              <a:ea typeface="ＭＳ ゴシック" pitchFamily="49" charset="-128"/>
            </a:rPr>
            <a:t>　今後も地方債の適正な発行と財政健全化に努めていくこととするが，普通交付税の算定にあたり不確定要素の多い法人町民税が算定基準となっていることから，今後も不交付（または少額交付）に伴う減収補てん債の借入を余儀なくされる可能性があるため，地方債現在高のみならず，基金の運用についてもしっかり管理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財政調整基金はそれほど増加していないが，令和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年度から始まる大規模な普通建設事業（小学校改築事業）に備えて特定目的基金への積立てを行ったことにより基金全体額が増加している。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年度から普通交付税の不交付団体（または少額交付団体）であり，今後もその傾向が予想されることから，年度間の財源調整の命綱である財政調整基金については標準財政規模の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とし，地方税の増収が見込まれる年度では今後見込まれる公共施設等の維持・修繕及び長寿命化等に対応するために目的基金への積立てをするとともに，地方債の発行と調整しつつ，適正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年度は主に次の基金について事業を行っている。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）大和町特定防衛施設周辺整備調整交付金事業基金・・・あんしん子育て医療費助成事業（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）大和町長寿社会対策基金・・・敬老事業（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）大和町ふるさと応援基金・・・保育所遊具設置工事　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）森林環境譲与税基金・・・・・林道整備　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増額の主な要因は，学校校舎の改修事業に備えて学校校舎建設基金に積立てを行ったこと，にぎわい創出事業などの地域活性化事業などに備えてまちづくり基金への積立てを行ったことによる。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動向に注視しながら，施設の長寿命化等に伴う普通建設事業が控えていることから，目的基金への積立てを行うことにより財源の平準化に努める。また，基金の目的が類似するものについては，廃止・統合を行い，より弾力的な運用が図られるよう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年度から普通交付税の不交付団体（または少額交付団体）であり，今後もその傾向が予想されることから，年度間の財源調整の命綱である財政調整基金については標準財政規模の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とし，地方税の増収が見込まれる年度では今後見込まれる公共施設等の維持・修繕及び長寿命化等に対応するために目的基金への積立てをするとともに，地方債の発行と調整しつつ，適正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財政調整基金の動向を注視しながら，財政健全化に努める。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本町の保有する資産全体として，全体の約</a:t>
          </a:r>
          <a:r>
            <a:rPr kumimoji="1" lang="en-US" altLang="ja-JP" sz="1050">
              <a:solidFill>
                <a:schemeClr val="dk1"/>
              </a:solidFill>
              <a:effectLst/>
              <a:latin typeface="+mn-lt"/>
              <a:ea typeface="+mn-ea"/>
              <a:cs typeface="+mn-cs"/>
            </a:rPr>
            <a:t>60</a:t>
          </a:r>
          <a:r>
            <a:rPr kumimoji="1" lang="ja-JP" altLang="ja-JP" sz="1050">
              <a:solidFill>
                <a:schemeClr val="dk1"/>
              </a:solidFill>
              <a:effectLst/>
              <a:latin typeface="+mn-lt"/>
              <a:ea typeface="+mn-ea"/>
              <a:cs typeface="+mn-cs"/>
            </a:rPr>
            <a:t>％が償却されている状態</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ある。特に大規模な公共施設である庁舎は平成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年，出張所は平成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年に移転新築をしており，比較的新しいことが全体の償却率を押し下げていると考えら</a:t>
          </a:r>
          <a:r>
            <a:rPr kumimoji="1" lang="ja-JP" altLang="en-US" sz="1050">
              <a:solidFill>
                <a:schemeClr val="dk1"/>
              </a:solidFill>
              <a:effectLst/>
              <a:latin typeface="+mn-lt"/>
              <a:ea typeface="+mn-ea"/>
              <a:cs typeface="+mn-cs"/>
            </a:rPr>
            <a:t>れ，</a:t>
          </a:r>
          <a:r>
            <a:rPr kumimoji="1" lang="ja-JP" altLang="ja-JP" sz="1050">
              <a:solidFill>
                <a:schemeClr val="dk1"/>
              </a:solidFill>
              <a:effectLst/>
              <a:latin typeface="+mn-lt"/>
              <a:ea typeface="+mn-ea"/>
              <a:cs typeface="+mn-cs"/>
            </a:rPr>
            <a:t>その他資産の老朽化</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進行</a:t>
          </a:r>
          <a:r>
            <a:rPr kumimoji="1" lang="ja-JP" altLang="en-US" sz="1050">
              <a:solidFill>
                <a:schemeClr val="dk1"/>
              </a:solidFill>
              <a:effectLst/>
              <a:latin typeface="+mn-lt"/>
              <a:ea typeface="+mn-ea"/>
              <a:cs typeface="+mn-cs"/>
            </a:rPr>
            <a:t>が著しく，</a:t>
          </a:r>
          <a:r>
            <a:rPr kumimoji="1" lang="ja-JP" altLang="ja-JP" sz="1050">
              <a:solidFill>
                <a:schemeClr val="dk1"/>
              </a:solidFill>
              <a:effectLst/>
              <a:latin typeface="+mn-lt"/>
              <a:ea typeface="+mn-ea"/>
              <a:cs typeface="+mn-cs"/>
            </a:rPr>
            <a:t>現状への対策として公共施設等総合管理計画</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策定。</a:t>
          </a:r>
          <a:r>
            <a:rPr kumimoji="1" lang="en-US" altLang="ja-JP" sz="1050">
              <a:solidFill>
                <a:schemeClr val="dk1"/>
              </a:solidFill>
              <a:effectLst/>
              <a:latin typeface="+mn-lt"/>
              <a:ea typeface="+mn-ea"/>
              <a:cs typeface="+mn-cs"/>
            </a:rPr>
            <a:t>R5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月改訂</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に基づき</a:t>
          </a:r>
          <a:r>
            <a:rPr kumimoji="1"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改修や統廃合等</a:t>
          </a:r>
          <a:r>
            <a:rPr lang="ja-JP" altLang="en-US" sz="1050">
              <a:solidFill>
                <a:schemeClr val="dk1"/>
              </a:solidFill>
              <a:effectLst/>
              <a:latin typeface="+mn-lt"/>
              <a:ea typeface="+mn-ea"/>
              <a:cs typeface="+mn-cs"/>
            </a:rPr>
            <a:t>を</a:t>
          </a:r>
          <a:r>
            <a:rPr lang="ja-JP" altLang="ja-JP" sz="1050">
              <a:solidFill>
                <a:schemeClr val="dk1"/>
              </a:solidFill>
              <a:effectLst/>
              <a:latin typeface="+mn-lt"/>
              <a:ea typeface="+mn-ea"/>
              <a:cs typeface="+mn-cs"/>
            </a:rPr>
            <a:t>計画的に進めていくことが重要</a:t>
          </a:r>
          <a:r>
            <a:rPr lang="ja-JP" altLang="en-US" sz="1050">
              <a:solidFill>
                <a:schemeClr val="dk1"/>
              </a:solidFill>
              <a:effectLst/>
              <a:latin typeface="+mn-lt"/>
              <a:ea typeface="+mn-ea"/>
              <a:cs typeface="+mn-cs"/>
            </a:rPr>
            <a:t>である。</a:t>
          </a:r>
          <a:endParaRPr lang="en-US" altLang="ja-JP" sz="105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82278</xdr:rowOff>
    </xdr:from>
    <xdr:to>
      <xdr:col>23</xdr:col>
      <xdr:colOff>85725</xdr:colOff>
      <xdr:row>29</xdr:row>
      <xdr:rowOff>131626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82585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82278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7826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144326</xdr:rowOff>
    </xdr:from>
    <xdr:to>
      <xdr:col>11</xdr:col>
      <xdr:colOff>187325</xdr:colOff>
      <xdr:row>29</xdr:row>
      <xdr:rowOff>74476</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29</xdr:row>
      <xdr:rowOff>39098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76725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91894</xdr:rowOff>
    </xdr:from>
    <xdr:to>
      <xdr:col>7</xdr:col>
      <xdr:colOff>187325</xdr:colOff>
      <xdr:row>29</xdr:row>
      <xdr:rowOff>22044</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142694</xdr:rowOff>
    </xdr:from>
    <xdr:to>
      <xdr:col>11</xdr:col>
      <xdr:colOff>136525</xdr:colOff>
      <xdr:row>29</xdr:row>
      <xdr:rowOff>23676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71481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91003</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38571</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全国・県平均を大きく下回っている。これは長期にわたり地方債の新規発行を抑制してきたほか，法人住民税の増収を背景とした経常一般財源等の増加が関係している。平成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年度まで普通交付税の不交付団体，令和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年度も少額交付となったが，法人住民税の税収は経済情勢により大きく変動し，年度によっては歳入不足から多額の減収補てん債の発行を余儀なくされることがあり，今後もこの傾向が続くものと思われ</a:t>
          </a:r>
          <a:r>
            <a:rPr kumimoji="1" lang="ja-JP" altLang="en-US" sz="1000">
              <a:solidFill>
                <a:schemeClr val="dk1"/>
              </a:solidFill>
              <a:effectLst/>
              <a:latin typeface="+mn-lt"/>
              <a:ea typeface="+mn-ea"/>
              <a:cs typeface="+mn-cs"/>
            </a:rPr>
            <a:t>ることから注意が必要である。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13208</xdr:rowOff>
    </xdr:from>
    <xdr:to>
      <xdr:col>76</xdr:col>
      <xdr:colOff>73025</xdr:colOff>
      <xdr:row>27</xdr:row>
      <xdr:rowOff>114808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36085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26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134352</xdr:rowOff>
    </xdr:from>
    <xdr:to>
      <xdr:col>72</xdr:col>
      <xdr:colOff>123825</xdr:colOff>
      <xdr:row>28</xdr:row>
      <xdr:rowOff>64502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5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64008</xdr:rowOff>
    </xdr:from>
    <xdr:to>
      <xdr:col>76</xdr:col>
      <xdr:colOff>22225</xdr:colOff>
      <xdr:row>28</xdr:row>
      <xdr:rowOff>13702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464683"/>
          <a:ext cx="711200" cy="1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63225</xdr:rowOff>
    </xdr:from>
    <xdr:to>
      <xdr:col>68</xdr:col>
      <xdr:colOff>123825</xdr:colOff>
      <xdr:row>27</xdr:row>
      <xdr:rowOff>164825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4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114025</xdr:rowOff>
    </xdr:from>
    <xdr:to>
      <xdr:col>72</xdr:col>
      <xdr:colOff>73025</xdr:colOff>
      <xdr:row>28</xdr:row>
      <xdr:rowOff>13702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514700"/>
          <a:ext cx="7620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154792</xdr:rowOff>
    </xdr:from>
    <xdr:to>
      <xdr:col>64</xdr:col>
      <xdr:colOff>123825</xdr:colOff>
      <xdr:row>27</xdr:row>
      <xdr:rowOff>84942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3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34142</xdr:rowOff>
    </xdr:from>
    <xdr:to>
      <xdr:col>68</xdr:col>
      <xdr:colOff>73025</xdr:colOff>
      <xdr:row>27</xdr:row>
      <xdr:rowOff>114025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434817"/>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51830</xdr:rowOff>
    </xdr:from>
    <xdr:to>
      <xdr:col>60</xdr:col>
      <xdr:colOff>123825</xdr:colOff>
      <xdr:row>27</xdr:row>
      <xdr:rowOff>153430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4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34142</xdr:rowOff>
    </xdr:from>
    <xdr:to>
      <xdr:col>64</xdr:col>
      <xdr:colOff>73025</xdr:colOff>
      <xdr:row>27</xdr:row>
      <xdr:rowOff>102630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434817"/>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81029</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31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9902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23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101469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1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169957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2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37</xdr:row>
      <xdr:rowOff>163830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499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6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121920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25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45720</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89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113047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73292</xdr:rowOff>
    </xdr:from>
    <xdr:to>
      <xdr:col>55</xdr:col>
      <xdr:colOff>50800</xdr:colOff>
      <xdr:row>40</xdr:row>
      <xdr:rowOff>3442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96169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76226</xdr:rowOff>
    </xdr:from>
    <xdr:to>
      <xdr:col>50</xdr:col>
      <xdr:colOff>165100</xdr:colOff>
      <xdr:row>40</xdr:row>
      <xdr:rowOff>6376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124092</xdr:rowOff>
    </xdr:from>
    <xdr:to>
      <xdr:col>55</xdr:col>
      <xdr:colOff>0</xdr:colOff>
      <xdr:row>39</xdr:row>
      <xdr:rowOff>127026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1064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80797</xdr:rowOff>
    </xdr:from>
    <xdr:to>
      <xdr:col>46</xdr:col>
      <xdr:colOff>38100</xdr:colOff>
      <xdr:row>40</xdr:row>
      <xdr:rowOff>10947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127026</xdr:rowOff>
    </xdr:from>
    <xdr:to>
      <xdr:col>50</xdr:col>
      <xdr:colOff>114300</xdr:colOff>
      <xdr:row>39</xdr:row>
      <xdr:rowOff>131597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1357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79540</xdr:rowOff>
    </xdr:from>
    <xdr:to>
      <xdr:col>41</xdr:col>
      <xdr:colOff>101600</xdr:colOff>
      <xdr:row>40</xdr:row>
      <xdr:rowOff>9690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130340</xdr:rowOff>
    </xdr:from>
    <xdr:to>
      <xdr:col>45</xdr:col>
      <xdr:colOff>177800</xdr:colOff>
      <xdr:row>39</xdr:row>
      <xdr:rowOff>131597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8168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82512</xdr:rowOff>
    </xdr:from>
    <xdr:to>
      <xdr:col>36</xdr:col>
      <xdr:colOff>165100</xdr:colOff>
      <xdr:row>40</xdr:row>
      <xdr:rowOff>12662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130340</xdr:rowOff>
    </xdr:from>
    <xdr:to>
      <xdr:col>41</xdr:col>
      <xdr:colOff>50800</xdr:colOff>
      <xdr:row>39</xdr:row>
      <xdr:rowOff>133312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168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22903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27474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26217</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29189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60</xdr:row>
      <xdr:rowOff>158387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4306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158387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1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102870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686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24548</xdr:rowOff>
    </xdr:from>
    <xdr:to>
      <xdr:col>55</xdr:col>
      <xdr:colOff>50800</xdr:colOff>
      <xdr:row>62</xdr:row>
      <xdr:rowOff>126148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47425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50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41920</xdr:rowOff>
    </xdr:from>
    <xdr:to>
      <xdr:col>50</xdr:col>
      <xdr:colOff>165100</xdr:colOff>
      <xdr:row>62</xdr:row>
      <xdr:rowOff>143520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75348</xdr:rowOff>
    </xdr:from>
    <xdr:to>
      <xdr:col>55</xdr:col>
      <xdr:colOff>0</xdr:colOff>
      <xdr:row>62</xdr:row>
      <xdr:rowOff>92720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705248"/>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45014</xdr:rowOff>
    </xdr:from>
    <xdr:to>
      <xdr:col>46</xdr:col>
      <xdr:colOff>38100</xdr:colOff>
      <xdr:row>62</xdr:row>
      <xdr:rowOff>146614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92720</xdr:rowOff>
    </xdr:from>
    <xdr:to>
      <xdr:col>50</xdr:col>
      <xdr:colOff>114300</xdr:colOff>
      <xdr:row>62</xdr:row>
      <xdr:rowOff>95814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22620"/>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44629</xdr:rowOff>
    </xdr:from>
    <xdr:to>
      <xdr:col>41</xdr:col>
      <xdr:colOff>101600</xdr:colOff>
      <xdr:row>62</xdr:row>
      <xdr:rowOff>146229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95429</xdr:rowOff>
    </xdr:from>
    <xdr:to>
      <xdr:col>45</xdr:col>
      <xdr:colOff>177800</xdr:colOff>
      <xdr:row>62</xdr:row>
      <xdr:rowOff>95814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725329"/>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48133</xdr:rowOff>
    </xdr:from>
    <xdr:to>
      <xdr:col>36</xdr:col>
      <xdr:colOff>165100</xdr:colOff>
      <xdr:row>62</xdr:row>
      <xdr:rowOff>149733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95429</xdr:rowOff>
    </xdr:from>
    <xdr:to>
      <xdr:col>41</xdr:col>
      <xdr:colOff>50800</xdr:colOff>
      <xdr:row>62</xdr:row>
      <xdr:rowOff>98933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725329"/>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160047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4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163141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5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162756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4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166260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5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145704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166914</xdr:rowOff>
    </xdr:from>
    <xdr:to>
      <xdr:col>20</xdr:col>
      <xdr:colOff>38100</xdr:colOff>
      <xdr:row>82</xdr:row>
      <xdr:rowOff>97064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46264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0610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163649</xdr:rowOff>
    </xdr:from>
    <xdr:to>
      <xdr:col>15</xdr:col>
      <xdr:colOff>101600</xdr:colOff>
      <xdr:row>83</xdr:row>
      <xdr:rowOff>93799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83</xdr:row>
      <xdr:rowOff>42999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10516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42999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23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91802</xdr:rowOff>
    </xdr:from>
    <xdr:to>
      <xdr:col>6</xdr:col>
      <xdr:colOff>38100</xdr:colOff>
      <xdr:row>83</xdr:row>
      <xdr:rowOff>21952</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142602</xdr:rowOff>
    </xdr:from>
    <xdr:to>
      <xdr:col>10</xdr:col>
      <xdr:colOff>114300</xdr:colOff>
      <xdr:row>83</xdr:row>
      <xdr:rowOff>7076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20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113591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110326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74403</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38479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47192</xdr:rowOff>
    </xdr:from>
    <xdr:to>
      <xdr:col>55</xdr:col>
      <xdr:colOff>50800</xdr:colOff>
      <xdr:row>85</xdr:row>
      <xdr:rowOff>148792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8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50622</xdr:rowOff>
    </xdr:from>
    <xdr:to>
      <xdr:col>50</xdr:col>
      <xdr:colOff>165100</xdr:colOff>
      <xdr:row>85</xdr:row>
      <xdr:rowOff>152222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97992</xdr:rowOff>
    </xdr:from>
    <xdr:to>
      <xdr:col>55</xdr:col>
      <xdr:colOff>0</xdr:colOff>
      <xdr:row>85</xdr:row>
      <xdr:rowOff>101422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71242"/>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62967</xdr:rowOff>
    </xdr:from>
    <xdr:to>
      <xdr:col>46</xdr:col>
      <xdr:colOff>38100</xdr:colOff>
      <xdr:row>85</xdr:row>
      <xdr:rowOff>164567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101422</xdr:rowOff>
    </xdr:from>
    <xdr:to>
      <xdr:col>50</xdr:col>
      <xdr:colOff>114300</xdr:colOff>
      <xdr:row>85</xdr:row>
      <xdr:rowOff>113767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7467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67996</xdr:rowOff>
    </xdr:from>
    <xdr:to>
      <xdr:col>41</xdr:col>
      <xdr:colOff>101600</xdr:colOff>
      <xdr:row>85</xdr:row>
      <xdr:rowOff>169596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113767</xdr:rowOff>
    </xdr:from>
    <xdr:to>
      <xdr:col>45</xdr:col>
      <xdr:colOff>177800</xdr:colOff>
      <xdr:row>85</xdr:row>
      <xdr:rowOff>118796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8701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67539</xdr:rowOff>
    </xdr:from>
    <xdr:to>
      <xdr:col>36</xdr:col>
      <xdr:colOff>165100</xdr:colOff>
      <xdr:row>85</xdr:row>
      <xdr:rowOff>169139</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118339</xdr:rowOff>
    </xdr:from>
    <xdr:to>
      <xdr:col>41</xdr:col>
      <xdr:colOff>50800</xdr:colOff>
      <xdr:row>85</xdr:row>
      <xdr:rowOff>118796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6915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143349</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71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155694</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72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160723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160266</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3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149497</xdr:rowOff>
    </xdr:from>
    <xdr:to>
      <xdr:col>85</xdr:col>
      <xdr:colOff>177800</xdr:colOff>
      <xdr:row>40</xdr:row>
      <xdr:rowOff>79647</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127924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28847</xdr:rowOff>
    </xdr:from>
    <xdr:to>
      <xdr:col>85</xdr:col>
      <xdr:colOff>127000</xdr:colOff>
      <xdr:row>40</xdr:row>
      <xdr:rowOff>87630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5481300" y="688684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87630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9358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147865</xdr:rowOff>
    </xdr:from>
    <xdr:to>
      <xdr:col>72</xdr:col>
      <xdr:colOff>38100</xdr:colOff>
      <xdr:row>41</xdr:row>
      <xdr:rowOff>78015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77833</xdr:rowOff>
    </xdr:from>
    <xdr:to>
      <xdr:col>76</xdr:col>
      <xdr:colOff>114300</xdr:colOff>
      <xdr:row>41</xdr:row>
      <xdr:rowOff>27215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3703300" y="6935833"/>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27215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70550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69142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55626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708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7112</xdr:rowOff>
    </xdr:from>
    <xdr:to>
      <xdr:col>107</xdr:col>
      <xdr:colOff>101600</xdr:colOff>
      <xdr:row>41</xdr:row>
      <xdr:rowOff>108712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57912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70850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7112</xdr:rowOff>
    </xdr:from>
    <xdr:to>
      <xdr:col>102</xdr:col>
      <xdr:colOff>165100</xdr:colOff>
      <xdr:row>41</xdr:row>
      <xdr:rowOff>108712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57912</xdr:rowOff>
    </xdr:from>
    <xdr:to>
      <xdr:col>107</xdr:col>
      <xdr:colOff>50800</xdr:colOff>
      <xdr:row>41</xdr:row>
      <xdr:rowOff>57912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7087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7112</xdr:rowOff>
    </xdr:from>
    <xdr:to>
      <xdr:col>98</xdr:col>
      <xdr:colOff>38100</xdr:colOff>
      <xdr:row>41</xdr:row>
      <xdr:rowOff>108712</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57912</xdr:rowOff>
    </xdr:from>
    <xdr:to>
      <xdr:col>102</xdr:col>
      <xdr:colOff>114300</xdr:colOff>
      <xdr:row>41</xdr:row>
      <xdr:rowOff>57912</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7087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99839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99839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99839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11430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5481300" y="10262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11430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148590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22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xdr:rowOff>
    </xdr:from>
    <xdr:to>
      <xdr:col>67</xdr:col>
      <xdr:colOff>101600</xdr:colOff>
      <xdr:row>59</xdr:row>
      <xdr:rowOff>117475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66675</xdr:rowOff>
    </xdr:from>
    <xdr:to>
      <xdr:col>71</xdr:col>
      <xdr:colOff>177800</xdr:colOff>
      <xdr:row>59</xdr:row>
      <xdr:rowOff>104775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134002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100730</xdr:rowOff>
    </xdr:from>
    <xdr:to>
      <xdr:col>116</xdr:col>
      <xdr:colOff>114300</xdr:colOff>
      <xdr:row>61</xdr:row>
      <xdr:rowOff>30880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3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123607</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2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107914</xdr:rowOff>
    </xdr:from>
    <xdr:to>
      <xdr:col>112</xdr:col>
      <xdr:colOff>38100</xdr:colOff>
      <xdr:row>61</xdr:row>
      <xdr:rowOff>38064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3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151530</xdr:rowOff>
    </xdr:from>
    <xdr:to>
      <xdr:col>116</xdr:col>
      <xdr:colOff>63500</xdr:colOff>
      <xdr:row>60</xdr:row>
      <xdr:rowOff>158714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438530"/>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117058</xdr:rowOff>
    </xdr:from>
    <xdr:to>
      <xdr:col>107</xdr:col>
      <xdr:colOff>101600</xdr:colOff>
      <xdr:row>61</xdr:row>
      <xdr:rowOff>47208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4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158714</xdr:rowOff>
    </xdr:from>
    <xdr:to>
      <xdr:col>111</xdr:col>
      <xdr:colOff>177800</xdr:colOff>
      <xdr:row>60</xdr:row>
      <xdr:rowOff>167858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4457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115751</xdr:rowOff>
    </xdr:from>
    <xdr:to>
      <xdr:col>102</xdr:col>
      <xdr:colOff>165100</xdr:colOff>
      <xdr:row>61</xdr:row>
      <xdr:rowOff>45901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166551</xdr:rowOff>
    </xdr:from>
    <xdr:to>
      <xdr:col>107</xdr:col>
      <xdr:colOff>50800</xdr:colOff>
      <xdr:row>60</xdr:row>
      <xdr:rowOff>167858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9545300" y="1045355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120324</xdr:rowOff>
    </xdr:from>
    <xdr:to>
      <xdr:col>98</xdr:col>
      <xdr:colOff>38100</xdr:colOff>
      <xdr:row>61</xdr:row>
      <xdr:rowOff>50474</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4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166551</xdr:rowOff>
    </xdr:from>
    <xdr:to>
      <xdr:col>102</xdr:col>
      <xdr:colOff>114300</xdr:colOff>
      <xdr:row>60</xdr:row>
      <xdr:rowOff>171124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45355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54591</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38335</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4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37028</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67001</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1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111761</xdr:rowOff>
    </xdr:from>
    <xdr:to>
      <xdr:col>85</xdr:col>
      <xdr:colOff>177800</xdr:colOff>
      <xdr:row>81</xdr:row>
      <xdr:rowOff>41911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134638</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367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121920</xdr:rowOff>
    </xdr:from>
    <xdr:to>
      <xdr:col>81</xdr:col>
      <xdr:colOff>101600</xdr:colOff>
      <xdr:row>81</xdr:row>
      <xdr:rowOff>52070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162561</xdr:rowOff>
    </xdr:from>
    <xdr:to>
      <xdr:col>85</xdr:col>
      <xdr:colOff>127000</xdr:colOff>
      <xdr:row>81</xdr:row>
      <xdr:rowOff>1270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5481300" y="138785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74930</xdr:rowOff>
    </xdr:from>
    <xdr:to>
      <xdr:col>76</xdr:col>
      <xdr:colOff>165100</xdr:colOff>
      <xdr:row>81</xdr:row>
      <xdr:rowOff>5080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81</xdr:row>
      <xdr:rowOff>1270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38417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30480</xdr:rowOff>
    </xdr:from>
    <xdr:to>
      <xdr:col>72</xdr:col>
      <xdr:colOff>38100</xdr:colOff>
      <xdr:row>80</xdr:row>
      <xdr:rowOff>132080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81280</xdr:rowOff>
    </xdr:from>
    <xdr:to>
      <xdr:col>76</xdr:col>
      <xdr:colOff>114300</xdr:colOff>
      <xdr:row>80</xdr:row>
      <xdr:rowOff>125730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379728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64770</xdr:rowOff>
    </xdr:from>
    <xdr:to>
      <xdr:col>67</xdr:col>
      <xdr:colOff>101600</xdr:colOff>
      <xdr:row>82</xdr:row>
      <xdr:rowOff>166370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81280</xdr:rowOff>
    </xdr:from>
    <xdr:to>
      <xdr:col>71</xdr:col>
      <xdr:colOff>177800</xdr:colOff>
      <xdr:row>82</xdr:row>
      <xdr:rowOff>115570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2814300" y="137972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68597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148607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157497</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19050</xdr:rowOff>
    </xdr:from>
    <xdr:to>
      <xdr:col>116</xdr:col>
      <xdr:colOff>114300</xdr:colOff>
      <xdr:row>77</xdr:row>
      <xdr:rowOff>120650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143527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31750</xdr:rowOff>
    </xdr:from>
    <xdr:to>
      <xdr:col>112</xdr:col>
      <xdr:colOff>38100</xdr:colOff>
      <xdr:row>77</xdr:row>
      <xdr:rowOff>133350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69850</xdr:rowOff>
    </xdr:from>
    <xdr:to>
      <xdr:col>116</xdr:col>
      <xdr:colOff>63500</xdr:colOff>
      <xdr:row>77</xdr:row>
      <xdr:rowOff>82550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327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82550</xdr:rowOff>
    </xdr:from>
    <xdr:to>
      <xdr:col>111</xdr:col>
      <xdr:colOff>177800</xdr:colOff>
      <xdr:row>77</xdr:row>
      <xdr:rowOff>95250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328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95250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545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57150</xdr:rowOff>
    </xdr:from>
    <xdr:to>
      <xdr:col>98</xdr:col>
      <xdr:colOff>38100</xdr:colOff>
      <xdr:row>77</xdr:row>
      <xdr:rowOff>158750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107950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8656300" y="1329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149877</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3827</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全国平均より下回っているものの県平均よりも高い数値となっており，橋りょう・トンネルの有形固定資産減価償却率は全国・県平均よりも低い数値となっている。資産を一人あたりとしてみた場合に，道路，橋りょう・トンネルは全国平均及び県平均よりも大幅に高い数値となっており，人口に比して多いということになるが，これは維持管理や更新等にかかる費用が平均的な自治体よりも大きくなることを意味することから，単一年度に負担が集中することがないよう計画的な老朽化対策が必要である。</a:t>
          </a:r>
          <a:endParaRPr lang="ja-JP" altLang="ja-JP" sz="1400">
            <a:effectLst/>
          </a:endParaRPr>
        </a:p>
        <a:p>
          <a:r>
            <a:rPr kumimoji="1" lang="ja-JP" altLang="ja-JP" sz="1100">
              <a:solidFill>
                <a:schemeClr val="dk1"/>
              </a:solidFill>
              <a:effectLst/>
              <a:latin typeface="+mn-lt"/>
              <a:ea typeface="+mn-ea"/>
              <a:cs typeface="+mn-cs"/>
            </a:rPr>
            <a:t>公営住宅に関しては，有形固定原価償却率は全国平均より低い数値となっているが，これは近年，町の施策として進めている子育て支援住宅整備によるものである。既存の公営住宅については他自治体同様に老朽化が進んでいることから，引き続き公営住宅の長寿命化計画に基づき大規模改修等実施していく。</a:t>
          </a:r>
          <a:endParaRPr lang="ja-JP" altLang="ja-JP" sz="1400">
            <a:effectLst/>
          </a:endParaRPr>
        </a:p>
        <a:p>
          <a:r>
            <a:rPr kumimoji="1" lang="ja-JP" altLang="ja-JP" sz="1100">
              <a:solidFill>
                <a:schemeClr val="dk1"/>
              </a:solidFill>
              <a:effectLst/>
              <a:latin typeface="+mn-lt"/>
              <a:ea typeface="+mn-ea"/>
              <a:cs typeface="+mn-cs"/>
            </a:rPr>
            <a:t>一方，児童館では，有形固定原価償却率が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で大幅に減少している。これは，児童館の建替えにより数値を押し下げているものと考えられるが，一人あたり</a:t>
          </a:r>
          <a:r>
            <a:rPr kumimoji="1" lang="ja-JP" altLang="en-US" sz="1100">
              <a:solidFill>
                <a:schemeClr val="dk1"/>
              </a:solidFill>
              <a:effectLst/>
              <a:latin typeface="+mn-lt"/>
              <a:ea typeface="+mn-ea"/>
              <a:cs typeface="+mn-cs"/>
            </a:rPr>
            <a:t>の資産</a:t>
          </a:r>
          <a:r>
            <a:rPr kumimoji="1" lang="ja-JP" altLang="ja-JP" sz="1100">
              <a:solidFill>
                <a:schemeClr val="dk1"/>
              </a:solidFill>
              <a:effectLst/>
              <a:latin typeface="+mn-lt"/>
              <a:ea typeface="+mn-ea"/>
              <a:cs typeface="+mn-cs"/>
            </a:rPr>
            <a:t>としてみた場合に</a:t>
          </a:r>
          <a:r>
            <a:rPr kumimoji="1" lang="ja-JP" altLang="en-US" sz="1100">
              <a:solidFill>
                <a:schemeClr val="dk1"/>
              </a:solidFill>
              <a:effectLst/>
              <a:latin typeface="+mn-lt"/>
              <a:ea typeface="+mn-ea"/>
              <a:cs typeface="+mn-cs"/>
            </a:rPr>
            <a:t>学校の統廃合により使用しなくなった中学校校舎を児童館として使用している経過により，</a:t>
          </a:r>
          <a:r>
            <a:rPr kumimoji="1" lang="ja-JP" altLang="ja-JP" sz="1100">
              <a:solidFill>
                <a:schemeClr val="dk1"/>
              </a:solidFill>
              <a:effectLst/>
              <a:latin typeface="+mn-lt"/>
              <a:ea typeface="+mn-ea"/>
              <a:cs typeface="+mn-cs"/>
            </a:rPr>
            <a:t>全国平均及び県平均を大幅に上回る数値となって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，施設更新時期の到来</a:t>
          </a:r>
          <a:r>
            <a:rPr kumimoji="1" lang="ja-JP" altLang="en-US" sz="1100">
              <a:solidFill>
                <a:schemeClr val="dk1"/>
              </a:solidFill>
              <a:effectLst/>
              <a:latin typeface="+mn-lt"/>
              <a:ea typeface="+mn-ea"/>
              <a:cs typeface="+mn-cs"/>
            </a:rPr>
            <a:t>に向けて，</a:t>
          </a:r>
          <a:r>
            <a:rPr kumimoji="1" lang="ja-JP" altLang="ja-JP" sz="1100">
              <a:solidFill>
                <a:schemeClr val="dk1"/>
              </a:solidFill>
              <a:effectLst/>
              <a:latin typeface="+mn-lt"/>
              <a:ea typeface="+mn-ea"/>
              <a:cs typeface="+mn-cs"/>
            </a:rPr>
            <a:t>児童館の</a:t>
          </a:r>
          <a:r>
            <a:rPr kumimoji="1" lang="ja-JP" altLang="en-US" sz="1100">
              <a:solidFill>
                <a:schemeClr val="dk1"/>
              </a:solidFill>
              <a:effectLst/>
              <a:latin typeface="+mn-lt"/>
              <a:ea typeface="+mn-ea"/>
              <a:cs typeface="+mn-cs"/>
            </a:rPr>
            <a:t>規模と</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配置</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事前に</a:t>
          </a:r>
          <a:r>
            <a:rPr kumimoji="1" lang="ja-JP" altLang="ja-JP" sz="1100">
              <a:solidFill>
                <a:schemeClr val="dk1"/>
              </a:solidFill>
              <a:effectLst/>
              <a:latin typeface="+mn-lt"/>
              <a:ea typeface="+mn-ea"/>
              <a:cs typeface="+mn-cs"/>
            </a:rPr>
            <a:t>検討して</a:t>
          </a:r>
          <a:r>
            <a:rPr kumimoji="1" lang="ja-JP" altLang="en-US" sz="1100">
              <a:solidFill>
                <a:schemeClr val="dk1"/>
              </a:solidFill>
              <a:effectLst/>
              <a:latin typeface="+mn-lt"/>
              <a:ea typeface="+mn-ea"/>
              <a:cs typeface="+mn-cs"/>
            </a:rPr>
            <a:t>おく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70213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5204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62049</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47314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14696</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4355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148590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882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129376</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24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36847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64770</xdr:rowOff>
    </xdr:from>
    <xdr:to>
      <xdr:col>55</xdr:col>
      <xdr:colOff>0</xdr:colOff>
      <xdr:row>60</xdr:row>
      <xdr:rowOff>68580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35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25400</xdr:rowOff>
    </xdr:from>
    <xdr:to>
      <xdr:col>46</xdr:col>
      <xdr:colOff>38100</xdr:colOff>
      <xdr:row>60</xdr:row>
      <xdr:rowOff>127000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25400</xdr:rowOff>
    </xdr:from>
    <xdr:to>
      <xdr:col>41</xdr:col>
      <xdr:colOff>101600</xdr:colOff>
      <xdr:row>60</xdr:row>
      <xdr:rowOff>127000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76200</xdr:rowOff>
    </xdr:from>
    <xdr:to>
      <xdr:col>45</xdr:col>
      <xdr:colOff>177800</xdr:colOff>
      <xdr:row>60</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861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27305</xdr:rowOff>
    </xdr:from>
    <xdr:to>
      <xdr:col>36</xdr:col>
      <xdr:colOff>165100</xdr:colOff>
      <xdr:row>60</xdr:row>
      <xdr:rowOff>128905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76200</xdr:rowOff>
    </xdr:from>
    <xdr:to>
      <xdr:col>41</xdr:col>
      <xdr:colOff>50800</xdr:colOff>
      <xdr:row>60</xdr:row>
      <xdr:rowOff>78105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363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143527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143527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145432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54429</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44072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84</xdr:row>
      <xdr:rowOff>5443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435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127907</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43092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78921</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4260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122174</xdr:rowOff>
    </xdr:from>
    <xdr:to>
      <xdr:col>46</xdr:col>
      <xdr:colOff>38100</xdr:colOff>
      <xdr:row>86</xdr:row>
      <xdr:rowOff>52324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86</xdr:row>
      <xdr:rowOff>1524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74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1524</xdr:rowOff>
    </xdr:from>
    <xdr:to>
      <xdr:col>45</xdr:col>
      <xdr:colOff>177800</xdr:colOff>
      <xdr:row>86</xdr:row>
      <xdr:rowOff>1524</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861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1524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972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43451</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111958</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104</xdr:row>
      <xdr:rowOff>141514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3797300" y="179706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97245</xdr:rowOff>
    </xdr:from>
    <xdr:to>
      <xdr:col>15</xdr:col>
      <xdr:colOff>101600</xdr:colOff>
      <xdr:row>105</xdr:row>
      <xdr:rowOff>27395</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104</xdr:row>
      <xdr:rowOff>148045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2908300" y="1797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28666</xdr:rowOff>
    </xdr:from>
    <xdr:to>
      <xdr:col>10</xdr:col>
      <xdr:colOff>165100</xdr:colOff>
      <xdr:row>104</xdr:row>
      <xdr:rowOff>130266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79466</xdr:rowOff>
    </xdr:from>
    <xdr:to>
      <xdr:col>15</xdr:col>
      <xdr:colOff>50800</xdr:colOff>
      <xdr:row>104</xdr:row>
      <xdr:rowOff>148045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79102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079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79466</xdr:rowOff>
    </xdr:from>
    <xdr:to>
      <xdr:col>10</xdr:col>
      <xdr:colOff>114300</xdr:colOff>
      <xdr:row>104</xdr:row>
      <xdr:rowOff>112123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130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37391</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146793</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816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61595</xdr:rowOff>
    </xdr:from>
    <xdr:to>
      <xdr:col>50</xdr:col>
      <xdr:colOff>165100</xdr:colOff>
      <xdr:row>106</xdr:row>
      <xdr:rowOff>163195</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112395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9639300" y="182841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112395</xdr:rowOff>
    </xdr:from>
    <xdr:to>
      <xdr:col>50</xdr:col>
      <xdr:colOff>114300</xdr:colOff>
      <xdr:row>106</xdr:row>
      <xdr:rowOff>116205</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750300" y="1828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65405</xdr:rowOff>
    </xdr:from>
    <xdr:to>
      <xdr:col>41</xdr:col>
      <xdr:colOff>101600</xdr:colOff>
      <xdr:row>106</xdr:row>
      <xdr:rowOff>167005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116205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861300" y="1828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67311</xdr:rowOff>
    </xdr:from>
    <xdr:to>
      <xdr:col>36</xdr:col>
      <xdr:colOff>165100</xdr:colOff>
      <xdr:row>106</xdr:row>
      <xdr:rowOff>168911</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116205</xdr:rowOff>
    </xdr:from>
    <xdr:to>
      <xdr:col>41</xdr:col>
      <xdr:colOff>50800</xdr:colOff>
      <xdr:row>106</xdr:row>
      <xdr:rowOff>118111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972300" y="182899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8272</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12082</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12082</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13988</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97807</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00000000-0008-0000-0200-0000C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1" name="【一般廃棄物処理施設】&#10;一人当たり有形固定資産（償却資産）額最小値テキスト">
          <a:extLst>
            <a:ext uri="{FF2B5EF4-FFF2-40B4-BE49-F238E27FC236}">
              <a16:creationId xmlns:a16="http://schemas.microsoft.com/office/drawing/2014/main" id="{00000000-0008-0000-0200-0000CD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63" name="【一般廃棄物処理施設】&#10;一人当たり有形固定資産（償却資産）額最大値テキスト">
          <a:extLst>
            <a:ext uri="{FF2B5EF4-FFF2-40B4-BE49-F238E27FC236}">
              <a16:creationId xmlns:a16="http://schemas.microsoft.com/office/drawing/2014/main" id="{00000000-0008-0000-0200-0000CF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65" name="【一般廃棄物処理施設】&#10;一人当たり有形固定資産（償却資産）額平均値テキスト">
          <a:extLst>
            <a:ext uri="{FF2B5EF4-FFF2-40B4-BE49-F238E27FC236}">
              <a16:creationId xmlns:a16="http://schemas.microsoft.com/office/drawing/2014/main" id="{00000000-0008-0000-0200-0000D101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152713</xdr:rowOff>
    </xdr:from>
    <xdr:to>
      <xdr:col>116</xdr:col>
      <xdr:colOff>114300</xdr:colOff>
      <xdr:row>36</xdr:row>
      <xdr:rowOff>82863</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22110700" y="61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4140</xdr:rowOff>
    </xdr:from>
    <xdr:ext cx="599010" cy="259045"/>
    <xdr:sp macro="" textlink="">
      <xdr:nvSpPr>
        <xdr:cNvPr id="477" name="【一般廃棄物処理施設】&#10;一人当たり有形固定資産（償却資産）額該当値テキスト">
          <a:extLst>
            <a:ext uri="{FF2B5EF4-FFF2-40B4-BE49-F238E27FC236}">
              <a16:creationId xmlns:a16="http://schemas.microsoft.com/office/drawing/2014/main" id="{00000000-0008-0000-0200-0000DD010000}"/>
            </a:ext>
          </a:extLst>
        </xdr:cNvPr>
        <xdr:cNvSpPr txBox="1"/>
      </xdr:nvSpPr>
      <xdr:spPr>
        <a:xfrm>
          <a:off x="22199600" y="600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161324</xdr:rowOff>
    </xdr:from>
    <xdr:ext cx="534377" cy="259045"/>
    <xdr:sp macro="" textlink="">
      <xdr:nvSpPr>
        <xdr:cNvPr id="478" name="n_1ave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79" name="n_2ave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80" name="n_3ave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81" name="n_4ave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00000000-0008-0000-0200-0000F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00000000-0008-0000-0200-0000FC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10" name="【保健センター・保健所】&#10;有形固定資産減価償却率最大値テキスト">
          <a:extLst>
            <a:ext uri="{FF2B5EF4-FFF2-40B4-BE49-F238E27FC236}">
              <a16:creationId xmlns:a16="http://schemas.microsoft.com/office/drawing/2014/main" id="{00000000-0008-0000-0200-0000FE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00000000-0008-0000-0200-000000020000}"/>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92891</xdr:rowOff>
    </xdr:from>
    <xdr:to>
      <xdr:col>85</xdr:col>
      <xdr:colOff>177800</xdr:colOff>
      <xdr:row>60</xdr:row>
      <xdr:rowOff>23041</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6268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115768</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00000000-0008-0000-0200-00000C020000}"/>
            </a:ext>
          </a:extLst>
        </xdr:cNvPr>
        <xdr:cNvSpPr txBox="1"/>
      </xdr:nvSpPr>
      <xdr:spPr>
        <a:xfrm>
          <a:off x="16357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143691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5481300" y="102216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106135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4592300" y="101841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68580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3703300" y="1014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127181</xdr:rowOff>
    </xdr:from>
    <xdr:to>
      <xdr:col>67</xdr:col>
      <xdr:colOff>101600</xdr:colOff>
      <xdr:row>59</xdr:row>
      <xdr:rowOff>57331</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2763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xdr:rowOff>
    </xdr:from>
    <xdr:to>
      <xdr:col>71</xdr:col>
      <xdr:colOff>177800</xdr:colOff>
      <xdr:row>59</xdr:row>
      <xdr:rowOff>34290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814300" y="1012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00000000-0008-0000-0200-000015020000}"/>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34" name="n_2ave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36" name="n_4ave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37" name="n_1main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38" name="n_2main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39" name="n_3main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73858</xdr:rowOff>
    </xdr:from>
    <xdr:ext cx="405111" cy="259045"/>
    <xdr:sp macro="" textlink="">
      <xdr:nvSpPr>
        <xdr:cNvPr id="540" name="n_4main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2611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00000000-0008-0000-0200-00003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00000000-0008-0000-0200-000037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00000000-0008-0000-0200-00003902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00000000-0008-0000-0200-00003B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40657</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00000000-0008-0000-0200-000047020000}"/>
            </a:ext>
          </a:extLst>
        </xdr:cNvPr>
        <xdr:cNvSpPr txBox="1"/>
      </xdr:nvSpPr>
      <xdr:spPr>
        <a:xfrm>
          <a:off x="22199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21046</xdr:rowOff>
    </xdr:from>
    <xdr:to>
      <xdr:col>112</xdr:col>
      <xdr:colOff>38100</xdr:colOff>
      <xdr:row>62</xdr:row>
      <xdr:rowOff>122646</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71846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106984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71846</xdr:rowOff>
    </xdr:from>
    <xdr:to>
      <xdr:col>111</xdr:col>
      <xdr:colOff>177800</xdr:colOff>
      <xdr:row>62</xdr:row>
      <xdr:rowOff>75112</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107017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24312</xdr:rowOff>
    </xdr:from>
    <xdr:to>
      <xdr:col>102</xdr:col>
      <xdr:colOff>165100</xdr:colOff>
      <xdr:row>62</xdr:row>
      <xdr:rowOff>125912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75112</xdr:rowOff>
    </xdr:from>
    <xdr:to>
      <xdr:col>107</xdr:col>
      <xdr:colOff>50800</xdr:colOff>
      <xdr:row>62</xdr:row>
      <xdr:rowOff>75112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9545300" y="1070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27577</xdr:rowOff>
    </xdr:from>
    <xdr:to>
      <xdr:col>98</xdr:col>
      <xdr:colOff>38100</xdr:colOff>
      <xdr:row>62</xdr:row>
      <xdr:rowOff>129177</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75112</xdr:rowOff>
    </xdr:from>
    <xdr:to>
      <xdr:col>102</xdr:col>
      <xdr:colOff>114300</xdr:colOff>
      <xdr:row>62</xdr:row>
      <xdr:rowOff>78377</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1070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92" name="n_1aveValue【保健センター・保健所】&#10;一人当たり面積">
          <a:extLst>
            <a:ext uri="{FF2B5EF4-FFF2-40B4-BE49-F238E27FC236}">
              <a16:creationId xmlns:a16="http://schemas.microsoft.com/office/drawing/2014/main" id="{00000000-0008-0000-0200-000050020000}"/>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93" name="n_2aveValue【保健センター・保健所】&#10;一人当たり面積">
          <a:extLst>
            <a:ext uri="{FF2B5EF4-FFF2-40B4-BE49-F238E27FC236}">
              <a16:creationId xmlns:a16="http://schemas.microsoft.com/office/drawing/2014/main" id="{00000000-0008-0000-0200-000051020000}"/>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94" name="n_3aveValue【保健センター・保健所】&#10;一人当たり面積">
          <a:extLst>
            <a:ext uri="{FF2B5EF4-FFF2-40B4-BE49-F238E27FC236}">
              <a16:creationId xmlns:a16="http://schemas.microsoft.com/office/drawing/2014/main" id="{00000000-0008-0000-0200-000052020000}"/>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95" name="n_4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139173</xdr:rowOff>
    </xdr:from>
    <xdr:ext cx="469744" cy="259045"/>
    <xdr:sp macro="" textlink="">
      <xdr:nvSpPr>
        <xdr:cNvPr id="596" name="n_1mainValue【保健センター・保健所】&#10;一人当たり面積">
          <a:extLst>
            <a:ext uri="{FF2B5EF4-FFF2-40B4-BE49-F238E27FC236}">
              <a16:creationId xmlns:a16="http://schemas.microsoft.com/office/drawing/2014/main" id="{00000000-0008-0000-0200-000054020000}"/>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142439</xdr:rowOff>
    </xdr:from>
    <xdr:ext cx="469744" cy="259045"/>
    <xdr:sp macro="" textlink="">
      <xdr:nvSpPr>
        <xdr:cNvPr id="597" name="n_2mainValue【保健センター・保健所】&#10;一人当たり面積">
          <a:extLst>
            <a:ext uri="{FF2B5EF4-FFF2-40B4-BE49-F238E27FC236}">
              <a16:creationId xmlns:a16="http://schemas.microsoft.com/office/drawing/2014/main" id="{00000000-0008-0000-0200-000055020000}"/>
            </a:ext>
          </a:extLst>
        </xdr:cNvPr>
        <xdr:cNvSpPr txBox="1"/>
      </xdr:nvSpPr>
      <xdr:spPr>
        <a:xfrm>
          <a:off x="20199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142439</xdr:rowOff>
    </xdr:from>
    <xdr:ext cx="469744" cy="259045"/>
    <xdr:sp macro="" textlink="">
      <xdr:nvSpPr>
        <xdr:cNvPr id="598" name="n_3mainValue【保健センター・保健所】&#10;一人当たり面積">
          <a:extLst>
            <a:ext uri="{FF2B5EF4-FFF2-40B4-BE49-F238E27FC236}">
              <a16:creationId xmlns:a16="http://schemas.microsoft.com/office/drawing/2014/main" id="{00000000-0008-0000-0200-000056020000}"/>
            </a:ext>
          </a:extLst>
        </xdr:cNvPr>
        <xdr:cNvSpPr txBox="1"/>
      </xdr:nvSpPr>
      <xdr:spPr>
        <a:xfrm>
          <a:off x="19310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145704</xdr:rowOff>
    </xdr:from>
    <xdr:ext cx="469744" cy="259045"/>
    <xdr:sp macro="" textlink="">
      <xdr:nvSpPr>
        <xdr:cNvPr id="599" name="n_4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18421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00000000-0008-0000-0200-00007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a:extLst>
            <a:ext uri="{FF2B5EF4-FFF2-40B4-BE49-F238E27FC236}">
              <a16:creationId xmlns:a16="http://schemas.microsoft.com/office/drawing/2014/main" id="{00000000-0008-0000-0200-00007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28" name="【消防施設】&#10;有形固定資産減価償却率最大値テキスト">
          <a:extLst>
            <a:ext uri="{FF2B5EF4-FFF2-40B4-BE49-F238E27FC236}">
              <a16:creationId xmlns:a16="http://schemas.microsoft.com/office/drawing/2014/main" id="{00000000-0008-0000-0200-000074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00000000-0008-0000-0200-000076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77669</xdr:rowOff>
    </xdr:from>
    <xdr:ext cx="405111" cy="259045"/>
    <xdr:sp macro="" textlink="">
      <xdr:nvSpPr>
        <xdr:cNvPr id="643" name="n_1aveValue【消防施設】&#10;有形固定資産減価償却率">
          <a:extLst>
            <a:ext uri="{FF2B5EF4-FFF2-40B4-BE49-F238E27FC236}">
              <a16:creationId xmlns:a16="http://schemas.microsoft.com/office/drawing/2014/main" id="{00000000-0008-0000-0200-00008302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44" name="n_2aveValue【消防施設】&#10;有形固定資産減価償却率">
          <a:extLst>
            <a:ext uri="{FF2B5EF4-FFF2-40B4-BE49-F238E27FC236}">
              <a16:creationId xmlns:a16="http://schemas.microsoft.com/office/drawing/2014/main" id="{00000000-0008-0000-0200-000084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45" name="n_3aveValue【消防施設】&#10;有形固定資産減価償却率">
          <a:extLst>
            <a:ext uri="{FF2B5EF4-FFF2-40B4-BE49-F238E27FC236}">
              <a16:creationId xmlns:a16="http://schemas.microsoft.com/office/drawing/2014/main" id="{00000000-0008-0000-0200-00008502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46" name="n_4aveValue【消防施設】&#10;有形固定資産減価償却率">
          <a:extLst>
            <a:ext uri="{FF2B5EF4-FFF2-40B4-BE49-F238E27FC236}">
              <a16:creationId xmlns:a16="http://schemas.microsoft.com/office/drawing/2014/main" id="{00000000-0008-0000-0200-000086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a:extLst>
            <a:ext uri="{FF2B5EF4-FFF2-40B4-BE49-F238E27FC236}">
              <a16:creationId xmlns:a16="http://schemas.microsoft.com/office/drawing/2014/main" id="{00000000-0008-0000-0200-00009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9" name="【消防施設】&#10;一人当たり面積最小値テキスト">
          <a:extLst>
            <a:ext uri="{FF2B5EF4-FFF2-40B4-BE49-F238E27FC236}">
              <a16:creationId xmlns:a16="http://schemas.microsoft.com/office/drawing/2014/main" id="{00000000-0008-0000-0200-00009D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71" name="【消防施設】&#10;一人当たり面積最大値テキスト">
          <a:extLst>
            <a:ext uri="{FF2B5EF4-FFF2-40B4-BE49-F238E27FC236}">
              <a16:creationId xmlns:a16="http://schemas.microsoft.com/office/drawing/2014/main" id="{00000000-0008-0000-0200-00009F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73" name="【消防施設】&#10;一人当たり面積平均値テキスト">
          <a:extLst>
            <a:ext uri="{FF2B5EF4-FFF2-40B4-BE49-F238E27FC236}">
              <a16:creationId xmlns:a16="http://schemas.microsoft.com/office/drawing/2014/main" id="{00000000-0008-0000-0200-0000A102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685" name="【消防施設】&#10;一人当たり面積該当値テキスト">
          <a:extLst>
            <a:ext uri="{FF2B5EF4-FFF2-40B4-BE49-F238E27FC236}">
              <a16:creationId xmlns:a16="http://schemas.microsoft.com/office/drawing/2014/main" id="{00000000-0008-0000-0200-0000AD020000}"/>
            </a:ext>
          </a:extLst>
        </xdr:cNvPr>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686" name="n_1aveValue【消防施設】&#10;一人当たり面積">
          <a:extLst>
            <a:ext uri="{FF2B5EF4-FFF2-40B4-BE49-F238E27FC236}">
              <a16:creationId xmlns:a16="http://schemas.microsoft.com/office/drawing/2014/main" id="{00000000-0008-0000-0200-0000AE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87" name="n_2aveValue【消防施設】&#10;一人当たり面積">
          <a:extLst>
            <a:ext uri="{FF2B5EF4-FFF2-40B4-BE49-F238E27FC236}">
              <a16:creationId xmlns:a16="http://schemas.microsoft.com/office/drawing/2014/main" id="{00000000-0008-0000-0200-0000AF02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88" name="n_3aveValue【消防施設】&#10;一人当たり面積">
          <a:extLst>
            <a:ext uri="{FF2B5EF4-FFF2-40B4-BE49-F238E27FC236}">
              <a16:creationId xmlns:a16="http://schemas.microsoft.com/office/drawing/2014/main" id="{00000000-0008-0000-0200-0000B002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89" name="n_4aveValue【消防施設】&#10;一人当たり面積">
          <a:extLst>
            <a:ext uri="{FF2B5EF4-FFF2-40B4-BE49-F238E27FC236}">
              <a16:creationId xmlns:a16="http://schemas.microsoft.com/office/drawing/2014/main" id="{00000000-0008-0000-0200-0000B1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a:extLst>
            <a:ext uri="{FF2B5EF4-FFF2-40B4-BE49-F238E27FC236}">
              <a16:creationId xmlns:a16="http://schemas.microsoft.com/office/drawing/2014/main" id="{00000000-0008-0000-0200-0000C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6" name="【庁舎】&#10;有形固定資産減価償却率最小値テキスト">
          <a:extLst>
            <a:ext uri="{FF2B5EF4-FFF2-40B4-BE49-F238E27FC236}">
              <a16:creationId xmlns:a16="http://schemas.microsoft.com/office/drawing/2014/main" id="{00000000-0008-0000-0200-0000C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18" name="【庁舎】&#10;有形固定資産減価償却率最大値テキスト">
          <a:extLst>
            <a:ext uri="{FF2B5EF4-FFF2-40B4-BE49-F238E27FC236}">
              <a16:creationId xmlns:a16="http://schemas.microsoft.com/office/drawing/2014/main" id="{00000000-0008-0000-0200-0000CE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20" name="【庁舎】&#10;有形固定資産減価償却率平均値テキスト">
          <a:extLst>
            <a:ext uri="{FF2B5EF4-FFF2-40B4-BE49-F238E27FC236}">
              <a16:creationId xmlns:a16="http://schemas.microsoft.com/office/drawing/2014/main" id="{00000000-0008-0000-0200-0000D002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123371</xdr:rowOff>
    </xdr:from>
    <xdr:to>
      <xdr:col>85</xdr:col>
      <xdr:colOff>177800</xdr:colOff>
      <xdr:row>102</xdr:row>
      <xdr:rowOff>53521</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6268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146248</xdr:rowOff>
    </xdr:from>
    <xdr:ext cx="405111" cy="259045"/>
    <xdr:sp macro="" textlink="">
      <xdr:nvSpPr>
        <xdr:cNvPr id="732" name="【庁舎】&#10;有形固定資産減価償却率該当値テキスト">
          <a:extLst>
            <a:ext uri="{FF2B5EF4-FFF2-40B4-BE49-F238E27FC236}">
              <a16:creationId xmlns:a16="http://schemas.microsoft.com/office/drawing/2014/main" id="{00000000-0008-0000-0200-0000DC020000}"/>
            </a:ext>
          </a:extLst>
        </xdr:cNvPr>
        <xdr:cNvSpPr txBox="1"/>
      </xdr:nvSpPr>
      <xdr:spPr>
        <a:xfrm>
          <a:off x="16357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92348</xdr:rowOff>
    </xdr:from>
    <xdr:to>
      <xdr:col>81</xdr:col>
      <xdr:colOff>101600</xdr:colOff>
      <xdr:row>102</xdr:row>
      <xdr:rowOff>22498</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143148</xdr:rowOff>
    </xdr:from>
    <xdr:to>
      <xdr:col>85</xdr:col>
      <xdr:colOff>127000</xdr:colOff>
      <xdr:row>102</xdr:row>
      <xdr:rowOff>2721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5481300" y="174595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143148</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4592300" y="174155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99061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3703300" y="1739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169092</xdr:rowOff>
    </xdr:from>
    <xdr:to>
      <xdr:col>67</xdr:col>
      <xdr:colOff>101600</xdr:colOff>
      <xdr:row>101</xdr:row>
      <xdr:rowOff>99242</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2763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48442</xdr:rowOff>
    </xdr:from>
    <xdr:to>
      <xdr:col>71</xdr:col>
      <xdr:colOff>177800</xdr:colOff>
      <xdr:row>101</xdr:row>
      <xdr:rowOff>76200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814300" y="173648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41" name="n_1aveValue【庁舎】&#10;有形固定資産減価償却率">
          <a:extLst>
            <a:ext uri="{FF2B5EF4-FFF2-40B4-BE49-F238E27FC236}">
              <a16:creationId xmlns:a16="http://schemas.microsoft.com/office/drawing/2014/main" id="{00000000-0008-0000-0200-0000E5020000}"/>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42" name="n_2aveValue【庁舎】&#10;有形固定資産減価償却率">
          <a:extLst>
            <a:ext uri="{FF2B5EF4-FFF2-40B4-BE49-F238E27FC236}">
              <a16:creationId xmlns:a16="http://schemas.microsoft.com/office/drawing/2014/main" id="{00000000-0008-0000-0200-0000E6020000}"/>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43" name="n_3aveValue【庁舎】&#10;有形固定資産減価償却率">
          <a:extLst>
            <a:ext uri="{FF2B5EF4-FFF2-40B4-BE49-F238E27FC236}">
              <a16:creationId xmlns:a16="http://schemas.microsoft.com/office/drawing/2014/main" id="{00000000-0008-0000-0200-0000E702000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44" name="n_4aveValue【庁舎】&#10;有形固定資産減価償却率">
          <a:extLst>
            <a:ext uri="{FF2B5EF4-FFF2-40B4-BE49-F238E27FC236}">
              <a16:creationId xmlns:a16="http://schemas.microsoft.com/office/drawing/2014/main" id="{00000000-0008-0000-0200-0000E8020000}"/>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39025</xdr:rowOff>
    </xdr:from>
    <xdr:ext cx="405111" cy="259045"/>
    <xdr:sp macro="" textlink="">
      <xdr:nvSpPr>
        <xdr:cNvPr id="745" name="n_1mainValue【庁舎】&#10;有形固定資産減価償却率">
          <a:extLst>
            <a:ext uri="{FF2B5EF4-FFF2-40B4-BE49-F238E27FC236}">
              <a16:creationId xmlns:a16="http://schemas.microsoft.com/office/drawing/2014/main" id="{00000000-0008-0000-0200-0000E9020000}"/>
            </a:ext>
          </a:extLst>
        </xdr:cNvPr>
        <xdr:cNvSpPr txBox="1"/>
      </xdr:nvSpPr>
      <xdr:spPr>
        <a:xfrm>
          <a:off x="152660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746" name="n_2mainValue【庁舎】&#10;有形固定資産減価償却率">
          <a:extLst>
            <a:ext uri="{FF2B5EF4-FFF2-40B4-BE49-F238E27FC236}">
              <a16:creationId xmlns:a16="http://schemas.microsoft.com/office/drawing/2014/main" id="{00000000-0008-0000-0200-0000EA020000}"/>
            </a:ext>
          </a:extLst>
        </xdr:cNvPr>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47" name="n_3mainValue【庁舎】&#10;有形固定資産減価償却率">
          <a:extLst>
            <a:ext uri="{FF2B5EF4-FFF2-40B4-BE49-F238E27FC236}">
              <a16:creationId xmlns:a16="http://schemas.microsoft.com/office/drawing/2014/main" id="{00000000-0008-0000-0200-0000EB020000}"/>
            </a:ext>
          </a:extLst>
        </xdr:cNvPr>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115769</xdr:rowOff>
    </xdr:from>
    <xdr:ext cx="405111" cy="259045"/>
    <xdr:sp macro="" textlink="">
      <xdr:nvSpPr>
        <xdr:cNvPr id="748" name="n_4mainValue【庁舎】&#10;有形固定資産減価償却率">
          <a:extLst>
            <a:ext uri="{FF2B5EF4-FFF2-40B4-BE49-F238E27FC236}">
              <a16:creationId xmlns:a16="http://schemas.microsoft.com/office/drawing/2014/main" id="{00000000-0008-0000-0200-0000EC020000}"/>
            </a:ext>
          </a:extLst>
        </xdr:cNvPr>
        <xdr:cNvSpPr txBox="1"/>
      </xdr:nvSpPr>
      <xdr:spPr>
        <a:xfrm>
          <a:off x="12611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a:extLst>
            <a:ext uri="{FF2B5EF4-FFF2-40B4-BE49-F238E27FC236}">
              <a16:creationId xmlns:a16="http://schemas.microsoft.com/office/drawing/2014/main" id="{00000000-0008-0000-0200-00000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76" name="【庁舎】&#10;一人当たり面積最小値テキスト">
          <a:extLst>
            <a:ext uri="{FF2B5EF4-FFF2-40B4-BE49-F238E27FC236}">
              <a16:creationId xmlns:a16="http://schemas.microsoft.com/office/drawing/2014/main" id="{00000000-0008-0000-0200-000008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78" name="【庁舎】&#10;一人当たり面積最大値テキスト">
          <a:extLst>
            <a:ext uri="{FF2B5EF4-FFF2-40B4-BE49-F238E27FC236}">
              <a16:creationId xmlns:a16="http://schemas.microsoft.com/office/drawing/2014/main" id="{00000000-0008-0000-0200-00000A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80" name="【庁舎】&#10;一人当たり面積平均値テキスト">
          <a:extLst>
            <a:ext uri="{FF2B5EF4-FFF2-40B4-BE49-F238E27FC236}">
              <a16:creationId xmlns:a16="http://schemas.microsoft.com/office/drawing/2014/main" id="{00000000-0008-0000-0200-00000C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92" name="【庁舎】&#10;一人当たり面積該当値テキスト">
          <a:extLst>
            <a:ext uri="{FF2B5EF4-FFF2-40B4-BE49-F238E27FC236}">
              <a16:creationId xmlns:a16="http://schemas.microsoft.com/office/drawing/2014/main" id="{00000000-0008-0000-0200-000018030000}"/>
            </a:ext>
          </a:extLst>
        </xdr:cNvPr>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113756</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0434300" y="1845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113756</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9545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8656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01" name="n_1aveValue【庁舎】&#10;一人当たり面積">
          <a:extLst>
            <a:ext uri="{FF2B5EF4-FFF2-40B4-BE49-F238E27FC236}">
              <a16:creationId xmlns:a16="http://schemas.microsoft.com/office/drawing/2014/main" id="{00000000-0008-0000-0200-000021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02" name="n_2aveValue【庁舎】&#10;一人当たり面積">
          <a:extLst>
            <a:ext uri="{FF2B5EF4-FFF2-40B4-BE49-F238E27FC236}">
              <a16:creationId xmlns:a16="http://schemas.microsoft.com/office/drawing/2014/main" id="{00000000-0008-0000-0200-000022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03" name="n_3aveValue【庁舎】&#10;一人当たり面積">
          <a:extLst>
            <a:ext uri="{FF2B5EF4-FFF2-40B4-BE49-F238E27FC236}">
              <a16:creationId xmlns:a16="http://schemas.microsoft.com/office/drawing/2014/main" id="{00000000-0008-0000-0200-000023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04" name="n_4aveValue【庁舎】&#10;一人当たり面積">
          <a:extLst>
            <a:ext uri="{FF2B5EF4-FFF2-40B4-BE49-F238E27FC236}">
              <a16:creationId xmlns:a16="http://schemas.microsoft.com/office/drawing/2014/main" id="{00000000-0008-0000-0200-00002403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805" name="n_1mainValue【庁舎】&#10;一人当たり面積">
          <a:extLst>
            <a:ext uri="{FF2B5EF4-FFF2-40B4-BE49-F238E27FC236}">
              <a16:creationId xmlns:a16="http://schemas.microsoft.com/office/drawing/2014/main" id="{00000000-0008-0000-0200-000025030000}"/>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6" name="n_2mainValue【庁舎】&#10;一人当たり面積">
          <a:extLst>
            <a:ext uri="{FF2B5EF4-FFF2-40B4-BE49-F238E27FC236}">
              <a16:creationId xmlns:a16="http://schemas.microsoft.com/office/drawing/2014/main" id="{00000000-0008-0000-0200-000026030000}"/>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07" name="n_3mainValue【庁舎】&#10;一人当たり面積">
          <a:extLst>
            <a:ext uri="{FF2B5EF4-FFF2-40B4-BE49-F238E27FC236}">
              <a16:creationId xmlns:a16="http://schemas.microsoft.com/office/drawing/2014/main" id="{00000000-0008-0000-0200-000027030000}"/>
            </a:ext>
          </a:extLst>
        </xdr:cNvPr>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08" name="n_4mainValue【庁舎】&#10;一人当たり面積">
          <a:extLst>
            <a:ext uri="{FF2B5EF4-FFF2-40B4-BE49-F238E27FC236}">
              <a16:creationId xmlns:a16="http://schemas.microsoft.com/office/drawing/2014/main" id="{00000000-0008-0000-0200-000028030000}"/>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一般廃棄物処理施設については広域行政事務組合での事務処理となり，減価償却率が低く，適正に維持管理がなされている。</a:t>
          </a:r>
          <a:endParaRPr lang="ja-JP" altLang="ja-JP" sz="1400">
            <a:effectLst/>
          </a:endParaRPr>
        </a:p>
        <a:p>
          <a:r>
            <a:rPr kumimoji="1" lang="ja-JP" altLang="ja-JP" sz="1100">
              <a:solidFill>
                <a:schemeClr val="dk1"/>
              </a:solidFill>
              <a:effectLst/>
              <a:latin typeface="+mn-lt"/>
              <a:ea typeface="+mn-ea"/>
              <a:cs typeface="+mn-cs"/>
            </a:rPr>
            <a:t>体育館・プール，保健センター・保健所，市民会館について，一人あたりの面積が平均を上回っており，十分な面積を確保している一方，有形固定資産減価償却率において増加傾向にある。これは他自治体と比較して施設の維持にかかる経費負担が大きいことを示しており，大規模修繕事業等の実施の際は特定の年度に集中することも予想されることから，今後は計画的に老朽化対策を実施し，財政負担の平準化を図る必要がある。</a:t>
          </a:r>
          <a:endParaRPr lang="ja-JP" altLang="ja-JP" sz="1400">
            <a:effectLst/>
          </a:endParaRPr>
        </a:p>
        <a:p>
          <a:r>
            <a:rPr kumimoji="1" lang="ja-JP" altLang="ja-JP" sz="1100">
              <a:solidFill>
                <a:schemeClr val="dk1"/>
              </a:solidFill>
              <a:effectLst/>
              <a:latin typeface="+mn-lt"/>
              <a:ea typeface="+mn-ea"/>
              <a:cs typeface="+mn-cs"/>
            </a:rPr>
            <a:t>福祉施設は，有形固定資産減価償却率が全国平均・県平均を上回っているが，一人あたりの面積が平均を大きく下回っていることもあり，適宜，施設の長寿命化を実施していく。</a:t>
          </a:r>
          <a:endParaRPr lang="ja-JP" altLang="ja-JP" sz="1400">
            <a:effectLst/>
          </a:endParaRPr>
        </a:p>
        <a:p>
          <a:r>
            <a:rPr kumimoji="1" lang="ja-JP" altLang="ja-JP" sz="1100">
              <a:solidFill>
                <a:schemeClr val="dk1"/>
              </a:solidFill>
              <a:effectLst/>
              <a:latin typeface="+mn-lt"/>
              <a:ea typeface="+mn-ea"/>
              <a:cs typeface="+mn-cs"/>
            </a:rPr>
            <a:t>庁舎では，平成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年の本庁舎及び平成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年の出張所の移転で比較的新しいこともあり，有形固定資産減価償却率が大幅に低くなっている。個別施設計画に基づく維持管理を実施し，今後も適正に管理するものとする。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財政力指数は前年度から</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ポイント減少しているものの，依然として</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超（</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）となっている。平成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年度までは普通交付税の不交付団体であったが，令和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年度は交付団体となった。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の財政力指数の急上昇は町税，とりわけ法人町民税について，町内企業の業績を反映して増収傾向となっていることが主な要因であるが，単年度決算でみると法人町民税は経済情勢に大きく左右されるため，歳入については現年度税収等のみならず，基金と起債などのバランスを意識して，中長期的な視点で財政運営を図っ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97367</xdr:rowOff>
    </xdr:to>
    <xdr:cxnSp macro="">
      <xdr:nvCxnSpPr>
        <xdr:cNvPr id="69" name="直線コネクタ 68"/>
        <xdr:cNvCxnSpPr/>
      </xdr:nvCxnSpPr>
      <xdr:spPr>
        <a:xfrm>
          <a:off x="4114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137583</xdr:rowOff>
    </xdr:to>
    <xdr:cxnSp macro="">
      <xdr:nvCxnSpPr>
        <xdr:cNvPr id="72" name="直線コネクタ 71"/>
        <xdr:cNvCxnSpPr/>
      </xdr:nvCxnSpPr>
      <xdr:spPr>
        <a:xfrm flipV="1">
          <a:off x="3225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40</xdr:row>
      <xdr:rowOff>100189</xdr:rowOff>
    </xdr:to>
    <xdr:cxnSp macro="">
      <xdr:nvCxnSpPr>
        <xdr:cNvPr id="75" name="直線コネクタ 74"/>
        <xdr:cNvCxnSpPr/>
      </xdr:nvCxnSpPr>
      <xdr:spPr>
        <a:xfrm flipV="1">
          <a:off x="2336800" y="68241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41</xdr:row>
      <xdr:rowOff>35983</xdr:rowOff>
    </xdr:to>
    <xdr:cxnSp macro="">
      <xdr:nvCxnSpPr>
        <xdr:cNvPr id="78" name="直線コネクタ 77"/>
        <xdr:cNvCxnSpPr/>
      </xdr:nvCxnSpPr>
      <xdr:spPr>
        <a:xfrm flipV="1">
          <a:off x="1447800" y="695818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経常収支比率は，経常経費充当一般財源（分子）を経常的一般財源（分母）で除して算出されるが，令和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年度では，分母に含まれる普通交付税が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年ぶりに交付</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されたことが影響している。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32" name="直線コネクタ 131"/>
        <xdr:cNvCxnSpPr/>
      </xdr:nvCxnSpPr>
      <xdr:spPr>
        <a:xfrm flipV="1">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66</xdr:row>
      <xdr:rowOff>10160</xdr:rowOff>
    </xdr:to>
    <xdr:cxnSp macro="">
      <xdr:nvCxnSpPr>
        <xdr:cNvPr id="135" name="直線コネクタ 134"/>
        <xdr:cNvCxnSpPr/>
      </xdr:nvCxnSpPr>
      <xdr:spPr>
        <a:xfrm>
          <a:off x="3225800" y="1082717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63</xdr:row>
      <xdr:rowOff>25823</xdr:rowOff>
    </xdr:to>
    <xdr:cxnSp macro="">
      <xdr:nvCxnSpPr>
        <xdr:cNvPr id="138" name="直線コネクタ 137"/>
        <xdr:cNvCxnSpPr/>
      </xdr:nvCxnSpPr>
      <xdr:spPr>
        <a:xfrm>
          <a:off x="2336800" y="10408920"/>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79163</xdr:rowOff>
    </xdr:to>
    <xdr:cxnSp macro="">
      <xdr:nvCxnSpPr>
        <xdr:cNvPr id="141" name="直線コネクタ 140"/>
        <xdr:cNvCxnSpPr/>
      </xdr:nvCxnSpPr>
      <xdr:spPr>
        <a:xfrm flipV="1">
          <a:off x="1447800" y="104089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3" name="楕円 152"/>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4" name="テキスト ボックス 153"/>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200">
              <a:latin typeface="ＭＳ Ｐゴシック" panose="020B0600070205080204" pitchFamily="50" charset="-128"/>
              <a:ea typeface="ＭＳ Ｐゴシック" panose="020B0600070205080204" pitchFamily="50" charset="-128"/>
            </a:rPr>
            <a:t>1,254</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158,873</a:t>
          </a:r>
          <a:r>
            <a:rPr kumimoji="1" lang="ja-JP" altLang="en-US" sz="1200">
              <a:latin typeface="ＭＳ Ｐゴシック" panose="020B0600070205080204" pitchFamily="50" charset="-128"/>
              <a:ea typeface="ＭＳ Ｐゴシック" panose="020B0600070205080204" pitchFamily="50" charset="-128"/>
            </a:rPr>
            <a:t>円となり，類似の</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類似団体より増加している要因として，物件費等のうち，施設維持費と除融雪費に関する維持補修費が前年度比</a:t>
          </a:r>
          <a:r>
            <a:rPr kumimoji="1" lang="en-US" altLang="ja-JP" sz="1200">
              <a:latin typeface="ＭＳ Ｐゴシック" panose="020B0600070205080204" pitchFamily="50" charset="-128"/>
              <a:ea typeface="ＭＳ Ｐゴシック" panose="020B0600070205080204" pitchFamily="50" charset="-128"/>
            </a:rPr>
            <a:t>125.5</a:t>
          </a:r>
          <a:r>
            <a:rPr kumimoji="1" lang="ja-JP" altLang="en-US" sz="1200">
              <a:latin typeface="ＭＳ Ｐゴシック" panose="020B0600070205080204" pitchFamily="50" charset="-128"/>
              <a:ea typeface="ＭＳ Ｐゴシック" panose="020B0600070205080204" pitchFamily="50" charset="-128"/>
            </a:rPr>
            <a:t>％となっていることが主な要因である。今後も適正な施設管理及び経費の削減に努める。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35438</xdr:rowOff>
    </xdr:from>
    <xdr:to>
      <xdr:col>23</xdr:col>
      <xdr:colOff>133350</xdr:colOff>
      <xdr:row>84</xdr:row>
      <xdr:rowOff>47543</xdr:rowOff>
    </xdr:to>
    <xdr:cxnSp macro="">
      <xdr:nvCxnSpPr>
        <xdr:cNvPr id="193" name="直線コネクタ 192"/>
        <xdr:cNvCxnSpPr/>
      </xdr:nvCxnSpPr>
      <xdr:spPr>
        <a:xfrm>
          <a:off x="4114800" y="14437238"/>
          <a:ext cx="8382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138968</xdr:rowOff>
    </xdr:from>
    <xdr:to>
      <xdr:col>19</xdr:col>
      <xdr:colOff>133350</xdr:colOff>
      <xdr:row>84</xdr:row>
      <xdr:rowOff>35438</xdr:rowOff>
    </xdr:to>
    <xdr:cxnSp macro="">
      <xdr:nvCxnSpPr>
        <xdr:cNvPr id="196" name="直線コネクタ 195"/>
        <xdr:cNvCxnSpPr/>
      </xdr:nvCxnSpPr>
      <xdr:spPr>
        <a:xfrm>
          <a:off x="3225800" y="14197868"/>
          <a:ext cx="889000" cy="2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74879</xdr:rowOff>
    </xdr:from>
    <xdr:to>
      <xdr:col>15</xdr:col>
      <xdr:colOff>82550</xdr:colOff>
      <xdr:row>82</xdr:row>
      <xdr:rowOff>138968</xdr:rowOff>
    </xdr:to>
    <xdr:cxnSp macro="">
      <xdr:nvCxnSpPr>
        <xdr:cNvPr id="199" name="直線コネクタ 198"/>
        <xdr:cNvCxnSpPr/>
      </xdr:nvCxnSpPr>
      <xdr:spPr>
        <a:xfrm>
          <a:off x="2336800" y="14133779"/>
          <a:ext cx="8890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153217</xdr:rowOff>
    </xdr:from>
    <xdr:to>
      <xdr:col>11</xdr:col>
      <xdr:colOff>31750</xdr:colOff>
      <xdr:row>82</xdr:row>
      <xdr:rowOff>74879</xdr:rowOff>
    </xdr:to>
    <xdr:cxnSp macro="">
      <xdr:nvCxnSpPr>
        <xdr:cNvPr id="202" name="直線コネクタ 201"/>
        <xdr:cNvCxnSpPr/>
      </xdr:nvCxnSpPr>
      <xdr:spPr>
        <a:xfrm>
          <a:off x="1447800" y="14040667"/>
          <a:ext cx="889000" cy="9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168193</xdr:rowOff>
    </xdr:from>
    <xdr:to>
      <xdr:col>23</xdr:col>
      <xdr:colOff>184150</xdr:colOff>
      <xdr:row>84</xdr:row>
      <xdr:rowOff>98343</xdr:rowOff>
    </xdr:to>
    <xdr:sp macro="" textlink="">
      <xdr:nvSpPr>
        <xdr:cNvPr id="212" name="楕円 211"/>
        <xdr:cNvSpPr/>
      </xdr:nvSpPr>
      <xdr:spPr>
        <a:xfrm>
          <a:off x="4902200" y="143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140270</xdr:rowOff>
    </xdr:from>
    <xdr:ext cx="762000" cy="259045"/>
    <xdr:sp macro="" textlink="">
      <xdr:nvSpPr>
        <xdr:cNvPr id="213" name="人件費・物件費等の状況該当値テキスト"/>
        <xdr:cNvSpPr txBox="1"/>
      </xdr:nvSpPr>
      <xdr:spPr>
        <a:xfrm>
          <a:off x="5041900" y="1437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156088</xdr:rowOff>
    </xdr:from>
    <xdr:to>
      <xdr:col>19</xdr:col>
      <xdr:colOff>184150</xdr:colOff>
      <xdr:row>84</xdr:row>
      <xdr:rowOff>86238</xdr:rowOff>
    </xdr:to>
    <xdr:sp macro="" textlink="">
      <xdr:nvSpPr>
        <xdr:cNvPr id="214" name="楕円 213"/>
        <xdr:cNvSpPr/>
      </xdr:nvSpPr>
      <xdr:spPr>
        <a:xfrm>
          <a:off x="4064000" y="143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71015</xdr:rowOff>
    </xdr:from>
    <xdr:ext cx="736600" cy="259045"/>
    <xdr:sp macro="" textlink="">
      <xdr:nvSpPr>
        <xdr:cNvPr id="215" name="テキスト ボックス 214"/>
        <xdr:cNvSpPr txBox="1"/>
      </xdr:nvSpPr>
      <xdr:spPr>
        <a:xfrm>
          <a:off x="3733800" y="14472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88168</xdr:rowOff>
    </xdr:from>
    <xdr:to>
      <xdr:col>15</xdr:col>
      <xdr:colOff>133350</xdr:colOff>
      <xdr:row>83</xdr:row>
      <xdr:rowOff>18318</xdr:rowOff>
    </xdr:to>
    <xdr:sp macro="" textlink="">
      <xdr:nvSpPr>
        <xdr:cNvPr id="216" name="楕円 215"/>
        <xdr:cNvSpPr/>
      </xdr:nvSpPr>
      <xdr:spPr>
        <a:xfrm>
          <a:off x="3175000" y="141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3095</xdr:rowOff>
    </xdr:from>
    <xdr:ext cx="762000" cy="259045"/>
    <xdr:sp macro="" textlink="">
      <xdr:nvSpPr>
        <xdr:cNvPr id="217" name="テキスト ボックス 216"/>
        <xdr:cNvSpPr txBox="1"/>
      </xdr:nvSpPr>
      <xdr:spPr>
        <a:xfrm>
          <a:off x="2844800" y="142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24079</xdr:rowOff>
    </xdr:from>
    <xdr:to>
      <xdr:col>11</xdr:col>
      <xdr:colOff>82550</xdr:colOff>
      <xdr:row>82</xdr:row>
      <xdr:rowOff>125679</xdr:rowOff>
    </xdr:to>
    <xdr:sp macro="" textlink="">
      <xdr:nvSpPr>
        <xdr:cNvPr id="218" name="楕円 217"/>
        <xdr:cNvSpPr/>
      </xdr:nvSpPr>
      <xdr:spPr>
        <a:xfrm>
          <a:off x="2286000" y="140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110456</xdr:rowOff>
    </xdr:from>
    <xdr:ext cx="762000" cy="259045"/>
    <xdr:sp macro="" textlink="">
      <xdr:nvSpPr>
        <xdr:cNvPr id="219" name="テキスト ボックス 218"/>
        <xdr:cNvSpPr txBox="1"/>
      </xdr:nvSpPr>
      <xdr:spPr>
        <a:xfrm>
          <a:off x="1955800" y="1416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102417</xdr:rowOff>
    </xdr:from>
    <xdr:to>
      <xdr:col>7</xdr:col>
      <xdr:colOff>31750</xdr:colOff>
      <xdr:row>82</xdr:row>
      <xdr:rowOff>32567</xdr:rowOff>
    </xdr:to>
    <xdr:sp macro="" textlink="">
      <xdr:nvSpPr>
        <xdr:cNvPr id="220" name="楕円 219"/>
        <xdr:cNvSpPr/>
      </xdr:nvSpPr>
      <xdr:spPr>
        <a:xfrm>
          <a:off x="1397000" y="139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17344</xdr:rowOff>
    </xdr:from>
    <xdr:ext cx="762000" cy="259045"/>
    <xdr:sp macro="" textlink="">
      <xdr:nvSpPr>
        <xdr:cNvPr id="221" name="テキスト ボックス 220"/>
        <xdr:cNvSpPr txBox="1"/>
      </xdr:nvSpPr>
      <xdr:spPr>
        <a:xfrm>
          <a:off x="1066800" y="140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ラスパイレス指数は前年度と同値</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となり，全国市平均及び全国町村平均を下回っている。今後も人事院勧告に準拠し，適正化に努める。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7" name="直線コネクタ 256"/>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30843</xdr:rowOff>
    </xdr:to>
    <xdr:cxnSp macro="">
      <xdr:nvCxnSpPr>
        <xdr:cNvPr id="260" name="直線コネクタ 259"/>
        <xdr:cNvCxnSpPr/>
      </xdr:nvCxnSpPr>
      <xdr:spPr>
        <a:xfrm>
          <a:off x="15290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63" name="直線コネクタ 262"/>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83</xdr:row>
      <xdr:rowOff>29936</xdr:rowOff>
    </xdr:to>
    <xdr:cxnSp macro="">
      <xdr:nvCxnSpPr>
        <xdr:cNvPr id="266" name="直線コネクタ 265"/>
        <xdr:cNvCxnSpPr/>
      </xdr:nvCxnSpPr>
      <xdr:spPr>
        <a:xfrm>
          <a:off x="13512800" y="13863864"/>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0" name="楕円 279"/>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1" name="テキスト ボックス 280"/>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4" name="楕円 283"/>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5" name="テキスト ボックス 284"/>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人当たりの職員数は前年度から</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人となり，類似</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全国平均及び宮城県平均を下回った状態が続いているが，退職職員の増加等に対応するため職員採用を進めていることが増加傾向の要因となっている。今後も職員平均年齢の推移や将来の人口動向を考慮したうえで，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142603</xdr:rowOff>
    </xdr:from>
    <xdr:to>
      <xdr:col>81</xdr:col>
      <xdr:colOff>44450</xdr:colOff>
      <xdr:row>60</xdr:row>
      <xdr:rowOff>151221</xdr:rowOff>
    </xdr:to>
    <xdr:cxnSp macro="">
      <xdr:nvCxnSpPr>
        <xdr:cNvPr id="322" name="直線コネクタ 321"/>
        <xdr:cNvCxnSpPr/>
      </xdr:nvCxnSpPr>
      <xdr:spPr>
        <a:xfrm>
          <a:off x="16179800" y="1042960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60</xdr:row>
      <xdr:rowOff>142603</xdr:rowOff>
    </xdr:to>
    <xdr:cxnSp macro="">
      <xdr:nvCxnSpPr>
        <xdr:cNvPr id="325" name="直線コネクタ 324"/>
        <xdr:cNvCxnSpPr/>
      </xdr:nvCxnSpPr>
      <xdr:spPr>
        <a:xfrm>
          <a:off x="15290800" y="1042443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90896</xdr:rowOff>
    </xdr:from>
    <xdr:to>
      <xdr:col>72</xdr:col>
      <xdr:colOff>203200</xdr:colOff>
      <xdr:row>60</xdr:row>
      <xdr:rowOff>137432</xdr:rowOff>
    </xdr:to>
    <xdr:cxnSp macro="">
      <xdr:nvCxnSpPr>
        <xdr:cNvPr id="328" name="直線コネクタ 327"/>
        <xdr:cNvCxnSpPr/>
      </xdr:nvCxnSpPr>
      <xdr:spPr>
        <a:xfrm>
          <a:off x="14401800" y="1037789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60</xdr:row>
      <xdr:rowOff>90896</xdr:rowOff>
    </xdr:to>
    <xdr:cxnSp macro="">
      <xdr:nvCxnSpPr>
        <xdr:cNvPr id="331" name="直線コネクタ 330"/>
        <xdr:cNvCxnSpPr/>
      </xdr:nvCxnSpPr>
      <xdr:spPr>
        <a:xfrm>
          <a:off x="13512800" y="10300335"/>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100421</xdr:rowOff>
    </xdr:from>
    <xdr:to>
      <xdr:col>81</xdr:col>
      <xdr:colOff>95250</xdr:colOff>
      <xdr:row>61</xdr:row>
      <xdr:rowOff>30571</xdr:rowOff>
    </xdr:to>
    <xdr:sp macro="" textlink="">
      <xdr:nvSpPr>
        <xdr:cNvPr id="341" name="楕円 340"/>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72498</xdr:rowOff>
    </xdr:from>
    <xdr:ext cx="762000" cy="259045"/>
    <xdr:sp macro="" textlink="">
      <xdr:nvSpPr>
        <xdr:cNvPr id="342" name="定員管理の状況該当値テキスト"/>
        <xdr:cNvSpPr txBox="1"/>
      </xdr:nvSpPr>
      <xdr:spPr>
        <a:xfrm>
          <a:off x="17106900" y="1035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91803</xdr:rowOff>
    </xdr:from>
    <xdr:to>
      <xdr:col>77</xdr:col>
      <xdr:colOff>95250</xdr:colOff>
      <xdr:row>61</xdr:row>
      <xdr:rowOff>21953</xdr:rowOff>
    </xdr:to>
    <xdr:sp macro="" textlink="">
      <xdr:nvSpPr>
        <xdr:cNvPr id="343" name="楕円 342"/>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6730</xdr:rowOff>
    </xdr:from>
    <xdr:ext cx="736600" cy="259045"/>
    <xdr:sp macro="" textlink="">
      <xdr:nvSpPr>
        <xdr:cNvPr id="344" name="テキスト ボックス 343"/>
        <xdr:cNvSpPr txBox="1"/>
      </xdr:nvSpPr>
      <xdr:spPr>
        <a:xfrm>
          <a:off x="15798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5" name="楕円 344"/>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1559</xdr:rowOff>
    </xdr:from>
    <xdr:ext cx="762000" cy="259045"/>
    <xdr:sp macro="" textlink="">
      <xdr:nvSpPr>
        <xdr:cNvPr id="346" name="テキスト ボックス 345"/>
        <xdr:cNvSpPr txBox="1"/>
      </xdr:nvSpPr>
      <xdr:spPr>
        <a:xfrm>
          <a:off x="14909800" y="104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40096</xdr:rowOff>
    </xdr:from>
    <xdr:to>
      <xdr:col>68</xdr:col>
      <xdr:colOff>203200</xdr:colOff>
      <xdr:row>60</xdr:row>
      <xdr:rowOff>141696</xdr:rowOff>
    </xdr:to>
    <xdr:sp macro="" textlink="">
      <xdr:nvSpPr>
        <xdr:cNvPr id="347" name="楕円 346"/>
        <xdr:cNvSpPr/>
      </xdr:nvSpPr>
      <xdr:spPr>
        <a:xfrm>
          <a:off x="14351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126473</xdr:rowOff>
    </xdr:from>
    <xdr:ext cx="762000" cy="259045"/>
    <xdr:sp macro="" textlink="">
      <xdr:nvSpPr>
        <xdr:cNvPr id="348" name="テキスト ボックス 347"/>
        <xdr:cNvSpPr txBox="1"/>
      </xdr:nvSpPr>
      <xdr:spPr>
        <a:xfrm>
          <a:off x="14020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9" name="楕円 348"/>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50" name="テキスト ボックス 349"/>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これは，算定式の分子となる元利償還金の増によるものである。近年，元利償還金は償還終了により減少してきたが，不交付団体であった令和元年度に歳入不足（町税の減収）を理由に減収補てん債還を借り入れ，その元金償還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年度から始まったことによる増加である。他方，算定式の分母となる普通交付税額と臨時財政対策債発行可能額が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年ぶりに計上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計</a:t>
          </a:r>
          <a:r>
            <a:rPr kumimoji="1" lang="en-US" altLang="ja-JP" sz="1200">
              <a:latin typeface="ＭＳ Ｐゴシック" panose="020B0600070205080204" pitchFamily="50" charset="-128"/>
              <a:ea typeface="ＭＳ Ｐゴシック" panose="020B0600070205080204" pitchFamily="50" charset="-128"/>
            </a:rPr>
            <a:t>290,249</a:t>
          </a:r>
          <a:r>
            <a:rPr kumimoji="1" lang="ja-JP" altLang="en-US" sz="1200">
              <a:latin typeface="ＭＳ Ｐゴシック" panose="020B0600070205080204" pitchFamily="50" charset="-128"/>
              <a:ea typeface="ＭＳ Ｐゴシック" panose="020B0600070205080204" pitchFamily="50" charset="-128"/>
            </a:rPr>
            <a:t>千円皆増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され，結果的に実質公債費比率の上昇が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ポイントに留まっているものである。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7983</xdr:rowOff>
    </xdr:from>
    <xdr:to>
      <xdr:col>81</xdr:col>
      <xdr:colOff>44450</xdr:colOff>
      <xdr:row>38</xdr:row>
      <xdr:rowOff>21772</xdr:rowOff>
    </xdr:to>
    <xdr:cxnSp macro="">
      <xdr:nvCxnSpPr>
        <xdr:cNvPr id="385" name="直線コネクタ 384"/>
        <xdr:cNvCxnSpPr/>
      </xdr:nvCxnSpPr>
      <xdr:spPr>
        <a:xfrm>
          <a:off x="16179800" y="65230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21772</xdr:rowOff>
    </xdr:to>
    <xdr:cxnSp macro="">
      <xdr:nvCxnSpPr>
        <xdr:cNvPr id="388" name="直線コネクタ 387"/>
        <xdr:cNvCxnSpPr/>
      </xdr:nvCxnSpPr>
      <xdr:spPr>
        <a:xfrm flipV="1">
          <a:off x="15290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49349</xdr:rowOff>
    </xdr:to>
    <xdr:cxnSp macro="">
      <xdr:nvCxnSpPr>
        <xdr:cNvPr id="391" name="直線コネクタ 390"/>
        <xdr:cNvCxnSpPr/>
      </xdr:nvCxnSpPr>
      <xdr:spPr>
        <a:xfrm flipV="1">
          <a:off x="14401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83820</xdr:rowOff>
    </xdr:to>
    <xdr:cxnSp macro="">
      <xdr:nvCxnSpPr>
        <xdr:cNvPr id="394" name="直線コネクタ 393"/>
        <xdr:cNvCxnSpPr/>
      </xdr:nvCxnSpPr>
      <xdr:spPr>
        <a:xfrm flipV="1">
          <a:off x="13512800" y="65644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4" name="楕円 403"/>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5"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128633</xdr:rowOff>
    </xdr:from>
    <xdr:to>
      <xdr:col>77</xdr:col>
      <xdr:colOff>95250</xdr:colOff>
      <xdr:row>38</xdr:row>
      <xdr:rowOff>58782</xdr:rowOff>
    </xdr:to>
    <xdr:sp macro="" textlink="">
      <xdr:nvSpPr>
        <xdr:cNvPr id="406" name="楕円 405"/>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68960</xdr:rowOff>
    </xdr:from>
    <xdr:ext cx="736600" cy="259045"/>
    <xdr:sp macro="" textlink="">
      <xdr:nvSpPr>
        <xdr:cNvPr id="407" name="テキスト ボックス 406"/>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10" name="楕円 409"/>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11" name="テキスト ボックス 410"/>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2" name="楕円 411"/>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3" name="テキスト ボックス 412"/>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将来負担比率は将来負担額を充当可能財源等が上回り算定されなかった。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各年度の地方税の増減に伴う減収補てん債の発行，公共施設の老朽化に伴う更新及び自然災害の発生等により地方債の発行額が増加傾向にある。</a:t>
          </a:r>
        </a:p>
        <a:p>
          <a:r>
            <a:rPr kumimoji="1" lang="ja-JP" altLang="en-US" sz="1200">
              <a:latin typeface="ＭＳ Ｐゴシック" panose="020B0600070205080204" pitchFamily="50" charset="-128"/>
              <a:ea typeface="ＭＳ Ｐゴシック" panose="020B0600070205080204" pitchFamily="50" charset="-128"/>
            </a:rPr>
            <a:t>　引き続き，地方債の適正な発行と財政健全化に努める。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分子となる人件費等については職員数増と会計年度任用職員増の影響で前年度比</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百万円増となっているが，他方，分母の経常経費充当一般財源については普通交付税が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年ぶりに交付され，前年度比</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百万円増となっており，結果的に</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会計年度任用職員制度及び職員の定員管理について，今後も適正な運用管理に努める。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30988</xdr:rowOff>
    </xdr:to>
    <xdr:cxnSp macro="">
      <xdr:nvCxnSpPr>
        <xdr:cNvPr id="64" name="直線コネクタ 63"/>
        <xdr:cNvCxnSpPr/>
      </xdr:nvCxnSpPr>
      <xdr:spPr>
        <a:xfrm flipV="1">
          <a:off x="3987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30988</xdr:rowOff>
    </xdr:to>
    <xdr:cxnSp macro="">
      <xdr:nvCxnSpPr>
        <xdr:cNvPr id="67" name="直線コネクタ 66"/>
        <xdr:cNvCxnSpPr/>
      </xdr:nvCxnSpPr>
      <xdr:spPr>
        <a:xfrm>
          <a:off x="3098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152146</xdr:rowOff>
    </xdr:to>
    <xdr:cxnSp macro="">
      <xdr:nvCxnSpPr>
        <xdr:cNvPr id="70" name="直線コネクタ 69"/>
        <xdr:cNvCxnSpPr/>
      </xdr:nvCxnSpPr>
      <xdr:spPr>
        <a:xfrm>
          <a:off x="2209800" y="60248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51562</xdr:rowOff>
    </xdr:to>
    <xdr:cxnSp macro="">
      <xdr:nvCxnSpPr>
        <xdr:cNvPr id="73" name="直線コネクタ 72"/>
        <xdr:cNvCxnSpPr/>
      </xdr:nvCxnSpPr>
      <xdr:spPr>
        <a:xfrm flipV="1">
          <a:off x="1320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物件費は前年度より</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24.6</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これは物件費に対する特定財源の減少によるものであり，年度によって変動が生じるため，令和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年度の数値が継続するものではないが，全国平均及び宮城県平均を大きく上回り，物件費に係る経常収支比率も上昇傾向であるため，事業見直しと経費削減に努めていく。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154432</xdr:rowOff>
    </xdr:from>
    <xdr:to>
      <xdr:col>82</xdr:col>
      <xdr:colOff>107950</xdr:colOff>
      <xdr:row>21</xdr:row>
      <xdr:rowOff>33274</xdr:rowOff>
    </xdr:to>
    <xdr:cxnSp macro="">
      <xdr:nvCxnSpPr>
        <xdr:cNvPr id="123" name="直線コネクタ 122"/>
        <xdr:cNvCxnSpPr/>
      </xdr:nvCxnSpPr>
      <xdr:spPr>
        <a:xfrm>
          <a:off x="15671800" y="3240532"/>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21</xdr:row>
      <xdr:rowOff>78994</xdr:rowOff>
    </xdr:to>
    <xdr:cxnSp macro="">
      <xdr:nvCxnSpPr>
        <xdr:cNvPr id="126" name="直線コネクタ 125"/>
        <xdr:cNvCxnSpPr/>
      </xdr:nvCxnSpPr>
      <xdr:spPr>
        <a:xfrm flipV="1">
          <a:off x="14782800" y="3240532"/>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21844</xdr:rowOff>
    </xdr:from>
    <xdr:to>
      <xdr:col>73</xdr:col>
      <xdr:colOff>180975</xdr:colOff>
      <xdr:row>21</xdr:row>
      <xdr:rowOff>78994</xdr:rowOff>
    </xdr:to>
    <xdr:cxnSp macro="">
      <xdr:nvCxnSpPr>
        <xdr:cNvPr id="129" name="直線コネクタ 128"/>
        <xdr:cNvCxnSpPr/>
      </xdr:nvCxnSpPr>
      <xdr:spPr>
        <a:xfrm>
          <a:off x="13893800" y="345084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156718</xdr:rowOff>
    </xdr:from>
    <xdr:to>
      <xdr:col>69</xdr:col>
      <xdr:colOff>92075</xdr:colOff>
      <xdr:row>20</xdr:row>
      <xdr:rowOff>21844</xdr:rowOff>
    </xdr:to>
    <xdr:cxnSp macro="">
      <xdr:nvCxnSpPr>
        <xdr:cNvPr id="132" name="直線コネクタ 131"/>
        <xdr:cNvCxnSpPr/>
      </xdr:nvCxnSpPr>
      <xdr:spPr>
        <a:xfrm>
          <a:off x="13004800" y="3414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153924</xdr:rowOff>
    </xdr:from>
    <xdr:to>
      <xdr:col>82</xdr:col>
      <xdr:colOff>158750</xdr:colOff>
      <xdr:row>21</xdr:row>
      <xdr:rowOff>84074</xdr:rowOff>
    </xdr:to>
    <xdr:sp macro="" textlink="">
      <xdr:nvSpPr>
        <xdr:cNvPr id="142" name="楕円 141"/>
        <xdr:cNvSpPr/>
      </xdr:nvSpPr>
      <xdr:spPr>
        <a:xfrm>
          <a:off x="164592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62501</xdr:rowOff>
    </xdr:from>
    <xdr:ext cx="762000" cy="259045"/>
    <xdr:sp macro="" textlink="">
      <xdr:nvSpPr>
        <xdr:cNvPr id="143" name="物件費該当値テキスト"/>
        <xdr:cNvSpPr txBox="1"/>
      </xdr:nvSpPr>
      <xdr:spPr>
        <a:xfrm>
          <a:off x="16598900" y="349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4" name="楕円 143"/>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5" name="テキスト ボックス 144"/>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28194</xdr:rowOff>
    </xdr:from>
    <xdr:to>
      <xdr:col>74</xdr:col>
      <xdr:colOff>31750</xdr:colOff>
      <xdr:row>21</xdr:row>
      <xdr:rowOff>129794</xdr:rowOff>
    </xdr:to>
    <xdr:sp macro="" textlink="">
      <xdr:nvSpPr>
        <xdr:cNvPr id="146" name="楕円 145"/>
        <xdr:cNvSpPr/>
      </xdr:nvSpPr>
      <xdr:spPr>
        <a:xfrm>
          <a:off x="14732000" y="3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114571</xdr:rowOff>
    </xdr:from>
    <xdr:ext cx="762000" cy="259045"/>
    <xdr:sp macro="" textlink="">
      <xdr:nvSpPr>
        <xdr:cNvPr id="147" name="テキスト ボックス 146"/>
        <xdr:cNvSpPr txBox="1"/>
      </xdr:nvSpPr>
      <xdr:spPr>
        <a:xfrm>
          <a:off x="14401800" y="3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142494</xdr:rowOff>
    </xdr:from>
    <xdr:to>
      <xdr:col>69</xdr:col>
      <xdr:colOff>142875</xdr:colOff>
      <xdr:row>20</xdr:row>
      <xdr:rowOff>72644</xdr:rowOff>
    </xdr:to>
    <xdr:sp macro="" textlink="">
      <xdr:nvSpPr>
        <xdr:cNvPr id="148" name="楕円 147"/>
        <xdr:cNvSpPr/>
      </xdr:nvSpPr>
      <xdr:spPr>
        <a:xfrm>
          <a:off x="13843000" y="34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57421</xdr:rowOff>
    </xdr:from>
    <xdr:ext cx="762000" cy="259045"/>
    <xdr:sp macro="" textlink="">
      <xdr:nvSpPr>
        <xdr:cNvPr id="149" name="テキスト ボックス 148"/>
        <xdr:cNvSpPr txBox="1"/>
      </xdr:nvSpPr>
      <xdr:spPr>
        <a:xfrm>
          <a:off x="13512800" y="34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105918</xdr:rowOff>
    </xdr:from>
    <xdr:to>
      <xdr:col>65</xdr:col>
      <xdr:colOff>53975</xdr:colOff>
      <xdr:row>20</xdr:row>
      <xdr:rowOff>36068</xdr:rowOff>
    </xdr:to>
    <xdr:sp macro="" textlink="">
      <xdr:nvSpPr>
        <xdr:cNvPr id="150" name="楕円 149"/>
        <xdr:cNvSpPr/>
      </xdr:nvSpPr>
      <xdr:spPr>
        <a:xfrm>
          <a:off x="12954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20845</xdr:rowOff>
    </xdr:from>
    <xdr:ext cx="762000" cy="259045"/>
    <xdr:sp macro="" textlink="">
      <xdr:nvSpPr>
        <xdr:cNvPr id="151" name="テキスト ボックス 150"/>
        <xdr:cNvSpPr txBox="1"/>
      </xdr:nvSpPr>
      <xdr:spPr>
        <a:xfrm>
          <a:off x="12623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扶助費は前年度より</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子育て支援，高齢者福祉に関する扶助費は今後も増加することが見込まれているが，障害福祉については対象者一人当たりの経費が大きいことから，対象者数の増減により年度間の増減差が大きくなる傾向にある。今後も適正な事業運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59</xdr:row>
      <xdr:rowOff>133350</xdr:rowOff>
    </xdr:to>
    <xdr:cxnSp macro="">
      <xdr:nvCxnSpPr>
        <xdr:cNvPr id="184" name="直線コネクタ 183"/>
        <xdr:cNvCxnSpPr/>
      </xdr:nvCxnSpPr>
      <xdr:spPr>
        <a:xfrm flipV="1">
          <a:off x="3987800" y="96647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59</xdr:row>
      <xdr:rowOff>133350</xdr:rowOff>
    </xdr:to>
    <xdr:cxnSp macro="">
      <xdr:nvCxnSpPr>
        <xdr:cNvPr id="187" name="直線コネクタ 186"/>
        <xdr:cNvCxnSpPr/>
      </xdr:nvCxnSpPr>
      <xdr:spPr>
        <a:xfrm>
          <a:off x="3098800" y="96139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12700</xdr:rowOff>
    </xdr:to>
    <xdr:cxnSp macro="">
      <xdr:nvCxnSpPr>
        <xdr:cNvPr id="190" name="直線コネクタ 189"/>
        <xdr:cNvCxnSpPr/>
      </xdr:nvCxnSpPr>
      <xdr:spPr>
        <a:xfrm>
          <a:off x="2209800" y="948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57150</xdr:rowOff>
    </xdr:to>
    <xdr:cxnSp macro="">
      <xdr:nvCxnSpPr>
        <xdr:cNvPr id="193" name="直線コネクタ 192"/>
        <xdr:cNvCxnSpPr/>
      </xdr:nvCxnSpPr>
      <xdr:spPr>
        <a:xfrm>
          <a:off x="1320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3" name="楕円 202"/>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05" name="楕円 204"/>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06" name="テキスト ボックス 205"/>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09" name="楕円 208"/>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0" name="テキスト ボックス 209"/>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その他は前年度より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要因としては，その他の内訳である維持補修費（主に除排雪）に係る経常経費充当一般財源が前年度から</a:t>
          </a:r>
          <a:r>
            <a:rPr kumimoji="1" lang="en-US" altLang="ja-JP" sz="1200">
              <a:latin typeface="ＭＳ Ｐゴシック" panose="020B0600070205080204" pitchFamily="50" charset="-128"/>
              <a:ea typeface="ＭＳ Ｐゴシック" panose="020B0600070205080204" pitchFamily="50" charset="-128"/>
            </a:rPr>
            <a:t>61,046</a:t>
          </a:r>
          <a:r>
            <a:rPr kumimoji="1" lang="ja-JP" altLang="en-US" sz="1200">
              <a:latin typeface="ＭＳ Ｐゴシック" panose="020B0600070205080204" pitchFamily="50" charset="-128"/>
              <a:ea typeface="ＭＳ Ｐゴシック" panose="020B0600070205080204" pitchFamily="50" charset="-128"/>
            </a:rPr>
            <a:t>千円増加（対前年度比</a:t>
          </a:r>
          <a:r>
            <a:rPr kumimoji="1" lang="en-US" altLang="ja-JP" sz="1200">
              <a:latin typeface="ＭＳ Ｐゴシック" panose="020B0600070205080204" pitchFamily="50" charset="-128"/>
              <a:ea typeface="ＭＳ Ｐゴシック" panose="020B0600070205080204" pitchFamily="50" charset="-128"/>
            </a:rPr>
            <a:t>116.2</a:t>
          </a:r>
          <a:r>
            <a:rPr kumimoji="1" lang="ja-JP" altLang="en-US" sz="1200">
              <a:latin typeface="ＭＳ Ｐゴシック" panose="020B0600070205080204" pitchFamily="50" charset="-128"/>
              <a:ea typeface="ＭＳ Ｐゴシック" panose="020B0600070205080204" pitchFamily="50" charset="-128"/>
            </a:rPr>
            <a:t>％）したことによるものである。</a:t>
          </a:r>
        </a:p>
        <a:p>
          <a:r>
            <a:rPr kumimoji="1" lang="ja-JP" altLang="en-US" sz="1200">
              <a:latin typeface="ＭＳ Ｐゴシック" panose="020B0600070205080204" pitchFamily="50" charset="-128"/>
              <a:ea typeface="ＭＳ Ｐゴシック" panose="020B0600070205080204" pitchFamily="50" charset="-128"/>
            </a:rPr>
            <a:t>　除排雪については，天候に左右されることもあることから事業の適正化を図るとともに，その他の維持補修費として分類される施設の維持管理も適切に行い，維持補修費の抑制に努める。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59</xdr:row>
      <xdr:rowOff>53522</xdr:rowOff>
    </xdr:to>
    <xdr:cxnSp macro="">
      <xdr:nvCxnSpPr>
        <xdr:cNvPr id="247" name="直線コネクタ 246"/>
        <xdr:cNvCxnSpPr/>
      </xdr:nvCxnSpPr>
      <xdr:spPr>
        <a:xfrm>
          <a:off x="15671800" y="98969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57</xdr:row>
      <xdr:rowOff>124278</xdr:rowOff>
    </xdr:to>
    <xdr:cxnSp macro="">
      <xdr:nvCxnSpPr>
        <xdr:cNvPr id="250" name="直線コネクタ 249"/>
        <xdr:cNvCxnSpPr/>
      </xdr:nvCxnSpPr>
      <xdr:spPr>
        <a:xfrm>
          <a:off x="14782800" y="96247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167822</xdr:rowOff>
    </xdr:to>
    <xdr:cxnSp macro="">
      <xdr:nvCxnSpPr>
        <xdr:cNvPr id="253" name="直線コネクタ 252"/>
        <xdr:cNvCxnSpPr/>
      </xdr:nvCxnSpPr>
      <xdr:spPr>
        <a:xfrm flipV="1">
          <a:off x="13893800" y="96247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18143</xdr:rowOff>
    </xdr:to>
    <xdr:cxnSp macro="">
      <xdr:nvCxnSpPr>
        <xdr:cNvPr id="256" name="直線コネクタ 255"/>
        <xdr:cNvCxnSpPr/>
      </xdr:nvCxnSpPr>
      <xdr:spPr>
        <a:xfrm flipV="1">
          <a:off x="13004800" y="994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6" name="楕円 265"/>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7"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8" name="楕円 267"/>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69" name="テキスト ボックス 268"/>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0" name="楕円 269"/>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1" name="テキスト ボックス 270"/>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2" name="楕円 271"/>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3" name="テキスト ボックス 272"/>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4" name="楕円 273"/>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5" name="テキスト ボックス 274"/>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要因としては，補助費等に係る経常経費充当一般財源が前年度から</a:t>
          </a:r>
          <a:r>
            <a:rPr kumimoji="1" lang="en-US" altLang="ja-JP" sz="1200">
              <a:latin typeface="ＭＳ Ｐゴシック" panose="020B0600070205080204" pitchFamily="50" charset="-128"/>
              <a:ea typeface="ＭＳ Ｐゴシック" panose="020B0600070205080204" pitchFamily="50" charset="-128"/>
            </a:rPr>
            <a:t>160,546</a:t>
          </a:r>
          <a:r>
            <a:rPr kumimoji="1" lang="ja-JP" altLang="en-US" sz="1200">
              <a:latin typeface="ＭＳ Ｐゴシック" panose="020B0600070205080204" pitchFamily="50" charset="-128"/>
              <a:ea typeface="ＭＳ Ｐゴシック" panose="020B0600070205080204" pitchFamily="50" charset="-128"/>
            </a:rPr>
            <a:t>千円減少（対前年度比</a:t>
          </a:r>
          <a:r>
            <a:rPr kumimoji="1" lang="en-US" altLang="ja-JP" sz="1200">
              <a:latin typeface="ＭＳ Ｐゴシック" panose="020B0600070205080204" pitchFamily="50" charset="-128"/>
              <a:ea typeface="ＭＳ Ｐゴシック" panose="020B0600070205080204" pitchFamily="50" charset="-128"/>
            </a:rPr>
            <a:t>86.6</a:t>
          </a:r>
          <a:r>
            <a:rPr kumimoji="1" lang="ja-JP" altLang="en-US" sz="1200">
              <a:latin typeface="ＭＳ Ｐゴシック" panose="020B0600070205080204" pitchFamily="50" charset="-128"/>
              <a:ea typeface="ＭＳ Ｐゴシック" panose="020B0600070205080204" pitchFamily="50" charset="-128"/>
            </a:rPr>
            <a:t>％）していることが挙げられる。</a:t>
          </a:r>
        </a:p>
        <a:p>
          <a:r>
            <a:rPr kumimoji="1" lang="ja-JP" altLang="en-US" sz="1200">
              <a:latin typeface="ＭＳ Ｐゴシック" panose="020B0600070205080204" pitchFamily="50" charset="-128"/>
              <a:ea typeface="ＭＳ Ｐゴシック" panose="020B0600070205080204" pitchFamily="50" charset="-128"/>
            </a:rPr>
            <a:t>　前年度より改善しているとはいえ，全国平均及び宮城県平均を上回っていることから，事業見直しと経費削減に努めていく。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3556</xdr:rowOff>
    </xdr:to>
    <xdr:cxnSp macro="">
      <xdr:nvCxnSpPr>
        <xdr:cNvPr id="305" name="直線コネクタ 304"/>
        <xdr:cNvCxnSpPr/>
      </xdr:nvCxnSpPr>
      <xdr:spPr>
        <a:xfrm flipV="1">
          <a:off x="15671800" y="63860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38</xdr:row>
      <xdr:rowOff>3556</xdr:rowOff>
    </xdr:to>
    <xdr:cxnSp macro="">
      <xdr:nvCxnSpPr>
        <xdr:cNvPr id="308" name="直線コネクタ 307"/>
        <xdr:cNvCxnSpPr/>
      </xdr:nvCxnSpPr>
      <xdr:spPr>
        <a:xfrm>
          <a:off x="14782800" y="64043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60706</xdr:rowOff>
    </xdr:to>
    <xdr:cxnSp macro="">
      <xdr:nvCxnSpPr>
        <xdr:cNvPr id="311" name="直線コネクタ 310"/>
        <xdr:cNvCxnSpPr/>
      </xdr:nvCxnSpPr>
      <xdr:spPr>
        <a:xfrm>
          <a:off x="13893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5842</xdr:rowOff>
    </xdr:to>
    <xdr:cxnSp macro="">
      <xdr:nvCxnSpPr>
        <xdr:cNvPr id="314" name="直線コネクタ 313"/>
        <xdr:cNvCxnSpPr/>
      </xdr:nvCxnSpPr>
      <xdr:spPr>
        <a:xfrm flipV="1">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4" name="楕円 323"/>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5"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6" name="楕円 325"/>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7" name="テキスト ボックス 326"/>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8" name="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0" name="楕円 329"/>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1" name="テキスト ボックス 330"/>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2" name="楕円 331"/>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3" name="テキスト ボックス 33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要因としては，普通交付税の不交付団体であった令和元年度に，町税の減収を理由として減収補てん債を借入れたが，その元金の償還が令和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年度から始まったことによるものである。今後も地方債の適正な発行と財政健全化に努める。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106426</xdr:rowOff>
    </xdr:to>
    <xdr:cxnSp macro="">
      <xdr:nvCxnSpPr>
        <xdr:cNvPr id="363" name="直線コネクタ 362"/>
        <xdr:cNvCxnSpPr/>
      </xdr:nvCxnSpPr>
      <xdr:spPr>
        <a:xfrm>
          <a:off x="3987800" y="129240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69850</xdr:rowOff>
    </xdr:to>
    <xdr:cxnSp macro="">
      <xdr:nvCxnSpPr>
        <xdr:cNvPr id="366" name="直線コネクタ 365"/>
        <xdr:cNvCxnSpPr/>
      </xdr:nvCxnSpPr>
      <xdr:spPr>
        <a:xfrm flipV="1">
          <a:off x="3098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69850</xdr:rowOff>
    </xdr:to>
    <xdr:cxnSp macro="">
      <xdr:nvCxnSpPr>
        <xdr:cNvPr id="369" name="直線コネクタ 368"/>
        <xdr:cNvCxnSpPr/>
      </xdr:nvCxnSpPr>
      <xdr:spPr>
        <a:xfrm>
          <a:off x="2209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106426</xdr:rowOff>
    </xdr:to>
    <xdr:cxnSp macro="">
      <xdr:nvCxnSpPr>
        <xdr:cNvPr id="372" name="直線コネクタ 371"/>
        <xdr:cNvCxnSpPr/>
      </xdr:nvCxnSpPr>
      <xdr:spPr>
        <a:xfrm flipV="1">
          <a:off x="1320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82" name="楕円 381"/>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83" name="公債費該当値テキスト"/>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4" name="楕円 383"/>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5" name="テキスト ボックス 384"/>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6" name="楕円 385"/>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7" name="テキスト ボックス 386"/>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88" name="楕円 387"/>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89" name="テキスト ボックス 388"/>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0" name="楕円 389"/>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1" name="テキスト ボックス 390"/>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公債費以外は前年度より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82.7</a:t>
          </a:r>
          <a:r>
            <a:rPr kumimoji="1" lang="ja-JP" altLang="en-US" sz="1200">
              <a:latin typeface="ＭＳ Ｐゴシック" panose="020B0600070205080204" pitchFamily="50" charset="-128"/>
              <a:ea typeface="ＭＳ Ｐゴシック" panose="020B0600070205080204" pitchFamily="50" charset="-128"/>
            </a:rPr>
            <a:t>％となり，類似の</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要因としては，公債費以外の各経費に係る経常経費充当一般財源が前年度から</a:t>
          </a:r>
          <a:r>
            <a:rPr kumimoji="1" lang="en-US" altLang="ja-JP" sz="1200">
              <a:latin typeface="ＭＳ Ｐゴシック" panose="020B0600070205080204" pitchFamily="50" charset="-128"/>
              <a:ea typeface="ＭＳ Ｐゴシック" panose="020B0600070205080204" pitchFamily="50" charset="-128"/>
            </a:rPr>
            <a:t>149,604</a:t>
          </a:r>
          <a:r>
            <a:rPr kumimoji="1" lang="ja-JP" altLang="en-US" sz="1200">
              <a:latin typeface="ＭＳ Ｐゴシック" panose="020B0600070205080204" pitchFamily="50" charset="-128"/>
              <a:ea typeface="ＭＳ Ｐゴシック" panose="020B0600070205080204" pitchFamily="50" charset="-128"/>
            </a:rPr>
            <a:t>千円増加（対前年度比</a:t>
          </a:r>
          <a:r>
            <a:rPr kumimoji="1" lang="en-US" altLang="ja-JP" sz="1200">
              <a:latin typeface="ＭＳ Ｐゴシック" panose="020B0600070205080204" pitchFamily="50" charset="-128"/>
              <a:ea typeface="ＭＳ Ｐゴシック" panose="020B0600070205080204" pitchFamily="50" charset="-128"/>
            </a:rPr>
            <a:t>102.6</a:t>
          </a:r>
          <a:r>
            <a:rPr kumimoji="1" lang="ja-JP" altLang="en-US" sz="1200">
              <a:latin typeface="ＭＳ Ｐゴシック" panose="020B0600070205080204" pitchFamily="50" charset="-128"/>
              <a:ea typeface="ＭＳ Ｐゴシック" panose="020B0600070205080204" pitchFamily="50" charset="-128"/>
            </a:rPr>
            <a:t>％）しているものの，経常収支比率算出上分母となる経常一般財源等の総額が</a:t>
          </a:r>
          <a:r>
            <a:rPr kumimoji="1" lang="en-US" altLang="ja-JP" sz="1200">
              <a:latin typeface="ＭＳ Ｐゴシック" panose="020B0600070205080204" pitchFamily="50" charset="-128"/>
              <a:ea typeface="ＭＳ Ｐゴシック" panose="020B0600070205080204" pitchFamily="50" charset="-128"/>
            </a:rPr>
            <a:t>205,747</a:t>
          </a:r>
          <a:r>
            <a:rPr kumimoji="1" lang="ja-JP" altLang="en-US" sz="1200">
              <a:latin typeface="ＭＳ Ｐゴシック" panose="020B0600070205080204" pitchFamily="50" charset="-128"/>
              <a:ea typeface="ＭＳ Ｐゴシック" panose="020B0600070205080204" pitchFamily="50" charset="-128"/>
            </a:rPr>
            <a:t>千円増加（対前年度比</a:t>
          </a:r>
          <a:r>
            <a:rPr kumimoji="1" lang="en-US" altLang="ja-JP" sz="1200">
              <a:latin typeface="ＭＳ Ｐゴシック" panose="020B0600070205080204" pitchFamily="50" charset="-128"/>
              <a:ea typeface="ＭＳ Ｐゴシック" panose="020B0600070205080204" pitchFamily="50" charset="-128"/>
            </a:rPr>
            <a:t>103.2</a:t>
          </a:r>
          <a:r>
            <a:rPr kumimoji="1" lang="ja-JP" altLang="en-US" sz="1200">
              <a:latin typeface="ＭＳ Ｐゴシック" panose="020B0600070205080204" pitchFamily="50" charset="-128"/>
              <a:ea typeface="ＭＳ Ｐゴシック" panose="020B0600070205080204" pitchFamily="50" charset="-128"/>
            </a:rPr>
            <a:t>％）しており，算出上減少したものであるが，全国平均や宮城県平均よりも低いことから，今後は事業の見直しや経費節減等に努めていく。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39370</xdr:rowOff>
    </xdr:from>
    <xdr:to>
      <xdr:col>82</xdr:col>
      <xdr:colOff>107950</xdr:colOff>
      <xdr:row>80</xdr:row>
      <xdr:rowOff>96520</xdr:rowOff>
    </xdr:to>
    <xdr:cxnSp macro="">
      <xdr:nvCxnSpPr>
        <xdr:cNvPr id="424" name="直線コネクタ 423"/>
        <xdr:cNvCxnSpPr/>
      </xdr:nvCxnSpPr>
      <xdr:spPr>
        <a:xfrm flipV="1">
          <a:off x="15671800" y="13755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80</xdr:row>
      <xdr:rowOff>96520</xdr:rowOff>
    </xdr:to>
    <xdr:cxnSp macro="">
      <xdr:nvCxnSpPr>
        <xdr:cNvPr id="427" name="直線コネクタ 426"/>
        <xdr:cNvCxnSpPr/>
      </xdr:nvCxnSpPr>
      <xdr:spPr>
        <a:xfrm>
          <a:off x="14782800" y="135724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79</xdr:row>
      <xdr:rowOff>27939</xdr:rowOff>
    </xdr:to>
    <xdr:cxnSp macro="">
      <xdr:nvCxnSpPr>
        <xdr:cNvPr id="430" name="直線コネクタ 429"/>
        <xdr:cNvCxnSpPr/>
      </xdr:nvCxnSpPr>
      <xdr:spPr>
        <a:xfrm>
          <a:off x="13893800" y="133819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31750</xdr:rowOff>
    </xdr:to>
    <xdr:cxnSp macro="">
      <xdr:nvCxnSpPr>
        <xdr:cNvPr id="433" name="直線コネクタ 432"/>
        <xdr:cNvCxnSpPr/>
      </xdr:nvCxnSpPr>
      <xdr:spPr>
        <a:xfrm flipV="1">
          <a:off x="13004800" y="13381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160020</xdr:rowOff>
    </xdr:from>
    <xdr:to>
      <xdr:col>82</xdr:col>
      <xdr:colOff>158750</xdr:colOff>
      <xdr:row>80</xdr:row>
      <xdr:rowOff>90170</xdr:rowOff>
    </xdr:to>
    <xdr:sp macro="" textlink="">
      <xdr:nvSpPr>
        <xdr:cNvPr id="443" name="楕円 442"/>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68597</xdr:rowOff>
    </xdr:from>
    <xdr:ext cx="762000" cy="259045"/>
    <xdr:sp macro="" textlink="">
      <xdr:nvSpPr>
        <xdr:cNvPr id="444" name="公債費以外該当値テキスト"/>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45720</xdr:rowOff>
    </xdr:from>
    <xdr:to>
      <xdr:col>78</xdr:col>
      <xdr:colOff>120650</xdr:colOff>
      <xdr:row>80</xdr:row>
      <xdr:rowOff>147320</xdr:rowOff>
    </xdr:to>
    <xdr:sp macro="" textlink="">
      <xdr:nvSpPr>
        <xdr:cNvPr id="445" name="楕円 444"/>
        <xdr:cNvSpPr/>
      </xdr:nvSpPr>
      <xdr:spPr>
        <a:xfrm>
          <a:off x="15621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132097</xdr:rowOff>
    </xdr:from>
    <xdr:ext cx="736600" cy="259045"/>
    <xdr:sp macro="" textlink="">
      <xdr:nvSpPr>
        <xdr:cNvPr id="446" name="テキスト ボックス 445"/>
        <xdr:cNvSpPr txBox="1"/>
      </xdr:nvSpPr>
      <xdr:spPr>
        <a:xfrm>
          <a:off x="15290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47" name="楕円 446"/>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88916</xdr:rowOff>
    </xdr:from>
    <xdr:ext cx="762000" cy="259045"/>
    <xdr:sp macro="" textlink="">
      <xdr:nvSpPr>
        <xdr:cNvPr id="448" name="テキスト ボックス 447"/>
        <xdr:cNvSpPr txBox="1"/>
      </xdr:nvSpPr>
      <xdr:spPr>
        <a:xfrm>
          <a:off x="144018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49" name="楕円 448"/>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50" name="テキスト ボックス 449"/>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1" name="楕円 450"/>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52" name="テキスト ボックス 451"/>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161954</xdr:rowOff>
    </xdr:from>
    <xdr:to>
      <xdr:col>29</xdr:col>
      <xdr:colOff>127000</xdr:colOff>
      <xdr:row>17</xdr:row>
      <xdr:rowOff>169482</xdr:rowOff>
    </xdr:to>
    <xdr:cxnSp macro="">
      <xdr:nvCxnSpPr>
        <xdr:cNvPr id="52" name="直線コネクタ 51"/>
        <xdr:cNvCxnSpPr/>
      </xdr:nvCxnSpPr>
      <xdr:spPr bwMode="auto">
        <a:xfrm flipV="1">
          <a:off x="5003800" y="3124229"/>
          <a:ext cx="647700" cy="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168257</xdr:rowOff>
    </xdr:from>
    <xdr:to>
      <xdr:col>26</xdr:col>
      <xdr:colOff>50800</xdr:colOff>
      <xdr:row>17</xdr:row>
      <xdr:rowOff>169482</xdr:rowOff>
    </xdr:to>
    <xdr:cxnSp macro="">
      <xdr:nvCxnSpPr>
        <xdr:cNvPr id="55" name="直線コネクタ 54"/>
        <xdr:cNvCxnSpPr/>
      </xdr:nvCxnSpPr>
      <xdr:spPr bwMode="auto">
        <a:xfrm>
          <a:off x="4305300" y="3130532"/>
          <a:ext cx="698500" cy="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168257</xdr:rowOff>
    </xdr:from>
    <xdr:to>
      <xdr:col>22</xdr:col>
      <xdr:colOff>114300</xdr:colOff>
      <xdr:row>18</xdr:row>
      <xdr:rowOff>83234</xdr:rowOff>
    </xdr:to>
    <xdr:cxnSp macro="">
      <xdr:nvCxnSpPr>
        <xdr:cNvPr id="58" name="直線コネクタ 57"/>
        <xdr:cNvCxnSpPr/>
      </xdr:nvCxnSpPr>
      <xdr:spPr bwMode="auto">
        <a:xfrm flipV="1">
          <a:off x="3606800" y="3130532"/>
          <a:ext cx="698500" cy="8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81764</xdr:rowOff>
    </xdr:from>
    <xdr:to>
      <xdr:col>18</xdr:col>
      <xdr:colOff>177800</xdr:colOff>
      <xdr:row>18</xdr:row>
      <xdr:rowOff>83234</xdr:rowOff>
    </xdr:to>
    <xdr:cxnSp macro="">
      <xdr:nvCxnSpPr>
        <xdr:cNvPr id="61" name="直線コネクタ 60"/>
        <xdr:cNvCxnSpPr/>
      </xdr:nvCxnSpPr>
      <xdr:spPr bwMode="auto">
        <a:xfrm>
          <a:off x="2908300" y="3215489"/>
          <a:ext cx="6985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111154</xdr:rowOff>
    </xdr:from>
    <xdr:to>
      <xdr:col>29</xdr:col>
      <xdr:colOff>177800</xdr:colOff>
      <xdr:row>18</xdr:row>
      <xdr:rowOff>41304</xdr:rowOff>
    </xdr:to>
    <xdr:sp macro="" textlink="">
      <xdr:nvSpPr>
        <xdr:cNvPr id="71" name="楕円 70"/>
        <xdr:cNvSpPr/>
      </xdr:nvSpPr>
      <xdr:spPr bwMode="auto">
        <a:xfrm>
          <a:off x="5600700" y="307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83231</xdr:rowOff>
    </xdr:from>
    <xdr:ext cx="762000" cy="259045"/>
    <xdr:sp macro="" textlink="">
      <xdr:nvSpPr>
        <xdr:cNvPr id="72" name="人口1人当たり決算額の推移該当値テキスト130"/>
        <xdr:cNvSpPr txBox="1"/>
      </xdr:nvSpPr>
      <xdr:spPr>
        <a:xfrm>
          <a:off x="5740400" y="30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118682</xdr:rowOff>
    </xdr:from>
    <xdr:to>
      <xdr:col>26</xdr:col>
      <xdr:colOff>101600</xdr:colOff>
      <xdr:row>18</xdr:row>
      <xdr:rowOff>48832</xdr:rowOff>
    </xdr:to>
    <xdr:sp macro="" textlink="">
      <xdr:nvSpPr>
        <xdr:cNvPr id="73" name="楕円 72"/>
        <xdr:cNvSpPr/>
      </xdr:nvSpPr>
      <xdr:spPr bwMode="auto">
        <a:xfrm>
          <a:off x="4953000" y="308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33609</xdr:rowOff>
    </xdr:from>
    <xdr:ext cx="736600" cy="259045"/>
    <xdr:sp macro="" textlink="">
      <xdr:nvSpPr>
        <xdr:cNvPr id="74" name="テキスト ボックス 73"/>
        <xdr:cNvSpPr txBox="1"/>
      </xdr:nvSpPr>
      <xdr:spPr>
        <a:xfrm>
          <a:off x="4622800" y="316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117457</xdr:rowOff>
    </xdr:from>
    <xdr:to>
      <xdr:col>22</xdr:col>
      <xdr:colOff>165100</xdr:colOff>
      <xdr:row>18</xdr:row>
      <xdr:rowOff>47607</xdr:rowOff>
    </xdr:to>
    <xdr:sp macro="" textlink="">
      <xdr:nvSpPr>
        <xdr:cNvPr id="75" name="楕円 74"/>
        <xdr:cNvSpPr/>
      </xdr:nvSpPr>
      <xdr:spPr bwMode="auto">
        <a:xfrm>
          <a:off x="4254500" y="307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32384</xdr:rowOff>
    </xdr:from>
    <xdr:ext cx="762000" cy="259045"/>
    <xdr:sp macro="" textlink="">
      <xdr:nvSpPr>
        <xdr:cNvPr id="76" name="テキスト ボックス 75"/>
        <xdr:cNvSpPr txBox="1"/>
      </xdr:nvSpPr>
      <xdr:spPr>
        <a:xfrm>
          <a:off x="39243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32434</xdr:rowOff>
    </xdr:from>
    <xdr:to>
      <xdr:col>19</xdr:col>
      <xdr:colOff>38100</xdr:colOff>
      <xdr:row>18</xdr:row>
      <xdr:rowOff>134034</xdr:rowOff>
    </xdr:to>
    <xdr:sp macro="" textlink="">
      <xdr:nvSpPr>
        <xdr:cNvPr id="77" name="楕円 76"/>
        <xdr:cNvSpPr/>
      </xdr:nvSpPr>
      <xdr:spPr bwMode="auto">
        <a:xfrm>
          <a:off x="3556000" y="316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118811</xdr:rowOff>
    </xdr:from>
    <xdr:ext cx="762000" cy="259045"/>
    <xdr:sp macro="" textlink="">
      <xdr:nvSpPr>
        <xdr:cNvPr id="78" name="テキスト ボックス 77"/>
        <xdr:cNvSpPr txBox="1"/>
      </xdr:nvSpPr>
      <xdr:spPr>
        <a:xfrm>
          <a:off x="3225800" y="325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30964</xdr:rowOff>
    </xdr:from>
    <xdr:to>
      <xdr:col>15</xdr:col>
      <xdr:colOff>101600</xdr:colOff>
      <xdr:row>18</xdr:row>
      <xdr:rowOff>132564</xdr:rowOff>
    </xdr:to>
    <xdr:sp macro="" textlink="">
      <xdr:nvSpPr>
        <xdr:cNvPr id="79" name="楕円 78"/>
        <xdr:cNvSpPr/>
      </xdr:nvSpPr>
      <xdr:spPr bwMode="auto">
        <a:xfrm>
          <a:off x="2857500" y="31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117341</xdr:rowOff>
    </xdr:from>
    <xdr:ext cx="762000" cy="259045"/>
    <xdr:sp macro="" textlink="">
      <xdr:nvSpPr>
        <xdr:cNvPr id="80" name="テキスト ボックス 79"/>
        <xdr:cNvSpPr txBox="1"/>
      </xdr:nvSpPr>
      <xdr:spPr>
        <a:xfrm>
          <a:off x="2527300" y="325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132372</xdr:rowOff>
    </xdr:from>
    <xdr:to>
      <xdr:col>29</xdr:col>
      <xdr:colOff>127000</xdr:colOff>
      <xdr:row>37</xdr:row>
      <xdr:rowOff>32321</xdr:rowOff>
    </xdr:to>
    <xdr:cxnSp macro="">
      <xdr:nvCxnSpPr>
        <xdr:cNvPr id="113" name="直線コネクタ 112"/>
        <xdr:cNvCxnSpPr/>
      </xdr:nvCxnSpPr>
      <xdr:spPr bwMode="auto">
        <a:xfrm flipV="1">
          <a:off x="5003800" y="7085622"/>
          <a:ext cx="647700" cy="7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167005</xdr:rowOff>
    </xdr:from>
    <xdr:to>
      <xdr:col>26</xdr:col>
      <xdr:colOff>50800</xdr:colOff>
      <xdr:row>37</xdr:row>
      <xdr:rowOff>32321</xdr:rowOff>
    </xdr:to>
    <xdr:cxnSp macro="">
      <xdr:nvCxnSpPr>
        <xdr:cNvPr id="116" name="直線コネクタ 115"/>
        <xdr:cNvCxnSpPr/>
      </xdr:nvCxnSpPr>
      <xdr:spPr bwMode="auto">
        <a:xfrm>
          <a:off x="4305300" y="7120255"/>
          <a:ext cx="698500" cy="3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167005</xdr:rowOff>
    </xdr:from>
    <xdr:to>
      <xdr:col>22</xdr:col>
      <xdr:colOff>114300</xdr:colOff>
      <xdr:row>37</xdr:row>
      <xdr:rowOff>4375</xdr:rowOff>
    </xdr:to>
    <xdr:cxnSp macro="">
      <xdr:nvCxnSpPr>
        <xdr:cNvPr id="119" name="直線コネクタ 118"/>
        <xdr:cNvCxnSpPr/>
      </xdr:nvCxnSpPr>
      <xdr:spPr bwMode="auto">
        <a:xfrm flipV="1">
          <a:off x="3606800" y="7120255"/>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4375</xdr:rowOff>
    </xdr:from>
    <xdr:to>
      <xdr:col>18</xdr:col>
      <xdr:colOff>177800</xdr:colOff>
      <xdr:row>37</xdr:row>
      <xdr:rowOff>5175</xdr:rowOff>
    </xdr:to>
    <xdr:cxnSp macro="">
      <xdr:nvCxnSpPr>
        <xdr:cNvPr id="122" name="直線コネクタ 121"/>
        <xdr:cNvCxnSpPr/>
      </xdr:nvCxnSpPr>
      <xdr:spPr bwMode="auto">
        <a:xfrm flipV="1">
          <a:off x="2908300" y="7129075"/>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81572</xdr:rowOff>
    </xdr:from>
    <xdr:to>
      <xdr:col>29</xdr:col>
      <xdr:colOff>177800</xdr:colOff>
      <xdr:row>37</xdr:row>
      <xdr:rowOff>11722</xdr:rowOff>
    </xdr:to>
    <xdr:sp macro="" textlink="">
      <xdr:nvSpPr>
        <xdr:cNvPr id="132" name="楕円 131"/>
        <xdr:cNvSpPr/>
      </xdr:nvSpPr>
      <xdr:spPr bwMode="auto">
        <a:xfrm>
          <a:off x="5600700" y="703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53649</xdr:rowOff>
    </xdr:from>
    <xdr:ext cx="762000" cy="259045"/>
    <xdr:sp macro="" textlink="">
      <xdr:nvSpPr>
        <xdr:cNvPr id="133" name="人口1人当たり決算額の推移該当値テキスト445"/>
        <xdr:cNvSpPr txBox="1"/>
      </xdr:nvSpPr>
      <xdr:spPr>
        <a:xfrm>
          <a:off x="5740400" y="700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152971</xdr:rowOff>
    </xdr:from>
    <xdr:to>
      <xdr:col>26</xdr:col>
      <xdr:colOff>101600</xdr:colOff>
      <xdr:row>37</xdr:row>
      <xdr:rowOff>83121</xdr:rowOff>
    </xdr:to>
    <xdr:sp macro="" textlink="">
      <xdr:nvSpPr>
        <xdr:cNvPr id="134" name="楕円 133"/>
        <xdr:cNvSpPr/>
      </xdr:nvSpPr>
      <xdr:spPr bwMode="auto">
        <a:xfrm>
          <a:off x="4953000" y="710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67898</xdr:rowOff>
    </xdr:from>
    <xdr:ext cx="736600" cy="259045"/>
    <xdr:sp macro="" textlink="">
      <xdr:nvSpPr>
        <xdr:cNvPr id="135" name="テキスト ボックス 134"/>
        <xdr:cNvSpPr txBox="1"/>
      </xdr:nvSpPr>
      <xdr:spPr>
        <a:xfrm>
          <a:off x="4622800" y="7192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116205</xdr:rowOff>
    </xdr:from>
    <xdr:to>
      <xdr:col>22</xdr:col>
      <xdr:colOff>165100</xdr:colOff>
      <xdr:row>37</xdr:row>
      <xdr:rowOff>46355</xdr:rowOff>
    </xdr:to>
    <xdr:sp macro="" textlink="">
      <xdr:nvSpPr>
        <xdr:cNvPr id="136" name="楕円 135"/>
        <xdr:cNvSpPr/>
      </xdr:nvSpPr>
      <xdr:spPr bwMode="auto">
        <a:xfrm>
          <a:off x="4254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31132</xdr:rowOff>
    </xdr:from>
    <xdr:ext cx="762000" cy="259045"/>
    <xdr:sp macro="" textlink="">
      <xdr:nvSpPr>
        <xdr:cNvPr id="137" name="テキスト ボックス 136"/>
        <xdr:cNvSpPr txBox="1"/>
      </xdr:nvSpPr>
      <xdr:spPr>
        <a:xfrm>
          <a:off x="3924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125025</xdr:rowOff>
    </xdr:from>
    <xdr:to>
      <xdr:col>19</xdr:col>
      <xdr:colOff>38100</xdr:colOff>
      <xdr:row>37</xdr:row>
      <xdr:rowOff>55175</xdr:rowOff>
    </xdr:to>
    <xdr:sp macro="" textlink="">
      <xdr:nvSpPr>
        <xdr:cNvPr id="138" name="楕円 137"/>
        <xdr:cNvSpPr/>
      </xdr:nvSpPr>
      <xdr:spPr bwMode="auto">
        <a:xfrm>
          <a:off x="3556000" y="707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39952</xdr:rowOff>
    </xdr:from>
    <xdr:ext cx="762000" cy="259045"/>
    <xdr:sp macro="" textlink="">
      <xdr:nvSpPr>
        <xdr:cNvPr id="139" name="テキスト ボックス 138"/>
        <xdr:cNvSpPr txBox="1"/>
      </xdr:nvSpPr>
      <xdr:spPr>
        <a:xfrm>
          <a:off x="3225800" y="716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125825</xdr:rowOff>
    </xdr:from>
    <xdr:to>
      <xdr:col>15</xdr:col>
      <xdr:colOff>101600</xdr:colOff>
      <xdr:row>37</xdr:row>
      <xdr:rowOff>55975</xdr:rowOff>
    </xdr:to>
    <xdr:sp macro="" textlink="">
      <xdr:nvSpPr>
        <xdr:cNvPr id="140" name="楕円 139"/>
        <xdr:cNvSpPr/>
      </xdr:nvSpPr>
      <xdr:spPr bwMode="auto">
        <a:xfrm>
          <a:off x="2857500" y="707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40752</xdr:rowOff>
    </xdr:from>
    <xdr:ext cx="762000" cy="259045"/>
    <xdr:sp macro="" textlink="">
      <xdr:nvSpPr>
        <xdr:cNvPr id="141" name="テキスト ボックス 140"/>
        <xdr:cNvSpPr txBox="1"/>
      </xdr:nvSpPr>
      <xdr:spPr>
        <a:xfrm>
          <a:off x="2527300" y="71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105353</xdr:rowOff>
    </xdr:from>
    <xdr:to>
      <xdr:col>24</xdr:col>
      <xdr:colOff>63500</xdr:colOff>
      <xdr:row>37</xdr:row>
      <xdr:rowOff>120021</xdr:rowOff>
    </xdr:to>
    <xdr:cxnSp macro="">
      <xdr:nvCxnSpPr>
        <xdr:cNvPr id="61" name="直線コネクタ 60"/>
        <xdr:cNvCxnSpPr/>
      </xdr:nvCxnSpPr>
      <xdr:spPr>
        <a:xfrm flipV="1">
          <a:off x="3797300" y="6449003"/>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120021</xdr:rowOff>
    </xdr:from>
    <xdr:to>
      <xdr:col>19</xdr:col>
      <xdr:colOff>177800</xdr:colOff>
      <xdr:row>38</xdr:row>
      <xdr:rowOff>27686</xdr:rowOff>
    </xdr:to>
    <xdr:cxnSp macro="">
      <xdr:nvCxnSpPr>
        <xdr:cNvPr id="64" name="直線コネクタ 63"/>
        <xdr:cNvCxnSpPr/>
      </xdr:nvCxnSpPr>
      <xdr:spPr>
        <a:xfrm flipV="1">
          <a:off x="2908300" y="6463671"/>
          <a:ext cx="889000" cy="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27686</xdr:rowOff>
    </xdr:from>
    <xdr:to>
      <xdr:col>15</xdr:col>
      <xdr:colOff>50800</xdr:colOff>
      <xdr:row>38</xdr:row>
      <xdr:rowOff>108286</xdr:rowOff>
    </xdr:to>
    <xdr:cxnSp macro="">
      <xdr:nvCxnSpPr>
        <xdr:cNvPr id="67" name="直線コネクタ 66"/>
        <xdr:cNvCxnSpPr/>
      </xdr:nvCxnSpPr>
      <xdr:spPr>
        <a:xfrm flipV="1">
          <a:off x="2019300" y="6542786"/>
          <a:ext cx="8890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108286</xdr:rowOff>
    </xdr:from>
    <xdr:to>
      <xdr:col>10</xdr:col>
      <xdr:colOff>114300</xdr:colOff>
      <xdr:row>38</xdr:row>
      <xdr:rowOff>116059</xdr:rowOff>
    </xdr:to>
    <xdr:cxnSp macro="">
      <xdr:nvCxnSpPr>
        <xdr:cNvPr id="70" name="直線コネクタ 69"/>
        <xdr:cNvCxnSpPr/>
      </xdr:nvCxnSpPr>
      <xdr:spPr>
        <a:xfrm flipV="1">
          <a:off x="1130300" y="662338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54553</xdr:rowOff>
    </xdr:from>
    <xdr:to>
      <xdr:col>24</xdr:col>
      <xdr:colOff>114300</xdr:colOff>
      <xdr:row>37</xdr:row>
      <xdr:rowOff>156153</xdr:rowOff>
    </xdr:to>
    <xdr:sp macro="" textlink="">
      <xdr:nvSpPr>
        <xdr:cNvPr id="80" name="楕円 79"/>
        <xdr:cNvSpPr/>
      </xdr:nvSpPr>
      <xdr:spPr>
        <a:xfrm>
          <a:off x="4584700" y="63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32980</xdr:rowOff>
    </xdr:from>
    <xdr:ext cx="534377" cy="259045"/>
    <xdr:sp macro="" textlink="">
      <xdr:nvSpPr>
        <xdr:cNvPr id="81" name="人件費該当値テキスト"/>
        <xdr:cNvSpPr txBox="1"/>
      </xdr:nvSpPr>
      <xdr:spPr>
        <a:xfrm>
          <a:off x="4686300" y="63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69221</xdr:rowOff>
    </xdr:from>
    <xdr:to>
      <xdr:col>20</xdr:col>
      <xdr:colOff>38100</xdr:colOff>
      <xdr:row>37</xdr:row>
      <xdr:rowOff>170821</xdr:rowOff>
    </xdr:to>
    <xdr:sp macro="" textlink="">
      <xdr:nvSpPr>
        <xdr:cNvPr id="82" name="楕円 81"/>
        <xdr:cNvSpPr/>
      </xdr:nvSpPr>
      <xdr:spPr>
        <a:xfrm>
          <a:off x="3746500" y="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161948</xdr:rowOff>
    </xdr:from>
    <xdr:ext cx="534377" cy="259045"/>
    <xdr:sp macro="" textlink="">
      <xdr:nvSpPr>
        <xdr:cNvPr id="83" name="テキスト ボックス 82"/>
        <xdr:cNvSpPr txBox="1"/>
      </xdr:nvSpPr>
      <xdr:spPr>
        <a:xfrm>
          <a:off x="3530111" y="65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148336</xdr:rowOff>
    </xdr:from>
    <xdr:to>
      <xdr:col>15</xdr:col>
      <xdr:colOff>101600</xdr:colOff>
      <xdr:row>38</xdr:row>
      <xdr:rowOff>78486</xdr:rowOff>
    </xdr:to>
    <xdr:sp macro="" textlink="">
      <xdr:nvSpPr>
        <xdr:cNvPr id="84" name="楕円 83"/>
        <xdr:cNvSpPr/>
      </xdr:nvSpPr>
      <xdr:spPr>
        <a:xfrm>
          <a:off x="2857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69613</xdr:rowOff>
    </xdr:from>
    <xdr:ext cx="534377" cy="259045"/>
    <xdr:sp macro="" textlink="">
      <xdr:nvSpPr>
        <xdr:cNvPr id="85" name="テキスト ボックス 84"/>
        <xdr:cNvSpPr txBox="1"/>
      </xdr:nvSpPr>
      <xdr:spPr>
        <a:xfrm>
          <a:off x="2641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57486</xdr:rowOff>
    </xdr:from>
    <xdr:to>
      <xdr:col>10</xdr:col>
      <xdr:colOff>165100</xdr:colOff>
      <xdr:row>38</xdr:row>
      <xdr:rowOff>159086</xdr:rowOff>
    </xdr:to>
    <xdr:sp macro="" textlink="">
      <xdr:nvSpPr>
        <xdr:cNvPr id="86" name="楕円 85"/>
        <xdr:cNvSpPr/>
      </xdr:nvSpPr>
      <xdr:spPr>
        <a:xfrm>
          <a:off x="1968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150213</xdr:rowOff>
    </xdr:from>
    <xdr:ext cx="534377" cy="259045"/>
    <xdr:sp macro="" textlink="">
      <xdr:nvSpPr>
        <xdr:cNvPr id="87" name="テキスト ボックス 86"/>
        <xdr:cNvSpPr txBox="1"/>
      </xdr:nvSpPr>
      <xdr:spPr>
        <a:xfrm>
          <a:off x="1752111" y="66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65259</xdr:rowOff>
    </xdr:from>
    <xdr:to>
      <xdr:col>6</xdr:col>
      <xdr:colOff>38100</xdr:colOff>
      <xdr:row>38</xdr:row>
      <xdr:rowOff>166859</xdr:rowOff>
    </xdr:to>
    <xdr:sp macro="" textlink="">
      <xdr:nvSpPr>
        <xdr:cNvPr id="88" name="楕円 87"/>
        <xdr:cNvSpPr/>
      </xdr:nvSpPr>
      <xdr:spPr>
        <a:xfrm>
          <a:off x="1079500" y="65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157986</xdr:rowOff>
    </xdr:from>
    <xdr:ext cx="534377" cy="259045"/>
    <xdr:sp macro="" textlink="">
      <xdr:nvSpPr>
        <xdr:cNvPr id="89" name="テキスト ボックス 88"/>
        <xdr:cNvSpPr txBox="1"/>
      </xdr:nvSpPr>
      <xdr:spPr>
        <a:xfrm>
          <a:off x="863111" y="66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101930</xdr:rowOff>
    </xdr:from>
    <xdr:to>
      <xdr:col>24</xdr:col>
      <xdr:colOff>63500</xdr:colOff>
      <xdr:row>54</xdr:row>
      <xdr:rowOff>144056</xdr:rowOff>
    </xdr:to>
    <xdr:cxnSp macro="">
      <xdr:nvCxnSpPr>
        <xdr:cNvPr id="119" name="直線コネクタ 118"/>
        <xdr:cNvCxnSpPr/>
      </xdr:nvCxnSpPr>
      <xdr:spPr>
        <a:xfrm>
          <a:off x="3797300" y="9360230"/>
          <a:ext cx="8382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101930</xdr:rowOff>
    </xdr:from>
    <xdr:to>
      <xdr:col>19</xdr:col>
      <xdr:colOff>177800</xdr:colOff>
      <xdr:row>55</xdr:row>
      <xdr:rowOff>91719</xdr:rowOff>
    </xdr:to>
    <xdr:cxnSp macro="">
      <xdr:nvCxnSpPr>
        <xdr:cNvPr id="122" name="直線コネクタ 121"/>
        <xdr:cNvCxnSpPr/>
      </xdr:nvCxnSpPr>
      <xdr:spPr>
        <a:xfrm flipV="1">
          <a:off x="2908300" y="9360230"/>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91719</xdr:rowOff>
    </xdr:from>
    <xdr:to>
      <xdr:col>15</xdr:col>
      <xdr:colOff>50800</xdr:colOff>
      <xdr:row>55</xdr:row>
      <xdr:rowOff>159245</xdr:rowOff>
    </xdr:to>
    <xdr:cxnSp macro="">
      <xdr:nvCxnSpPr>
        <xdr:cNvPr id="125" name="直線コネクタ 124"/>
        <xdr:cNvCxnSpPr/>
      </xdr:nvCxnSpPr>
      <xdr:spPr>
        <a:xfrm flipV="1">
          <a:off x="2019300" y="9521469"/>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159245</xdr:rowOff>
    </xdr:from>
    <xdr:to>
      <xdr:col>10</xdr:col>
      <xdr:colOff>114300</xdr:colOff>
      <xdr:row>56</xdr:row>
      <xdr:rowOff>96698</xdr:rowOff>
    </xdr:to>
    <xdr:cxnSp macro="">
      <xdr:nvCxnSpPr>
        <xdr:cNvPr id="128" name="直線コネクタ 127"/>
        <xdr:cNvCxnSpPr/>
      </xdr:nvCxnSpPr>
      <xdr:spPr>
        <a:xfrm flipV="1">
          <a:off x="1130300" y="9588995"/>
          <a:ext cx="889000" cy="1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93256</xdr:rowOff>
    </xdr:from>
    <xdr:to>
      <xdr:col>24</xdr:col>
      <xdr:colOff>114300</xdr:colOff>
      <xdr:row>55</xdr:row>
      <xdr:rowOff>23406</xdr:rowOff>
    </xdr:to>
    <xdr:sp macro="" textlink="">
      <xdr:nvSpPr>
        <xdr:cNvPr id="138" name="楕円 137"/>
        <xdr:cNvSpPr/>
      </xdr:nvSpPr>
      <xdr:spPr>
        <a:xfrm>
          <a:off x="4584700" y="93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116133</xdr:rowOff>
    </xdr:from>
    <xdr:ext cx="534377" cy="259045"/>
    <xdr:sp macro="" textlink="">
      <xdr:nvSpPr>
        <xdr:cNvPr id="139" name="物件費該当値テキスト"/>
        <xdr:cNvSpPr txBox="1"/>
      </xdr:nvSpPr>
      <xdr:spPr>
        <a:xfrm>
          <a:off x="4686300" y="92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51130</xdr:rowOff>
    </xdr:from>
    <xdr:to>
      <xdr:col>20</xdr:col>
      <xdr:colOff>38100</xdr:colOff>
      <xdr:row>54</xdr:row>
      <xdr:rowOff>152730</xdr:rowOff>
    </xdr:to>
    <xdr:sp macro="" textlink="">
      <xdr:nvSpPr>
        <xdr:cNvPr id="140" name="楕円 139"/>
        <xdr:cNvSpPr/>
      </xdr:nvSpPr>
      <xdr:spPr>
        <a:xfrm>
          <a:off x="3746500" y="93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169257</xdr:rowOff>
    </xdr:from>
    <xdr:ext cx="534377" cy="259045"/>
    <xdr:sp macro="" textlink="">
      <xdr:nvSpPr>
        <xdr:cNvPr id="141" name="テキスト ボックス 140"/>
        <xdr:cNvSpPr txBox="1"/>
      </xdr:nvSpPr>
      <xdr:spPr>
        <a:xfrm>
          <a:off x="3530111" y="9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40919</xdr:rowOff>
    </xdr:from>
    <xdr:to>
      <xdr:col>15</xdr:col>
      <xdr:colOff>101600</xdr:colOff>
      <xdr:row>55</xdr:row>
      <xdr:rowOff>142519</xdr:rowOff>
    </xdr:to>
    <xdr:sp macro="" textlink="">
      <xdr:nvSpPr>
        <xdr:cNvPr id="142" name="楕円 141"/>
        <xdr:cNvSpPr/>
      </xdr:nvSpPr>
      <xdr:spPr>
        <a:xfrm>
          <a:off x="2857500" y="94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159046</xdr:rowOff>
    </xdr:from>
    <xdr:ext cx="534377" cy="259045"/>
    <xdr:sp macro="" textlink="">
      <xdr:nvSpPr>
        <xdr:cNvPr id="143" name="テキスト ボックス 142"/>
        <xdr:cNvSpPr txBox="1"/>
      </xdr:nvSpPr>
      <xdr:spPr>
        <a:xfrm>
          <a:off x="2641111" y="92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108445</xdr:rowOff>
    </xdr:from>
    <xdr:to>
      <xdr:col>10</xdr:col>
      <xdr:colOff>165100</xdr:colOff>
      <xdr:row>56</xdr:row>
      <xdr:rowOff>38595</xdr:rowOff>
    </xdr:to>
    <xdr:sp macro="" textlink="">
      <xdr:nvSpPr>
        <xdr:cNvPr id="144" name="楕円 143"/>
        <xdr:cNvSpPr/>
      </xdr:nvSpPr>
      <xdr:spPr>
        <a:xfrm>
          <a:off x="1968500" y="9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55122</xdr:rowOff>
    </xdr:from>
    <xdr:ext cx="534377" cy="259045"/>
    <xdr:sp macro="" textlink="">
      <xdr:nvSpPr>
        <xdr:cNvPr id="145" name="テキスト ボックス 144"/>
        <xdr:cNvSpPr txBox="1"/>
      </xdr:nvSpPr>
      <xdr:spPr>
        <a:xfrm>
          <a:off x="1752111" y="9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45898</xdr:rowOff>
    </xdr:from>
    <xdr:to>
      <xdr:col>6</xdr:col>
      <xdr:colOff>38100</xdr:colOff>
      <xdr:row>56</xdr:row>
      <xdr:rowOff>147498</xdr:rowOff>
    </xdr:to>
    <xdr:sp macro="" textlink="">
      <xdr:nvSpPr>
        <xdr:cNvPr id="146" name="楕円 145"/>
        <xdr:cNvSpPr/>
      </xdr:nvSpPr>
      <xdr:spPr>
        <a:xfrm>
          <a:off x="1079500" y="964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164025</xdr:rowOff>
    </xdr:from>
    <xdr:ext cx="534377" cy="259045"/>
    <xdr:sp macro="" textlink="">
      <xdr:nvSpPr>
        <xdr:cNvPr id="147" name="テキスト ボックス 146"/>
        <xdr:cNvSpPr txBox="1"/>
      </xdr:nvSpPr>
      <xdr:spPr>
        <a:xfrm>
          <a:off x="863111" y="94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38019</xdr:rowOff>
    </xdr:from>
    <xdr:to>
      <xdr:col>24</xdr:col>
      <xdr:colOff>63500</xdr:colOff>
      <xdr:row>75</xdr:row>
      <xdr:rowOff>30795</xdr:rowOff>
    </xdr:to>
    <xdr:cxnSp macro="">
      <xdr:nvCxnSpPr>
        <xdr:cNvPr id="174" name="直線コネクタ 173"/>
        <xdr:cNvCxnSpPr/>
      </xdr:nvCxnSpPr>
      <xdr:spPr>
        <a:xfrm flipV="1">
          <a:off x="3797300" y="12725319"/>
          <a:ext cx="838200" cy="1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30795</xdr:rowOff>
    </xdr:from>
    <xdr:to>
      <xdr:col>19</xdr:col>
      <xdr:colOff>177800</xdr:colOff>
      <xdr:row>77</xdr:row>
      <xdr:rowOff>69794</xdr:rowOff>
    </xdr:to>
    <xdr:cxnSp macro="">
      <xdr:nvCxnSpPr>
        <xdr:cNvPr id="177" name="直線コネクタ 176"/>
        <xdr:cNvCxnSpPr/>
      </xdr:nvCxnSpPr>
      <xdr:spPr>
        <a:xfrm flipV="1">
          <a:off x="2908300" y="12889545"/>
          <a:ext cx="889000" cy="3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116474</xdr:rowOff>
    </xdr:from>
    <xdr:to>
      <xdr:col>15</xdr:col>
      <xdr:colOff>50800</xdr:colOff>
      <xdr:row>77</xdr:row>
      <xdr:rowOff>69794</xdr:rowOff>
    </xdr:to>
    <xdr:cxnSp macro="">
      <xdr:nvCxnSpPr>
        <xdr:cNvPr id="180" name="直線コネクタ 179"/>
        <xdr:cNvCxnSpPr/>
      </xdr:nvCxnSpPr>
      <xdr:spPr>
        <a:xfrm>
          <a:off x="2019300" y="13146674"/>
          <a:ext cx="8890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116474</xdr:rowOff>
    </xdr:from>
    <xdr:to>
      <xdr:col>10</xdr:col>
      <xdr:colOff>114300</xdr:colOff>
      <xdr:row>76</xdr:row>
      <xdr:rowOff>127676</xdr:rowOff>
    </xdr:to>
    <xdr:cxnSp macro="">
      <xdr:nvCxnSpPr>
        <xdr:cNvPr id="183" name="直線コネクタ 182"/>
        <xdr:cNvCxnSpPr/>
      </xdr:nvCxnSpPr>
      <xdr:spPr>
        <a:xfrm flipV="1">
          <a:off x="1130300" y="1314667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158669</xdr:rowOff>
    </xdr:from>
    <xdr:to>
      <xdr:col>24</xdr:col>
      <xdr:colOff>114300</xdr:colOff>
      <xdr:row>74</xdr:row>
      <xdr:rowOff>88819</xdr:rowOff>
    </xdr:to>
    <xdr:sp macro="" textlink="">
      <xdr:nvSpPr>
        <xdr:cNvPr id="193" name="楕円 192"/>
        <xdr:cNvSpPr/>
      </xdr:nvSpPr>
      <xdr:spPr>
        <a:xfrm>
          <a:off x="4584700" y="126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10096</xdr:rowOff>
    </xdr:from>
    <xdr:ext cx="534377" cy="259045"/>
    <xdr:sp macro="" textlink="">
      <xdr:nvSpPr>
        <xdr:cNvPr id="194" name="維持補修費該当値テキスト"/>
        <xdr:cNvSpPr txBox="1"/>
      </xdr:nvSpPr>
      <xdr:spPr>
        <a:xfrm>
          <a:off x="4686300" y="125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151445</xdr:rowOff>
    </xdr:from>
    <xdr:to>
      <xdr:col>20</xdr:col>
      <xdr:colOff>38100</xdr:colOff>
      <xdr:row>75</xdr:row>
      <xdr:rowOff>81595</xdr:rowOff>
    </xdr:to>
    <xdr:sp macro="" textlink="">
      <xdr:nvSpPr>
        <xdr:cNvPr id="195" name="楕円 194"/>
        <xdr:cNvSpPr/>
      </xdr:nvSpPr>
      <xdr:spPr>
        <a:xfrm>
          <a:off x="3746500" y="128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98122</xdr:rowOff>
    </xdr:from>
    <xdr:ext cx="534377" cy="259045"/>
    <xdr:sp macro="" textlink="">
      <xdr:nvSpPr>
        <xdr:cNvPr id="196" name="テキスト ボックス 195"/>
        <xdr:cNvSpPr txBox="1"/>
      </xdr:nvSpPr>
      <xdr:spPr>
        <a:xfrm>
          <a:off x="3530111" y="126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18994</xdr:rowOff>
    </xdr:from>
    <xdr:to>
      <xdr:col>15</xdr:col>
      <xdr:colOff>101600</xdr:colOff>
      <xdr:row>77</xdr:row>
      <xdr:rowOff>120594</xdr:rowOff>
    </xdr:to>
    <xdr:sp macro="" textlink="">
      <xdr:nvSpPr>
        <xdr:cNvPr id="197" name="楕円 196"/>
        <xdr:cNvSpPr/>
      </xdr:nvSpPr>
      <xdr:spPr>
        <a:xfrm>
          <a:off x="2857500" y="132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137121</xdr:rowOff>
    </xdr:from>
    <xdr:ext cx="469744" cy="259045"/>
    <xdr:sp macro="" textlink="">
      <xdr:nvSpPr>
        <xdr:cNvPr id="198" name="テキスト ボックス 197"/>
        <xdr:cNvSpPr txBox="1"/>
      </xdr:nvSpPr>
      <xdr:spPr>
        <a:xfrm>
          <a:off x="2673428" y="129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65674</xdr:rowOff>
    </xdr:from>
    <xdr:to>
      <xdr:col>10</xdr:col>
      <xdr:colOff>165100</xdr:colOff>
      <xdr:row>76</xdr:row>
      <xdr:rowOff>167274</xdr:rowOff>
    </xdr:to>
    <xdr:sp macro="" textlink="">
      <xdr:nvSpPr>
        <xdr:cNvPr id="199" name="楕円 198"/>
        <xdr:cNvSpPr/>
      </xdr:nvSpPr>
      <xdr:spPr>
        <a:xfrm>
          <a:off x="1968500" y="130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12351</xdr:rowOff>
    </xdr:from>
    <xdr:ext cx="469744" cy="259045"/>
    <xdr:sp macro="" textlink="">
      <xdr:nvSpPr>
        <xdr:cNvPr id="200" name="テキスト ボックス 199"/>
        <xdr:cNvSpPr txBox="1"/>
      </xdr:nvSpPr>
      <xdr:spPr>
        <a:xfrm>
          <a:off x="1784428" y="128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76876</xdr:rowOff>
    </xdr:from>
    <xdr:to>
      <xdr:col>6</xdr:col>
      <xdr:colOff>38100</xdr:colOff>
      <xdr:row>77</xdr:row>
      <xdr:rowOff>7026</xdr:rowOff>
    </xdr:to>
    <xdr:sp macro="" textlink="">
      <xdr:nvSpPr>
        <xdr:cNvPr id="201" name="楕円 200"/>
        <xdr:cNvSpPr/>
      </xdr:nvSpPr>
      <xdr:spPr>
        <a:xfrm>
          <a:off x="1079500" y="13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23553</xdr:rowOff>
    </xdr:from>
    <xdr:ext cx="469744" cy="259045"/>
    <xdr:sp macro="" textlink="">
      <xdr:nvSpPr>
        <xdr:cNvPr id="202" name="テキスト ボックス 201"/>
        <xdr:cNvSpPr txBox="1"/>
      </xdr:nvSpPr>
      <xdr:spPr>
        <a:xfrm>
          <a:off x="895428" y="128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5804</xdr:rowOff>
    </xdr:from>
    <xdr:to>
      <xdr:col>24</xdr:col>
      <xdr:colOff>63500</xdr:colOff>
      <xdr:row>97</xdr:row>
      <xdr:rowOff>153479</xdr:rowOff>
    </xdr:to>
    <xdr:cxnSp macro="">
      <xdr:nvCxnSpPr>
        <xdr:cNvPr id="232" name="直線コネクタ 231"/>
        <xdr:cNvCxnSpPr/>
      </xdr:nvCxnSpPr>
      <xdr:spPr>
        <a:xfrm flipV="1">
          <a:off x="3797300" y="16465004"/>
          <a:ext cx="838200" cy="3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153479</xdr:rowOff>
    </xdr:from>
    <xdr:to>
      <xdr:col>19</xdr:col>
      <xdr:colOff>177800</xdr:colOff>
      <xdr:row>98</xdr:row>
      <xdr:rowOff>9627</xdr:rowOff>
    </xdr:to>
    <xdr:cxnSp macro="">
      <xdr:nvCxnSpPr>
        <xdr:cNvPr id="235" name="直線コネクタ 234"/>
        <xdr:cNvCxnSpPr/>
      </xdr:nvCxnSpPr>
      <xdr:spPr>
        <a:xfrm flipV="1">
          <a:off x="2908300" y="16784129"/>
          <a:ext cx="889000" cy="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9627</xdr:rowOff>
    </xdr:from>
    <xdr:to>
      <xdr:col>15</xdr:col>
      <xdr:colOff>50800</xdr:colOff>
      <xdr:row>98</xdr:row>
      <xdr:rowOff>107556</xdr:rowOff>
    </xdr:to>
    <xdr:cxnSp macro="">
      <xdr:nvCxnSpPr>
        <xdr:cNvPr id="238" name="直線コネクタ 237"/>
        <xdr:cNvCxnSpPr/>
      </xdr:nvCxnSpPr>
      <xdr:spPr>
        <a:xfrm flipV="1">
          <a:off x="2019300" y="16811727"/>
          <a:ext cx="889000" cy="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107556</xdr:rowOff>
    </xdr:from>
    <xdr:to>
      <xdr:col>10</xdr:col>
      <xdr:colOff>114300</xdr:colOff>
      <xdr:row>98</xdr:row>
      <xdr:rowOff>135040</xdr:rowOff>
    </xdr:to>
    <xdr:cxnSp macro="">
      <xdr:nvCxnSpPr>
        <xdr:cNvPr id="241" name="直線コネクタ 240"/>
        <xdr:cNvCxnSpPr/>
      </xdr:nvCxnSpPr>
      <xdr:spPr>
        <a:xfrm flipV="1">
          <a:off x="1130300" y="16909656"/>
          <a:ext cx="889000" cy="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126454</xdr:rowOff>
    </xdr:from>
    <xdr:to>
      <xdr:col>24</xdr:col>
      <xdr:colOff>114300</xdr:colOff>
      <xdr:row>96</xdr:row>
      <xdr:rowOff>56604</xdr:rowOff>
    </xdr:to>
    <xdr:sp macro="" textlink="">
      <xdr:nvSpPr>
        <xdr:cNvPr id="251" name="楕円 250"/>
        <xdr:cNvSpPr/>
      </xdr:nvSpPr>
      <xdr:spPr>
        <a:xfrm>
          <a:off x="4584700" y="164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149331</xdr:rowOff>
    </xdr:from>
    <xdr:ext cx="599010" cy="259045"/>
    <xdr:sp macro="" textlink="">
      <xdr:nvSpPr>
        <xdr:cNvPr id="252" name="扶助費該当値テキスト"/>
        <xdr:cNvSpPr txBox="1"/>
      </xdr:nvSpPr>
      <xdr:spPr>
        <a:xfrm>
          <a:off x="4686300" y="1626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102679</xdr:rowOff>
    </xdr:from>
    <xdr:to>
      <xdr:col>20</xdr:col>
      <xdr:colOff>38100</xdr:colOff>
      <xdr:row>98</xdr:row>
      <xdr:rowOff>32829</xdr:rowOff>
    </xdr:to>
    <xdr:sp macro="" textlink="">
      <xdr:nvSpPr>
        <xdr:cNvPr id="253" name="楕円 252"/>
        <xdr:cNvSpPr/>
      </xdr:nvSpPr>
      <xdr:spPr>
        <a:xfrm>
          <a:off x="3746500" y="167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49356</xdr:rowOff>
    </xdr:from>
    <xdr:ext cx="534377" cy="259045"/>
    <xdr:sp macro="" textlink="">
      <xdr:nvSpPr>
        <xdr:cNvPr id="254" name="テキスト ボックス 253"/>
        <xdr:cNvSpPr txBox="1"/>
      </xdr:nvSpPr>
      <xdr:spPr>
        <a:xfrm>
          <a:off x="3530111" y="165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130277</xdr:rowOff>
    </xdr:from>
    <xdr:to>
      <xdr:col>15</xdr:col>
      <xdr:colOff>101600</xdr:colOff>
      <xdr:row>98</xdr:row>
      <xdr:rowOff>60427</xdr:rowOff>
    </xdr:to>
    <xdr:sp macro="" textlink="">
      <xdr:nvSpPr>
        <xdr:cNvPr id="255" name="楕円 254"/>
        <xdr:cNvSpPr/>
      </xdr:nvSpPr>
      <xdr:spPr>
        <a:xfrm>
          <a:off x="2857500" y="167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76954</xdr:rowOff>
    </xdr:from>
    <xdr:ext cx="534377" cy="259045"/>
    <xdr:sp macro="" textlink="">
      <xdr:nvSpPr>
        <xdr:cNvPr id="256" name="テキスト ボックス 255"/>
        <xdr:cNvSpPr txBox="1"/>
      </xdr:nvSpPr>
      <xdr:spPr>
        <a:xfrm>
          <a:off x="2641111" y="165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56756</xdr:rowOff>
    </xdr:from>
    <xdr:to>
      <xdr:col>10</xdr:col>
      <xdr:colOff>165100</xdr:colOff>
      <xdr:row>98</xdr:row>
      <xdr:rowOff>158356</xdr:rowOff>
    </xdr:to>
    <xdr:sp macro="" textlink="">
      <xdr:nvSpPr>
        <xdr:cNvPr id="257" name="楕円 256"/>
        <xdr:cNvSpPr/>
      </xdr:nvSpPr>
      <xdr:spPr>
        <a:xfrm>
          <a:off x="1968500" y="16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3433</xdr:rowOff>
    </xdr:from>
    <xdr:ext cx="534377" cy="259045"/>
    <xdr:sp macro="" textlink="">
      <xdr:nvSpPr>
        <xdr:cNvPr id="258" name="テキスト ボックス 257"/>
        <xdr:cNvSpPr txBox="1"/>
      </xdr:nvSpPr>
      <xdr:spPr>
        <a:xfrm>
          <a:off x="1752111" y="166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84240</xdr:rowOff>
    </xdr:from>
    <xdr:to>
      <xdr:col>6</xdr:col>
      <xdr:colOff>38100</xdr:colOff>
      <xdr:row>99</xdr:row>
      <xdr:rowOff>14390</xdr:rowOff>
    </xdr:to>
    <xdr:sp macro="" textlink="">
      <xdr:nvSpPr>
        <xdr:cNvPr id="259" name="楕円 258"/>
        <xdr:cNvSpPr/>
      </xdr:nvSpPr>
      <xdr:spPr>
        <a:xfrm>
          <a:off x="1079500" y="168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5517</xdr:rowOff>
    </xdr:from>
    <xdr:ext cx="534377" cy="259045"/>
    <xdr:sp macro="" textlink="">
      <xdr:nvSpPr>
        <xdr:cNvPr id="260" name="テキスト ボックス 259"/>
        <xdr:cNvSpPr txBox="1"/>
      </xdr:nvSpPr>
      <xdr:spPr>
        <a:xfrm>
          <a:off x="863111" y="169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97569</xdr:rowOff>
    </xdr:from>
    <xdr:to>
      <xdr:col>55</xdr:col>
      <xdr:colOff>0</xdr:colOff>
      <xdr:row>35</xdr:row>
      <xdr:rowOff>127440</xdr:rowOff>
    </xdr:to>
    <xdr:cxnSp macro="">
      <xdr:nvCxnSpPr>
        <xdr:cNvPr id="289" name="直線コネクタ 288"/>
        <xdr:cNvCxnSpPr/>
      </xdr:nvCxnSpPr>
      <xdr:spPr>
        <a:xfrm>
          <a:off x="9639300" y="5412519"/>
          <a:ext cx="838200" cy="7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97569</xdr:rowOff>
    </xdr:from>
    <xdr:to>
      <xdr:col>50</xdr:col>
      <xdr:colOff>114300</xdr:colOff>
      <xdr:row>36</xdr:row>
      <xdr:rowOff>128156</xdr:rowOff>
    </xdr:to>
    <xdr:cxnSp macro="">
      <xdr:nvCxnSpPr>
        <xdr:cNvPr id="292" name="直線コネクタ 291"/>
        <xdr:cNvCxnSpPr/>
      </xdr:nvCxnSpPr>
      <xdr:spPr>
        <a:xfrm flipV="1">
          <a:off x="8750300" y="5412519"/>
          <a:ext cx="889000" cy="8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109007</xdr:rowOff>
    </xdr:from>
    <xdr:to>
      <xdr:col>45</xdr:col>
      <xdr:colOff>177800</xdr:colOff>
      <xdr:row>36</xdr:row>
      <xdr:rowOff>128156</xdr:rowOff>
    </xdr:to>
    <xdr:cxnSp macro="">
      <xdr:nvCxnSpPr>
        <xdr:cNvPr id="295" name="直線コネクタ 294"/>
        <xdr:cNvCxnSpPr/>
      </xdr:nvCxnSpPr>
      <xdr:spPr>
        <a:xfrm>
          <a:off x="7861300" y="6281207"/>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33568</xdr:rowOff>
    </xdr:from>
    <xdr:to>
      <xdr:col>41</xdr:col>
      <xdr:colOff>50800</xdr:colOff>
      <xdr:row>36</xdr:row>
      <xdr:rowOff>109007</xdr:rowOff>
    </xdr:to>
    <xdr:cxnSp macro="">
      <xdr:nvCxnSpPr>
        <xdr:cNvPr id="298" name="直線コネクタ 297"/>
        <xdr:cNvCxnSpPr/>
      </xdr:nvCxnSpPr>
      <xdr:spPr>
        <a:xfrm>
          <a:off x="6972300" y="6205768"/>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76640</xdr:rowOff>
    </xdr:from>
    <xdr:to>
      <xdr:col>55</xdr:col>
      <xdr:colOff>50800</xdr:colOff>
      <xdr:row>36</xdr:row>
      <xdr:rowOff>6790</xdr:rowOff>
    </xdr:to>
    <xdr:sp macro="" textlink="">
      <xdr:nvSpPr>
        <xdr:cNvPr id="308" name="楕円 307"/>
        <xdr:cNvSpPr/>
      </xdr:nvSpPr>
      <xdr:spPr>
        <a:xfrm>
          <a:off x="10426700" y="60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99517</xdr:rowOff>
    </xdr:from>
    <xdr:ext cx="534377" cy="259045"/>
    <xdr:sp macro="" textlink="">
      <xdr:nvSpPr>
        <xdr:cNvPr id="309" name="補助費等該当値テキスト"/>
        <xdr:cNvSpPr txBox="1"/>
      </xdr:nvSpPr>
      <xdr:spPr>
        <a:xfrm>
          <a:off x="10528300" y="59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46769</xdr:rowOff>
    </xdr:from>
    <xdr:to>
      <xdr:col>50</xdr:col>
      <xdr:colOff>165100</xdr:colOff>
      <xdr:row>31</xdr:row>
      <xdr:rowOff>148369</xdr:rowOff>
    </xdr:to>
    <xdr:sp macro="" textlink="">
      <xdr:nvSpPr>
        <xdr:cNvPr id="310" name="楕円 309"/>
        <xdr:cNvSpPr/>
      </xdr:nvSpPr>
      <xdr:spPr>
        <a:xfrm>
          <a:off x="9588500" y="53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164896</xdr:rowOff>
    </xdr:from>
    <xdr:ext cx="599010" cy="259045"/>
    <xdr:sp macro="" textlink="">
      <xdr:nvSpPr>
        <xdr:cNvPr id="311" name="テキスト ボックス 310"/>
        <xdr:cNvSpPr txBox="1"/>
      </xdr:nvSpPr>
      <xdr:spPr>
        <a:xfrm>
          <a:off x="9339795" y="513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77356</xdr:rowOff>
    </xdr:from>
    <xdr:to>
      <xdr:col>46</xdr:col>
      <xdr:colOff>38100</xdr:colOff>
      <xdr:row>37</xdr:row>
      <xdr:rowOff>7506</xdr:rowOff>
    </xdr:to>
    <xdr:sp macro="" textlink="">
      <xdr:nvSpPr>
        <xdr:cNvPr id="312" name="楕円 311"/>
        <xdr:cNvSpPr/>
      </xdr:nvSpPr>
      <xdr:spPr>
        <a:xfrm>
          <a:off x="8699500" y="62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24033</xdr:rowOff>
    </xdr:from>
    <xdr:ext cx="534377" cy="259045"/>
    <xdr:sp macro="" textlink="">
      <xdr:nvSpPr>
        <xdr:cNvPr id="313" name="テキスト ボックス 312"/>
        <xdr:cNvSpPr txBox="1"/>
      </xdr:nvSpPr>
      <xdr:spPr>
        <a:xfrm>
          <a:off x="8483111" y="60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58207</xdr:rowOff>
    </xdr:from>
    <xdr:to>
      <xdr:col>41</xdr:col>
      <xdr:colOff>101600</xdr:colOff>
      <xdr:row>36</xdr:row>
      <xdr:rowOff>159807</xdr:rowOff>
    </xdr:to>
    <xdr:sp macro="" textlink="">
      <xdr:nvSpPr>
        <xdr:cNvPr id="314" name="楕円 313"/>
        <xdr:cNvSpPr/>
      </xdr:nvSpPr>
      <xdr:spPr>
        <a:xfrm>
          <a:off x="7810500" y="62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4884</xdr:rowOff>
    </xdr:from>
    <xdr:ext cx="534377" cy="259045"/>
    <xdr:sp macro="" textlink="">
      <xdr:nvSpPr>
        <xdr:cNvPr id="315" name="テキスト ボックス 314"/>
        <xdr:cNvSpPr txBox="1"/>
      </xdr:nvSpPr>
      <xdr:spPr>
        <a:xfrm>
          <a:off x="7594111" y="60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154218</xdr:rowOff>
    </xdr:from>
    <xdr:to>
      <xdr:col>36</xdr:col>
      <xdr:colOff>165100</xdr:colOff>
      <xdr:row>36</xdr:row>
      <xdr:rowOff>84368</xdr:rowOff>
    </xdr:to>
    <xdr:sp macro="" textlink="">
      <xdr:nvSpPr>
        <xdr:cNvPr id="316" name="楕円 315"/>
        <xdr:cNvSpPr/>
      </xdr:nvSpPr>
      <xdr:spPr>
        <a:xfrm>
          <a:off x="6921500" y="61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100895</xdr:rowOff>
    </xdr:from>
    <xdr:ext cx="534377" cy="259045"/>
    <xdr:sp macro="" textlink="">
      <xdr:nvSpPr>
        <xdr:cNvPr id="317" name="テキスト ボックス 316"/>
        <xdr:cNvSpPr txBox="1"/>
      </xdr:nvSpPr>
      <xdr:spPr>
        <a:xfrm>
          <a:off x="6705111" y="59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47103</xdr:rowOff>
    </xdr:from>
    <xdr:to>
      <xdr:col>55</xdr:col>
      <xdr:colOff>0</xdr:colOff>
      <xdr:row>57</xdr:row>
      <xdr:rowOff>62909</xdr:rowOff>
    </xdr:to>
    <xdr:cxnSp macro="">
      <xdr:nvCxnSpPr>
        <xdr:cNvPr id="344" name="直線コネクタ 343"/>
        <xdr:cNvCxnSpPr/>
      </xdr:nvCxnSpPr>
      <xdr:spPr>
        <a:xfrm flipV="1">
          <a:off x="9639300" y="9819753"/>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1274</xdr:rowOff>
    </xdr:from>
    <xdr:to>
      <xdr:col>50</xdr:col>
      <xdr:colOff>114300</xdr:colOff>
      <xdr:row>57</xdr:row>
      <xdr:rowOff>62909</xdr:rowOff>
    </xdr:to>
    <xdr:cxnSp macro="">
      <xdr:nvCxnSpPr>
        <xdr:cNvPr id="347" name="直線コネクタ 346"/>
        <xdr:cNvCxnSpPr/>
      </xdr:nvCxnSpPr>
      <xdr:spPr>
        <a:xfrm>
          <a:off x="8750300" y="9773924"/>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1274</xdr:rowOff>
    </xdr:from>
    <xdr:to>
      <xdr:col>45</xdr:col>
      <xdr:colOff>177800</xdr:colOff>
      <xdr:row>57</xdr:row>
      <xdr:rowOff>161184</xdr:rowOff>
    </xdr:to>
    <xdr:cxnSp macro="">
      <xdr:nvCxnSpPr>
        <xdr:cNvPr id="350" name="直線コネクタ 349"/>
        <xdr:cNvCxnSpPr/>
      </xdr:nvCxnSpPr>
      <xdr:spPr>
        <a:xfrm flipV="1">
          <a:off x="7861300" y="9773924"/>
          <a:ext cx="889000" cy="15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161184</xdr:rowOff>
    </xdr:from>
    <xdr:to>
      <xdr:col>41</xdr:col>
      <xdr:colOff>50800</xdr:colOff>
      <xdr:row>58</xdr:row>
      <xdr:rowOff>3678</xdr:rowOff>
    </xdr:to>
    <xdr:cxnSp macro="">
      <xdr:nvCxnSpPr>
        <xdr:cNvPr id="353" name="直線コネクタ 352"/>
        <xdr:cNvCxnSpPr/>
      </xdr:nvCxnSpPr>
      <xdr:spPr>
        <a:xfrm flipV="1">
          <a:off x="6972300" y="9933834"/>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5" name="テキスト ボックス 354"/>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7" name="テキスト ボックス 356"/>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167753</xdr:rowOff>
    </xdr:from>
    <xdr:to>
      <xdr:col>55</xdr:col>
      <xdr:colOff>50800</xdr:colOff>
      <xdr:row>57</xdr:row>
      <xdr:rowOff>97903</xdr:rowOff>
    </xdr:to>
    <xdr:sp macro="" textlink="">
      <xdr:nvSpPr>
        <xdr:cNvPr id="363" name="楕円 362"/>
        <xdr:cNvSpPr/>
      </xdr:nvSpPr>
      <xdr:spPr>
        <a:xfrm>
          <a:off x="10426700" y="9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19180</xdr:rowOff>
    </xdr:from>
    <xdr:ext cx="534377" cy="259045"/>
    <xdr:sp macro="" textlink="">
      <xdr:nvSpPr>
        <xdr:cNvPr id="364" name="普通建設事業費該当値テキスト"/>
        <xdr:cNvSpPr txBox="1"/>
      </xdr:nvSpPr>
      <xdr:spPr>
        <a:xfrm>
          <a:off x="10528300" y="96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12109</xdr:rowOff>
    </xdr:from>
    <xdr:to>
      <xdr:col>50</xdr:col>
      <xdr:colOff>165100</xdr:colOff>
      <xdr:row>57</xdr:row>
      <xdr:rowOff>113709</xdr:rowOff>
    </xdr:to>
    <xdr:sp macro="" textlink="">
      <xdr:nvSpPr>
        <xdr:cNvPr id="365" name="楕円 364"/>
        <xdr:cNvSpPr/>
      </xdr:nvSpPr>
      <xdr:spPr>
        <a:xfrm>
          <a:off x="9588500" y="97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130236</xdr:rowOff>
    </xdr:from>
    <xdr:ext cx="534377" cy="259045"/>
    <xdr:sp macro="" textlink="">
      <xdr:nvSpPr>
        <xdr:cNvPr id="366" name="テキスト ボックス 365"/>
        <xdr:cNvSpPr txBox="1"/>
      </xdr:nvSpPr>
      <xdr:spPr>
        <a:xfrm>
          <a:off x="9372111" y="95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121924</xdr:rowOff>
    </xdr:from>
    <xdr:to>
      <xdr:col>46</xdr:col>
      <xdr:colOff>38100</xdr:colOff>
      <xdr:row>57</xdr:row>
      <xdr:rowOff>52074</xdr:rowOff>
    </xdr:to>
    <xdr:sp macro="" textlink="">
      <xdr:nvSpPr>
        <xdr:cNvPr id="367" name="楕円 366"/>
        <xdr:cNvSpPr/>
      </xdr:nvSpPr>
      <xdr:spPr>
        <a:xfrm>
          <a:off x="8699500" y="97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68601</xdr:rowOff>
    </xdr:from>
    <xdr:ext cx="534377" cy="259045"/>
    <xdr:sp macro="" textlink="">
      <xdr:nvSpPr>
        <xdr:cNvPr id="368" name="テキスト ボックス 367"/>
        <xdr:cNvSpPr txBox="1"/>
      </xdr:nvSpPr>
      <xdr:spPr>
        <a:xfrm>
          <a:off x="8483111" y="94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110384</xdr:rowOff>
    </xdr:from>
    <xdr:to>
      <xdr:col>41</xdr:col>
      <xdr:colOff>101600</xdr:colOff>
      <xdr:row>58</xdr:row>
      <xdr:rowOff>40534</xdr:rowOff>
    </xdr:to>
    <xdr:sp macro="" textlink="">
      <xdr:nvSpPr>
        <xdr:cNvPr id="369" name="楕円 368"/>
        <xdr:cNvSpPr/>
      </xdr:nvSpPr>
      <xdr:spPr>
        <a:xfrm>
          <a:off x="7810500" y="98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31661</xdr:rowOff>
    </xdr:from>
    <xdr:ext cx="534377" cy="259045"/>
    <xdr:sp macro="" textlink="">
      <xdr:nvSpPr>
        <xdr:cNvPr id="370" name="テキスト ボックス 369"/>
        <xdr:cNvSpPr txBox="1"/>
      </xdr:nvSpPr>
      <xdr:spPr>
        <a:xfrm>
          <a:off x="7594111" y="9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124328</xdr:rowOff>
    </xdr:from>
    <xdr:to>
      <xdr:col>36</xdr:col>
      <xdr:colOff>165100</xdr:colOff>
      <xdr:row>58</xdr:row>
      <xdr:rowOff>54478</xdr:rowOff>
    </xdr:to>
    <xdr:sp macro="" textlink="">
      <xdr:nvSpPr>
        <xdr:cNvPr id="371" name="楕円 370"/>
        <xdr:cNvSpPr/>
      </xdr:nvSpPr>
      <xdr:spPr>
        <a:xfrm>
          <a:off x="6921500" y="98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45605</xdr:rowOff>
    </xdr:from>
    <xdr:ext cx="534377" cy="259045"/>
    <xdr:sp macro="" textlink="">
      <xdr:nvSpPr>
        <xdr:cNvPr id="372" name="テキスト ボックス 371"/>
        <xdr:cNvSpPr txBox="1"/>
      </xdr:nvSpPr>
      <xdr:spPr>
        <a:xfrm>
          <a:off x="6705111" y="99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138998</xdr:rowOff>
    </xdr:from>
    <xdr:to>
      <xdr:col>55</xdr:col>
      <xdr:colOff>0</xdr:colOff>
      <xdr:row>78</xdr:row>
      <xdr:rowOff>118049</xdr:rowOff>
    </xdr:to>
    <xdr:cxnSp macro="">
      <xdr:nvCxnSpPr>
        <xdr:cNvPr id="403" name="直線コネクタ 402"/>
        <xdr:cNvCxnSpPr/>
      </xdr:nvCxnSpPr>
      <xdr:spPr>
        <a:xfrm>
          <a:off x="9639300" y="13169198"/>
          <a:ext cx="838200" cy="3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66988</xdr:rowOff>
    </xdr:from>
    <xdr:to>
      <xdr:col>50</xdr:col>
      <xdr:colOff>114300</xdr:colOff>
      <xdr:row>76</xdr:row>
      <xdr:rowOff>138998</xdr:rowOff>
    </xdr:to>
    <xdr:cxnSp macro="">
      <xdr:nvCxnSpPr>
        <xdr:cNvPr id="406" name="直線コネクタ 405"/>
        <xdr:cNvCxnSpPr/>
      </xdr:nvCxnSpPr>
      <xdr:spPr>
        <a:xfrm>
          <a:off x="8750300" y="13097188"/>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08" name="テキスト ボックス 407"/>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66988</xdr:rowOff>
    </xdr:from>
    <xdr:to>
      <xdr:col>45</xdr:col>
      <xdr:colOff>177800</xdr:colOff>
      <xdr:row>78</xdr:row>
      <xdr:rowOff>32127</xdr:rowOff>
    </xdr:to>
    <xdr:cxnSp macro="">
      <xdr:nvCxnSpPr>
        <xdr:cNvPr id="409" name="直線コネクタ 408"/>
        <xdr:cNvCxnSpPr/>
      </xdr:nvCxnSpPr>
      <xdr:spPr>
        <a:xfrm flipV="1">
          <a:off x="7861300" y="13097188"/>
          <a:ext cx="889000" cy="3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1" name="テキスト ボックス 410"/>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32127</xdr:rowOff>
    </xdr:from>
    <xdr:to>
      <xdr:col>41</xdr:col>
      <xdr:colOff>50800</xdr:colOff>
      <xdr:row>78</xdr:row>
      <xdr:rowOff>76019</xdr:rowOff>
    </xdr:to>
    <xdr:cxnSp macro="">
      <xdr:nvCxnSpPr>
        <xdr:cNvPr id="412" name="直線コネクタ 411"/>
        <xdr:cNvCxnSpPr/>
      </xdr:nvCxnSpPr>
      <xdr:spPr>
        <a:xfrm flipV="1">
          <a:off x="6972300" y="13405227"/>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22" name="楕円 421"/>
        <xdr:cNvSpPr/>
      </xdr:nvSpPr>
      <xdr:spPr>
        <a:xfrm>
          <a:off x="10426700" y="134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45676</xdr:rowOff>
    </xdr:from>
    <xdr:ext cx="469744" cy="259045"/>
    <xdr:sp macro="" textlink="">
      <xdr:nvSpPr>
        <xdr:cNvPr id="423" name="普通建設事業費 （ うち新規整備　）該当値テキスト"/>
        <xdr:cNvSpPr txBox="1"/>
      </xdr:nvSpPr>
      <xdr:spPr>
        <a:xfrm>
          <a:off x="10528300"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88198</xdr:rowOff>
    </xdr:from>
    <xdr:to>
      <xdr:col>50</xdr:col>
      <xdr:colOff>165100</xdr:colOff>
      <xdr:row>77</xdr:row>
      <xdr:rowOff>18348</xdr:rowOff>
    </xdr:to>
    <xdr:sp macro="" textlink="">
      <xdr:nvSpPr>
        <xdr:cNvPr id="424" name="楕円 423"/>
        <xdr:cNvSpPr/>
      </xdr:nvSpPr>
      <xdr:spPr>
        <a:xfrm>
          <a:off x="9588500" y="131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34875</xdr:rowOff>
    </xdr:from>
    <xdr:ext cx="534377" cy="259045"/>
    <xdr:sp macro="" textlink="">
      <xdr:nvSpPr>
        <xdr:cNvPr id="425" name="テキスト ボックス 424"/>
        <xdr:cNvSpPr txBox="1"/>
      </xdr:nvSpPr>
      <xdr:spPr>
        <a:xfrm>
          <a:off x="9372111" y="128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16188</xdr:rowOff>
    </xdr:from>
    <xdr:to>
      <xdr:col>46</xdr:col>
      <xdr:colOff>38100</xdr:colOff>
      <xdr:row>76</xdr:row>
      <xdr:rowOff>117788</xdr:rowOff>
    </xdr:to>
    <xdr:sp macro="" textlink="">
      <xdr:nvSpPr>
        <xdr:cNvPr id="426" name="楕円 425"/>
        <xdr:cNvSpPr/>
      </xdr:nvSpPr>
      <xdr:spPr>
        <a:xfrm>
          <a:off x="8699500" y="13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134316</xdr:rowOff>
    </xdr:from>
    <xdr:ext cx="534377" cy="259045"/>
    <xdr:sp macro="" textlink="">
      <xdr:nvSpPr>
        <xdr:cNvPr id="427" name="テキスト ボックス 426"/>
        <xdr:cNvSpPr txBox="1"/>
      </xdr:nvSpPr>
      <xdr:spPr>
        <a:xfrm>
          <a:off x="8483111" y="128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152777</xdr:rowOff>
    </xdr:from>
    <xdr:to>
      <xdr:col>41</xdr:col>
      <xdr:colOff>101600</xdr:colOff>
      <xdr:row>78</xdr:row>
      <xdr:rowOff>82927</xdr:rowOff>
    </xdr:to>
    <xdr:sp macro="" textlink="">
      <xdr:nvSpPr>
        <xdr:cNvPr id="428" name="楕円 427"/>
        <xdr:cNvSpPr/>
      </xdr:nvSpPr>
      <xdr:spPr>
        <a:xfrm>
          <a:off x="7810500" y="133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74054</xdr:rowOff>
    </xdr:from>
    <xdr:ext cx="534377" cy="259045"/>
    <xdr:sp macro="" textlink="">
      <xdr:nvSpPr>
        <xdr:cNvPr id="429" name="テキスト ボックス 428"/>
        <xdr:cNvSpPr txBox="1"/>
      </xdr:nvSpPr>
      <xdr:spPr>
        <a:xfrm>
          <a:off x="7594111" y="134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25219</xdr:rowOff>
    </xdr:from>
    <xdr:to>
      <xdr:col>36</xdr:col>
      <xdr:colOff>165100</xdr:colOff>
      <xdr:row>78</xdr:row>
      <xdr:rowOff>126819</xdr:rowOff>
    </xdr:to>
    <xdr:sp macro="" textlink="">
      <xdr:nvSpPr>
        <xdr:cNvPr id="430" name="楕円 429"/>
        <xdr:cNvSpPr/>
      </xdr:nvSpPr>
      <xdr:spPr>
        <a:xfrm>
          <a:off x="6921500" y="133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117946</xdr:rowOff>
    </xdr:from>
    <xdr:ext cx="534377" cy="259045"/>
    <xdr:sp macro="" textlink="">
      <xdr:nvSpPr>
        <xdr:cNvPr id="431" name="テキスト ボックス 430"/>
        <xdr:cNvSpPr txBox="1"/>
      </xdr:nvSpPr>
      <xdr:spPr>
        <a:xfrm>
          <a:off x="6705111" y="13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14774</xdr:rowOff>
    </xdr:from>
    <xdr:to>
      <xdr:col>55</xdr:col>
      <xdr:colOff>0</xdr:colOff>
      <xdr:row>98</xdr:row>
      <xdr:rowOff>39249</xdr:rowOff>
    </xdr:to>
    <xdr:cxnSp macro="">
      <xdr:nvCxnSpPr>
        <xdr:cNvPr id="458" name="直線コネクタ 457"/>
        <xdr:cNvCxnSpPr/>
      </xdr:nvCxnSpPr>
      <xdr:spPr>
        <a:xfrm flipV="1">
          <a:off x="9639300" y="16816874"/>
          <a:ext cx="8382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156387</xdr:rowOff>
    </xdr:from>
    <xdr:to>
      <xdr:col>50</xdr:col>
      <xdr:colOff>114300</xdr:colOff>
      <xdr:row>98</xdr:row>
      <xdr:rowOff>39249</xdr:rowOff>
    </xdr:to>
    <xdr:cxnSp macro="">
      <xdr:nvCxnSpPr>
        <xdr:cNvPr id="461" name="直線コネクタ 460"/>
        <xdr:cNvCxnSpPr/>
      </xdr:nvCxnSpPr>
      <xdr:spPr>
        <a:xfrm>
          <a:off x="8750300" y="16787037"/>
          <a:ext cx="889000" cy="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3" name="テキスト ボックス 462"/>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156387</xdr:rowOff>
    </xdr:from>
    <xdr:to>
      <xdr:col>45</xdr:col>
      <xdr:colOff>177800</xdr:colOff>
      <xdr:row>98</xdr:row>
      <xdr:rowOff>59046</xdr:rowOff>
    </xdr:to>
    <xdr:cxnSp macro="">
      <xdr:nvCxnSpPr>
        <xdr:cNvPr id="464" name="直線コネクタ 463"/>
        <xdr:cNvCxnSpPr/>
      </xdr:nvCxnSpPr>
      <xdr:spPr>
        <a:xfrm flipV="1">
          <a:off x="7861300" y="16787037"/>
          <a:ext cx="889000" cy="7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59046</xdr:rowOff>
    </xdr:from>
    <xdr:to>
      <xdr:col>41</xdr:col>
      <xdr:colOff>50800</xdr:colOff>
      <xdr:row>98</xdr:row>
      <xdr:rowOff>65985</xdr:rowOff>
    </xdr:to>
    <xdr:cxnSp macro="">
      <xdr:nvCxnSpPr>
        <xdr:cNvPr id="467" name="直線コネクタ 466"/>
        <xdr:cNvCxnSpPr/>
      </xdr:nvCxnSpPr>
      <xdr:spPr>
        <a:xfrm flipV="1">
          <a:off x="6972300" y="16861146"/>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69" name="テキスト ボックス 468"/>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1" name="テキスト ボックス 470"/>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135424</xdr:rowOff>
    </xdr:from>
    <xdr:to>
      <xdr:col>55</xdr:col>
      <xdr:colOff>50800</xdr:colOff>
      <xdr:row>98</xdr:row>
      <xdr:rowOff>65574</xdr:rowOff>
    </xdr:to>
    <xdr:sp macro="" textlink="">
      <xdr:nvSpPr>
        <xdr:cNvPr id="477" name="楕円 476"/>
        <xdr:cNvSpPr/>
      </xdr:nvSpPr>
      <xdr:spPr>
        <a:xfrm>
          <a:off x="10426700" y="16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94801</xdr:rowOff>
    </xdr:from>
    <xdr:ext cx="534377" cy="259045"/>
    <xdr:sp macro="" textlink="">
      <xdr:nvSpPr>
        <xdr:cNvPr id="478" name="普通建設事業費 （ うち更新整備　）該当値テキスト"/>
        <xdr:cNvSpPr txBox="1"/>
      </xdr:nvSpPr>
      <xdr:spPr>
        <a:xfrm>
          <a:off x="10528300" y="165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159899</xdr:rowOff>
    </xdr:from>
    <xdr:to>
      <xdr:col>50</xdr:col>
      <xdr:colOff>165100</xdr:colOff>
      <xdr:row>98</xdr:row>
      <xdr:rowOff>90049</xdr:rowOff>
    </xdr:to>
    <xdr:sp macro="" textlink="">
      <xdr:nvSpPr>
        <xdr:cNvPr id="479" name="楕円 478"/>
        <xdr:cNvSpPr/>
      </xdr:nvSpPr>
      <xdr:spPr>
        <a:xfrm>
          <a:off x="9588500" y="16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81176</xdr:rowOff>
    </xdr:from>
    <xdr:ext cx="534377" cy="259045"/>
    <xdr:sp macro="" textlink="">
      <xdr:nvSpPr>
        <xdr:cNvPr id="480" name="テキスト ボックス 479"/>
        <xdr:cNvSpPr txBox="1"/>
      </xdr:nvSpPr>
      <xdr:spPr>
        <a:xfrm>
          <a:off x="9372111" y="168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105587</xdr:rowOff>
    </xdr:from>
    <xdr:to>
      <xdr:col>46</xdr:col>
      <xdr:colOff>38100</xdr:colOff>
      <xdr:row>98</xdr:row>
      <xdr:rowOff>35737</xdr:rowOff>
    </xdr:to>
    <xdr:sp macro="" textlink="">
      <xdr:nvSpPr>
        <xdr:cNvPr id="481" name="楕円 480"/>
        <xdr:cNvSpPr/>
      </xdr:nvSpPr>
      <xdr:spPr>
        <a:xfrm>
          <a:off x="8699500" y="167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52264</xdr:rowOff>
    </xdr:from>
    <xdr:ext cx="534377" cy="259045"/>
    <xdr:sp macro="" textlink="">
      <xdr:nvSpPr>
        <xdr:cNvPr id="482" name="テキスト ボックス 481"/>
        <xdr:cNvSpPr txBox="1"/>
      </xdr:nvSpPr>
      <xdr:spPr>
        <a:xfrm>
          <a:off x="8483111" y="165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8246</xdr:rowOff>
    </xdr:from>
    <xdr:to>
      <xdr:col>41</xdr:col>
      <xdr:colOff>101600</xdr:colOff>
      <xdr:row>98</xdr:row>
      <xdr:rowOff>109846</xdr:rowOff>
    </xdr:to>
    <xdr:sp macro="" textlink="">
      <xdr:nvSpPr>
        <xdr:cNvPr id="483" name="楕円 482"/>
        <xdr:cNvSpPr/>
      </xdr:nvSpPr>
      <xdr:spPr>
        <a:xfrm>
          <a:off x="7810500" y="168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100973</xdr:rowOff>
    </xdr:from>
    <xdr:ext cx="534377" cy="259045"/>
    <xdr:sp macro="" textlink="">
      <xdr:nvSpPr>
        <xdr:cNvPr id="484" name="テキスト ボックス 483"/>
        <xdr:cNvSpPr txBox="1"/>
      </xdr:nvSpPr>
      <xdr:spPr>
        <a:xfrm>
          <a:off x="7594111" y="169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15185</xdr:rowOff>
    </xdr:from>
    <xdr:to>
      <xdr:col>36</xdr:col>
      <xdr:colOff>165100</xdr:colOff>
      <xdr:row>98</xdr:row>
      <xdr:rowOff>116785</xdr:rowOff>
    </xdr:to>
    <xdr:sp macro="" textlink="">
      <xdr:nvSpPr>
        <xdr:cNvPr id="485" name="楕円 484"/>
        <xdr:cNvSpPr/>
      </xdr:nvSpPr>
      <xdr:spPr>
        <a:xfrm>
          <a:off x="6921500" y="168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107912</xdr:rowOff>
    </xdr:from>
    <xdr:ext cx="534377" cy="259045"/>
    <xdr:sp macro="" textlink="">
      <xdr:nvSpPr>
        <xdr:cNvPr id="486" name="テキスト ボックス 485"/>
        <xdr:cNvSpPr txBox="1"/>
      </xdr:nvSpPr>
      <xdr:spPr>
        <a:xfrm>
          <a:off x="6705111" y="169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59880</xdr:rowOff>
    </xdr:from>
    <xdr:to>
      <xdr:col>85</xdr:col>
      <xdr:colOff>127000</xdr:colOff>
      <xdr:row>38</xdr:row>
      <xdr:rowOff>152921</xdr:rowOff>
    </xdr:to>
    <xdr:cxnSp macro="">
      <xdr:nvCxnSpPr>
        <xdr:cNvPr id="515" name="直線コネクタ 514"/>
        <xdr:cNvCxnSpPr/>
      </xdr:nvCxnSpPr>
      <xdr:spPr>
        <a:xfrm>
          <a:off x="15481300" y="6403530"/>
          <a:ext cx="8382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6" name="災害復旧事業費平均値テキスト"/>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59880</xdr:rowOff>
    </xdr:from>
    <xdr:to>
      <xdr:col>81</xdr:col>
      <xdr:colOff>50800</xdr:colOff>
      <xdr:row>38</xdr:row>
      <xdr:rowOff>16091</xdr:rowOff>
    </xdr:to>
    <xdr:cxnSp macro="">
      <xdr:nvCxnSpPr>
        <xdr:cNvPr id="518" name="直線コネクタ 517"/>
        <xdr:cNvCxnSpPr/>
      </xdr:nvCxnSpPr>
      <xdr:spPr>
        <a:xfrm flipV="1">
          <a:off x="14592300" y="6403530"/>
          <a:ext cx="889000" cy="1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0" name="テキスト ボックス 519"/>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16091</xdr:rowOff>
    </xdr:from>
    <xdr:to>
      <xdr:col>76</xdr:col>
      <xdr:colOff>114300</xdr:colOff>
      <xdr:row>39</xdr:row>
      <xdr:rowOff>18580</xdr:rowOff>
    </xdr:to>
    <xdr:cxnSp macro="">
      <xdr:nvCxnSpPr>
        <xdr:cNvPr id="521" name="直線コネクタ 520"/>
        <xdr:cNvCxnSpPr/>
      </xdr:nvCxnSpPr>
      <xdr:spPr>
        <a:xfrm flipV="1">
          <a:off x="13703300" y="6531191"/>
          <a:ext cx="889000" cy="1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3" name="テキスト ボックス 522"/>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5817</xdr:rowOff>
    </xdr:from>
    <xdr:to>
      <xdr:col>71</xdr:col>
      <xdr:colOff>177800</xdr:colOff>
      <xdr:row>39</xdr:row>
      <xdr:rowOff>18580</xdr:rowOff>
    </xdr:to>
    <xdr:cxnSp macro="">
      <xdr:nvCxnSpPr>
        <xdr:cNvPr id="524" name="直線コネクタ 523"/>
        <xdr:cNvCxnSpPr/>
      </xdr:nvCxnSpPr>
      <xdr:spPr>
        <a:xfrm>
          <a:off x="12814300" y="669236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6" name="テキスト ボックス 525"/>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28" name="テキスト ボックス 527"/>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102121</xdr:rowOff>
    </xdr:from>
    <xdr:to>
      <xdr:col>85</xdr:col>
      <xdr:colOff>177800</xdr:colOff>
      <xdr:row>39</xdr:row>
      <xdr:rowOff>32271</xdr:rowOff>
    </xdr:to>
    <xdr:sp macro="" textlink="">
      <xdr:nvSpPr>
        <xdr:cNvPr id="534" name="楕円 533"/>
        <xdr:cNvSpPr/>
      </xdr:nvSpPr>
      <xdr:spPr>
        <a:xfrm>
          <a:off x="16268700" y="66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61498</xdr:rowOff>
    </xdr:from>
    <xdr:ext cx="469744" cy="259045"/>
    <xdr:sp macro="" textlink="">
      <xdr:nvSpPr>
        <xdr:cNvPr id="535" name="災害復旧事業費該当値テキスト"/>
        <xdr:cNvSpPr txBox="1"/>
      </xdr:nvSpPr>
      <xdr:spPr>
        <a:xfrm>
          <a:off x="16370300" y="640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9080</xdr:rowOff>
    </xdr:from>
    <xdr:to>
      <xdr:col>81</xdr:col>
      <xdr:colOff>101600</xdr:colOff>
      <xdr:row>37</xdr:row>
      <xdr:rowOff>110680</xdr:rowOff>
    </xdr:to>
    <xdr:sp macro="" textlink="">
      <xdr:nvSpPr>
        <xdr:cNvPr id="536" name="楕円 535"/>
        <xdr:cNvSpPr/>
      </xdr:nvSpPr>
      <xdr:spPr>
        <a:xfrm>
          <a:off x="15430500" y="63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127207</xdr:rowOff>
    </xdr:from>
    <xdr:ext cx="534377" cy="259045"/>
    <xdr:sp macro="" textlink="">
      <xdr:nvSpPr>
        <xdr:cNvPr id="537" name="テキスト ボックス 536"/>
        <xdr:cNvSpPr txBox="1"/>
      </xdr:nvSpPr>
      <xdr:spPr>
        <a:xfrm>
          <a:off x="15214111" y="61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136741</xdr:rowOff>
    </xdr:from>
    <xdr:to>
      <xdr:col>76</xdr:col>
      <xdr:colOff>165100</xdr:colOff>
      <xdr:row>38</xdr:row>
      <xdr:rowOff>66890</xdr:rowOff>
    </xdr:to>
    <xdr:sp macro="" textlink="">
      <xdr:nvSpPr>
        <xdr:cNvPr id="538" name="楕円 537"/>
        <xdr:cNvSpPr/>
      </xdr:nvSpPr>
      <xdr:spPr>
        <a:xfrm>
          <a:off x="14541500" y="6480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83418</xdr:rowOff>
    </xdr:from>
    <xdr:ext cx="534377" cy="259045"/>
    <xdr:sp macro="" textlink="">
      <xdr:nvSpPr>
        <xdr:cNvPr id="539" name="テキスト ボックス 538"/>
        <xdr:cNvSpPr txBox="1"/>
      </xdr:nvSpPr>
      <xdr:spPr>
        <a:xfrm>
          <a:off x="14325111" y="62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139230</xdr:rowOff>
    </xdr:from>
    <xdr:to>
      <xdr:col>72</xdr:col>
      <xdr:colOff>38100</xdr:colOff>
      <xdr:row>39</xdr:row>
      <xdr:rowOff>69380</xdr:rowOff>
    </xdr:to>
    <xdr:sp macro="" textlink="">
      <xdr:nvSpPr>
        <xdr:cNvPr id="540" name="楕円 539"/>
        <xdr:cNvSpPr/>
      </xdr:nvSpPr>
      <xdr:spPr>
        <a:xfrm>
          <a:off x="13652500" y="66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85907</xdr:rowOff>
    </xdr:from>
    <xdr:ext cx="469744" cy="259045"/>
    <xdr:sp macro="" textlink="">
      <xdr:nvSpPr>
        <xdr:cNvPr id="541" name="テキスト ボックス 540"/>
        <xdr:cNvSpPr txBox="1"/>
      </xdr:nvSpPr>
      <xdr:spPr>
        <a:xfrm>
          <a:off x="13468428" y="642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126467</xdr:rowOff>
    </xdr:from>
    <xdr:to>
      <xdr:col>67</xdr:col>
      <xdr:colOff>101600</xdr:colOff>
      <xdr:row>39</xdr:row>
      <xdr:rowOff>56617</xdr:rowOff>
    </xdr:to>
    <xdr:sp macro="" textlink="">
      <xdr:nvSpPr>
        <xdr:cNvPr id="542" name="楕円 541"/>
        <xdr:cNvSpPr/>
      </xdr:nvSpPr>
      <xdr:spPr>
        <a:xfrm>
          <a:off x="12763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73144</xdr:rowOff>
    </xdr:from>
    <xdr:ext cx="469744" cy="259045"/>
    <xdr:sp macro="" textlink="">
      <xdr:nvSpPr>
        <xdr:cNvPr id="543" name="テキスト ボックス 542"/>
        <xdr:cNvSpPr txBox="1"/>
      </xdr:nvSpPr>
      <xdr:spPr>
        <a:xfrm>
          <a:off x="12579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92036</xdr:rowOff>
    </xdr:from>
    <xdr:to>
      <xdr:col>85</xdr:col>
      <xdr:colOff>127000</xdr:colOff>
      <xdr:row>77</xdr:row>
      <xdr:rowOff>141692</xdr:rowOff>
    </xdr:to>
    <xdr:cxnSp macro="">
      <xdr:nvCxnSpPr>
        <xdr:cNvPr id="623" name="直線コネクタ 622"/>
        <xdr:cNvCxnSpPr/>
      </xdr:nvCxnSpPr>
      <xdr:spPr>
        <a:xfrm flipV="1">
          <a:off x="15481300" y="13293686"/>
          <a:ext cx="8382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140467</xdr:rowOff>
    </xdr:from>
    <xdr:to>
      <xdr:col>81</xdr:col>
      <xdr:colOff>50800</xdr:colOff>
      <xdr:row>77</xdr:row>
      <xdr:rowOff>141692</xdr:rowOff>
    </xdr:to>
    <xdr:cxnSp macro="">
      <xdr:nvCxnSpPr>
        <xdr:cNvPr id="626" name="直線コネクタ 625"/>
        <xdr:cNvCxnSpPr/>
      </xdr:nvCxnSpPr>
      <xdr:spPr>
        <a:xfrm>
          <a:off x="14592300" y="1334211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123747</xdr:rowOff>
    </xdr:from>
    <xdr:to>
      <xdr:col>76</xdr:col>
      <xdr:colOff>114300</xdr:colOff>
      <xdr:row>77</xdr:row>
      <xdr:rowOff>140467</xdr:rowOff>
    </xdr:to>
    <xdr:cxnSp macro="">
      <xdr:nvCxnSpPr>
        <xdr:cNvPr id="629" name="直線コネクタ 628"/>
        <xdr:cNvCxnSpPr/>
      </xdr:nvCxnSpPr>
      <xdr:spPr>
        <a:xfrm>
          <a:off x="13703300" y="1332539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95531</xdr:rowOff>
    </xdr:from>
    <xdr:to>
      <xdr:col>71</xdr:col>
      <xdr:colOff>177800</xdr:colOff>
      <xdr:row>77</xdr:row>
      <xdr:rowOff>123747</xdr:rowOff>
    </xdr:to>
    <xdr:cxnSp macro="">
      <xdr:nvCxnSpPr>
        <xdr:cNvPr id="632" name="直線コネクタ 631"/>
        <xdr:cNvCxnSpPr/>
      </xdr:nvCxnSpPr>
      <xdr:spPr>
        <a:xfrm>
          <a:off x="12814300" y="13297181"/>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41236</xdr:rowOff>
    </xdr:from>
    <xdr:to>
      <xdr:col>85</xdr:col>
      <xdr:colOff>177800</xdr:colOff>
      <xdr:row>77</xdr:row>
      <xdr:rowOff>142836</xdr:rowOff>
    </xdr:to>
    <xdr:sp macro="" textlink="">
      <xdr:nvSpPr>
        <xdr:cNvPr id="642" name="楕円 641"/>
        <xdr:cNvSpPr/>
      </xdr:nvSpPr>
      <xdr:spPr>
        <a:xfrm>
          <a:off x="162687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19663</xdr:rowOff>
    </xdr:from>
    <xdr:ext cx="534377" cy="259045"/>
    <xdr:sp macro="" textlink="">
      <xdr:nvSpPr>
        <xdr:cNvPr id="643" name="公債費該当値テキスト"/>
        <xdr:cNvSpPr txBox="1"/>
      </xdr:nvSpPr>
      <xdr:spPr>
        <a:xfrm>
          <a:off x="16370300"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90892</xdr:rowOff>
    </xdr:from>
    <xdr:to>
      <xdr:col>81</xdr:col>
      <xdr:colOff>101600</xdr:colOff>
      <xdr:row>78</xdr:row>
      <xdr:rowOff>21042</xdr:rowOff>
    </xdr:to>
    <xdr:sp macro="" textlink="">
      <xdr:nvSpPr>
        <xdr:cNvPr id="644" name="楕円 643"/>
        <xdr:cNvSpPr/>
      </xdr:nvSpPr>
      <xdr:spPr>
        <a:xfrm>
          <a:off x="15430500" y="132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12169</xdr:rowOff>
    </xdr:from>
    <xdr:ext cx="534377" cy="259045"/>
    <xdr:sp macro="" textlink="">
      <xdr:nvSpPr>
        <xdr:cNvPr id="645" name="テキスト ボックス 644"/>
        <xdr:cNvSpPr txBox="1"/>
      </xdr:nvSpPr>
      <xdr:spPr>
        <a:xfrm>
          <a:off x="15214111" y="133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89667</xdr:rowOff>
    </xdr:from>
    <xdr:to>
      <xdr:col>76</xdr:col>
      <xdr:colOff>165100</xdr:colOff>
      <xdr:row>78</xdr:row>
      <xdr:rowOff>19817</xdr:rowOff>
    </xdr:to>
    <xdr:sp macro="" textlink="">
      <xdr:nvSpPr>
        <xdr:cNvPr id="646" name="楕円 645"/>
        <xdr:cNvSpPr/>
      </xdr:nvSpPr>
      <xdr:spPr>
        <a:xfrm>
          <a:off x="14541500" y="132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10944</xdr:rowOff>
    </xdr:from>
    <xdr:ext cx="534377" cy="259045"/>
    <xdr:sp macro="" textlink="">
      <xdr:nvSpPr>
        <xdr:cNvPr id="647" name="テキスト ボックス 646"/>
        <xdr:cNvSpPr txBox="1"/>
      </xdr:nvSpPr>
      <xdr:spPr>
        <a:xfrm>
          <a:off x="14325111" y="13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72947</xdr:rowOff>
    </xdr:from>
    <xdr:to>
      <xdr:col>72</xdr:col>
      <xdr:colOff>38100</xdr:colOff>
      <xdr:row>78</xdr:row>
      <xdr:rowOff>3097</xdr:rowOff>
    </xdr:to>
    <xdr:sp macro="" textlink="">
      <xdr:nvSpPr>
        <xdr:cNvPr id="648" name="楕円 647"/>
        <xdr:cNvSpPr/>
      </xdr:nvSpPr>
      <xdr:spPr>
        <a:xfrm>
          <a:off x="13652500" y="132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165674</xdr:rowOff>
    </xdr:from>
    <xdr:ext cx="534377" cy="259045"/>
    <xdr:sp macro="" textlink="">
      <xdr:nvSpPr>
        <xdr:cNvPr id="649" name="テキスト ボックス 648"/>
        <xdr:cNvSpPr txBox="1"/>
      </xdr:nvSpPr>
      <xdr:spPr>
        <a:xfrm>
          <a:off x="13436111" y="1336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44731</xdr:rowOff>
    </xdr:from>
    <xdr:to>
      <xdr:col>67</xdr:col>
      <xdr:colOff>101600</xdr:colOff>
      <xdr:row>77</xdr:row>
      <xdr:rowOff>146331</xdr:rowOff>
    </xdr:to>
    <xdr:sp macro="" textlink="">
      <xdr:nvSpPr>
        <xdr:cNvPr id="650" name="楕円 649"/>
        <xdr:cNvSpPr/>
      </xdr:nvSpPr>
      <xdr:spPr>
        <a:xfrm>
          <a:off x="12763500" y="132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137458</xdr:rowOff>
    </xdr:from>
    <xdr:ext cx="534377" cy="259045"/>
    <xdr:sp macro="" textlink="">
      <xdr:nvSpPr>
        <xdr:cNvPr id="651" name="テキスト ボックス 650"/>
        <xdr:cNvSpPr txBox="1"/>
      </xdr:nvSpPr>
      <xdr:spPr>
        <a:xfrm>
          <a:off x="12547111" y="133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144867</xdr:rowOff>
    </xdr:from>
    <xdr:to>
      <xdr:col>85</xdr:col>
      <xdr:colOff>127000</xdr:colOff>
      <xdr:row>97</xdr:row>
      <xdr:rowOff>170782</xdr:rowOff>
    </xdr:to>
    <xdr:cxnSp macro="">
      <xdr:nvCxnSpPr>
        <xdr:cNvPr id="680" name="直線コネクタ 679"/>
        <xdr:cNvCxnSpPr/>
      </xdr:nvCxnSpPr>
      <xdr:spPr>
        <a:xfrm flipV="1">
          <a:off x="15481300" y="16775517"/>
          <a:ext cx="8382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170782</xdr:rowOff>
    </xdr:from>
    <xdr:to>
      <xdr:col>81</xdr:col>
      <xdr:colOff>50800</xdr:colOff>
      <xdr:row>98</xdr:row>
      <xdr:rowOff>45036</xdr:rowOff>
    </xdr:to>
    <xdr:cxnSp macro="">
      <xdr:nvCxnSpPr>
        <xdr:cNvPr id="683" name="直線コネクタ 682"/>
        <xdr:cNvCxnSpPr/>
      </xdr:nvCxnSpPr>
      <xdr:spPr>
        <a:xfrm flipV="1">
          <a:off x="14592300" y="16801432"/>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45036</xdr:rowOff>
    </xdr:from>
    <xdr:to>
      <xdr:col>76</xdr:col>
      <xdr:colOff>114300</xdr:colOff>
      <xdr:row>99</xdr:row>
      <xdr:rowOff>7927</xdr:rowOff>
    </xdr:to>
    <xdr:cxnSp macro="">
      <xdr:nvCxnSpPr>
        <xdr:cNvPr id="686" name="直線コネクタ 685"/>
        <xdr:cNvCxnSpPr/>
      </xdr:nvCxnSpPr>
      <xdr:spPr>
        <a:xfrm flipV="1">
          <a:off x="13703300" y="16847136"/>
          <a:ext cx="8890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8" name="テキスト ボックス 687"/>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7927</xdr:rowOff>
    </xdr:from>
    <xdr:to>
      <xdr:col>71</xdr:col>
      <xdr:colOff>177800</xdr:colOff>
      <xdr:row>99</xdr:row>
      <xdr:rowOff>13224</xdr:rowOff>
    </xdr:to>
    <xdr:cxnSp macro="">
      <xdr:nvCxnSpPr>
        <xdr:cNvPr id="689" name="直線コネクタ 688"/>
        <xdr:cNvCxnSpPr/>
      </xdr:nvCxnSpPr>
      <xdr:spPr>
        <a:xfrm flipV="1">
          <a:off x="12814300" y="16981477"/>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3" name="テキスト ボックス 692"/>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94067</xdr:rowOff>
    </xdr:from>
    <xdr:to>
      <xdr:col>85</xdr:col>
      <xdr:colOff>177800</xdr:colOff>
      <xdr:row>98</xdr:row>
      <xdr:rowOff>24217</xdr:rowOff>
    </xdr:to>
    <xdr:sp macro="" textlink="">
      <xdr:nvSpPr>
        <xdr:cNvPr id="699" name="楕円 698"/>
        <xdr:cNvSpPr/>
      </xdr:nvSpPr>
      <xdr:spPr>
        <a:xfrm>
          <a:off x="16268700" y="167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116944</xdr:rowOff>
    </xdr:from>
    <xdr:ext cx="534377" cy="259045"/>
    <xdr:sp macro="" textlink="">
      <xdr:nvSpPr>
        <xdr:cNvPr id="700" name="積立金該当値テキスト"/>
        <xdr:cNvSpPr txBox="1"/>
      </xdr:nvSpPr>
      <xdr:spPr>
        <a:xfrm>
          <a:off x="16370300" y="165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119982</xdr:rowOff>
    </xdr:from>
    <xdr:to>
      <xdr:col>81</xdr:col>
      <xdr:colOff>101600</xdr:colOff>
      <xdr:row>98</xdr:row>
      <xdr:rowOff>50132</xdr:rowOff>
    </xdr:to>
    <xdr:sp macro="" textlink="">
      <xdr:nvSpPr>
        <xdr:cNvPr id="701" name="楕円 700"/>
        <xdr:cNvSpPr/>
      </xdr:nvSpPr>
      <xdr:spPr>
        <a:xfrm>
          <a:off x="15430500" y="167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66659</xdr:rowOff>
    </xdr:from>
    <xdr:ext cx="534377" cy="259045"/>
    <xdr:sp macro="" textlink="">
      <xdr:nvSpPr>
        <xdr:cNvPr id="702" name="テキスト ボックス 701"/>
        <xdr:cNvSpPr txBox="1"/>
      </xdr:nvSpPr>
      <xdr:spPr>
        <a:xfrm>
          <a:off x="15214111" y="165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165686</xdr:rowOff>
    </xdr:from>
    <xdr:to>
      <xdr:col>76</xdr:col>
      <xdr:colOff>165100</xdr:colOff>
      <xdr:row>98</xdr:row>
      <xdr:rowOff>95836</xdr:rowOff>
    </xdr:to>
    <xdr:sp macro="" textlink="">
      <xdr:nvSpPr>
        <xdr:cNvPr id="703" name="楕円 702"/>
        <xdr:cNvSpPr/>
      </xdr:nvSpPr>
      <xdr:spPr>
        <a:xfrm>
          <a:off x="14541500" y="167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112363</xdr:rowOff>
    </xdr:from>
    <xdr:ext cx="534377" cy="259045"/>
    <xdr:sp macro="" textlink="">
      <xdr:nvSpPr>
        <xdr:cNvPr id="704" name="テキスト ボックス 703"/>
        <xdr:cNvSpPr txBox="1"/>
      </xdr:nvSpPr>
      <xdr:spPr>
        <a:xfrm>
          <a:off x="14325111" y="165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128577</xdr:rowOff>
    </xdr:from>
    <xdr:to>
      <xdr:col>72</xdr:col>
      <xdr:colOff>38100</xdr:colOff>
      <xdr:row>99</xdr:row>
      <xdr:rowOff>58727</xdr:rowOff>
    </xdr:to>
    <xdr:sp macro="" textlink="">
      <xdr:nvSpPr>
        <xdr:cNvPr id="705" name="楕円 704"/>
        <xdr:cNvSpPr/>
      </xdr:nvSpPr>
      <xdr:spPr>
        <a:xfrm>
          <a:off x="13652500" y="16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49854</xdr:rowOff>
    </xdr:from>
    <xdr:ext cx="469744" cy="259045"/>
    <xdr:sp macro="" textlink="">
      <xdr:nvSpPr>
        <xdr:cNvPr id="706" name="テキスト ボックス 705"/>
        <xdr:cNvSpPr txBox="1"/>
      </xdr:nvSpPr>
      <xdr:spPr>
        <a:xfrm>
          <a:off x="13468428" y="1702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133874</xdr:rowOff>
    </xdr:from>
    <xdr:to>
      <xdr:col>67</xdr:col>
      <xdr:colOff>101600</xdr:colOff>
      <xdr:row>99</xdr:row>
      <xdr:rowOff>64024</xdr:rowOff>
    </xdr:to>
    <xdr:sp macro="" textlink="">
      <xdr:nvSpPr>
        <xdr:cNvPr id="707" name="楕円 706"/>
        <xdr:cNvSpPr/>
      </xdr:nvSpPr>
      <xdr:spPr>
        <a:xfrm>
          <a:off x="12763500" y="169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55151</xdr:rowOff>
    </xdr:from>
    <xdr:ext cx="469744" cy="259045"/>
    <xdr:sp macro="" textlink="">
      <xdr:nvSpPr>
        <xdr:cNvPr id="708" name="テキスト ボックス 707"/>
        <xdr:cNvSpPr txBox="1"/>
      </xdr:nvSpPr>
      <xdr:spPr>
        <a:xfrm>
          <a:off x="12579428" y="170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110526</xdr:rowOff>
    </xdr:from>
    <xdr:to>
      <xdr:col>116</xdr:col>
      <xdr:colOff>63500</xdr:colOff>
      <xdr:row>34</xdr:row>
      <xdr:rowOff>136543</xdr:rowOff>
    </xdr:to>
    <xdr:cxnSp macro="">
      <xdr:nvCxnSpPr>
        <xdr:cNvPr id="739" name="直線コネクタ 738"/>
        <xdr:cNvCxnSpPr/>
      </xdr:nvCxnSpPr>
      <xdr:spPr>
        <a:xfrm flipV="1">
          <a:off x="21323300" y="5939826"/>
          <a:ext cx="8382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0"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136543</xdr:rowOff>
    </xdr:from>
    <xdr:to>
      <xdr:col>111</xdr:col>
      <xdr:colOff>177800</xdr:colOff>
      <xdr:row>34</xdr:row>
      <xdr:rowOff>150042</xdr:rowOff>
    </xdr:to>
    <xdr:cxnSp macro="">
      <xdr:nvCxnSpPr>
        <xdr:cNvPr id="742" name="直線コネクタ 741"/>
        <xdr:cNvCxnSpPr/>
      </xdr:nvCxnSpPr>
      <xdr:spPr>
        <a:xfrm flipV="1">
          <a:off x="20434300" y="5965843"/>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4" name="テキスト ボックス 743"/>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150042</xdr:rowOff>
    </xdr:from>
    <xdr:to>
      <xdr:col>107</xdr:col>
      <xdr:colOff>50800</xdr:colOff>
      <xdr:row>34</xdr:row>
      <xdr:rowOff>159839</xdr:rowOff>
    </xdr:to>
    <xdr:cxnSp macro="">
      <xdr:nvCxnSpPr>
        <xdr:cNvPr id="745" name="直線コネクタ 744"/>
        <xdr:cNvCxnSpPr/>
      </xdr:nvCxnSpPr>
      <xdr:spPr>
        <a:xfrm flipV="1">
          <a:off x="19545300" y="597934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7" name="テキスト ボックス 746"/>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159839</xdr:rowOff>
    </xdr:from>
    <xdr:to>
      <xdr:col>102</xdr:col>
      <xdr:colOff>114300</xdr:colOff>
      <xdr:row>35</xdr:row>
      <xdr:rowOff>72426</xdr:rowOff>
    </xdr:to>
    <xdr:cxnSp macro="">
      <xdr:nvCxnSpPr>
        <xdr:cNvPr id="748" name="直線コネクタ 747"/>
        <xdr:cNvCxnSpPr/>
      </xdr:nvCxnSpPr>
      <xdr:spPr>
        <a:xfrm flipV="1">
          <a:off x="18656300" y="5989139"/>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0" name="テキスト ボックス 749"/>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2" name="テキスト ボックス 751"/>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59726</xdr:rowOff>
    </xdr:from>
    <xdr:to>
      <xdr:col>116</xdr:col>
      <xdr:colOff>114300</xdr:colOff>
      <xdr:row>34</xdr:row>
      <xdr:rowOff>161326</xdr:rowOff>
    </xdr:to>
    <xdr:sp macro="" textlink="">
      <xdr:nvSpPr>
        <xdr:cNvPr id="758" name="楕円 757"/>
        <xdr:cNvSpPr/>
      </xdr:nvSpPr>
      <xdr:spPr>
        <a:xfrm>
          <a:off x="22110700" y="5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82603</xdr:rowOff>
    </xdr:from>
    <xdr:ext cx="469744" cy="259045"/>
    <xdr:sp macro="" textlink="">
      <xdr:nvSpPr>
        <xdr:cNvPr id="759" name="投資及び出資金該当値テキスト"/>
        <xdr:cNvSpPr txBox="1"/>
      </xdr:nvSpPr>
      <xdr:spPr>
        <a:xfrm>
          <a:off x="22212300"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85743</xdr:rowOff>
    </xdr:from>
    <xdr:to>
      <xdr:col>112</xdr:col>
      <xdr:colOff>38100</xdr:colOff>
      <xdr:row>35</xdr:row>
      <xdr:rowOff>15893</xdr:rowOff>
    </xdr:to>
    <xdr:sp macro="" textlink="">
      <xdr:nvSpPr>
        <xdr:cNvPr id="760" name="楕円 759"/>
        <xdr:cNvSpPr/>
      </xdr:nvSpPr>
      <xdr:spPr>
        <a:xfrm>
          <a:off x="21272500" y="59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32420</xdr:rowOff>
    </xdr:from>
    <xdr:ext cx="469744" cy="259045"/>
    <xdr:sp macro="" textlink="">
      <xdr:nvSpPr>
        <xdr:cNvPr id="761" name="テキスト ボックス 760"/>
        <xdr:cNvSpPr txBox="1"/>
      </xdr:nvSpPr>
      <xdr:spPr>
        <a:xfrm>
          <a:off x="21088428" y="569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99242</xdr:rowOff>
    </xdr:from>
    <xdr:to>
      <xdr:col>107</xdr:col>
      <xdr:colOff>101600</xdr:colOff>
      <xdr:row>35</xdr:row>
      <xdr:rowOff>29392</xdr:rowOff>
    </xdr:to>
    <xdr:sp macro="" textlink="">
      <xdr:nvSpPr>
        <xdr:cNvPr id="762" name="楕円 761"/>
        <xdr:cNvSpPr/>
      </xdr:nvSpPr>
      <xdr:spPr>
        <a:xfrm>
          <a:off x="20383500" y="59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45919</xdr:rowOff>
    </xdr:from>
    <xdr:ext cx="469744" cy="259045"/>
    <xdr:sp macro="" textlink="">
      <xdr:nvSpPr>
        <xdr:cNvPr id="763" name="テキスト ボックス 762"/>
        <xdr:cNvSpPr txBox="1"/>
      </xdr:nvSpPr>
      <xdr:spPr>
        <a:xfrm>
          <a:off x="20199428" y="57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109039</xdr:rowOff>
    </xdr:from>
    <xdr:to>
      <xdr:col>102</xdr:col>
      <xdr:colOff>165100</xdr:colOff>
      <xdr:row>35</xdr:row>
      <xdr:rowOff>39189</xdr:rowOff>
    </xdr:to>
    <xdr:sp macro="" textlink="">
      <xdr:nvSpPr>
        <xdr:cNvPr id="764" name="楕円 763"/>
        <xdr:cNvSpPr/>
      </xdr:nvSpPr>
      <xdr:spPr>
        <a:xfrm>
          <a:off x="19494500" y="59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55716</xdr:rowOff>
    </xdr:from>
    <xdr:ext cx="469744" cy="259045"/>
    <xdr:sp macro="" textlink="">
      <xdr:nvSpPr>
        <xdr:cNvPr id="765" name="テキスト ボックス 764"/>
        <xdr:cNvSpPr txBox="1"/>
      </xdr:nvSpPr>
      <xdr:spPr>
        <a:xfrm>
          <a:off x="19310428" y="57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21626</xdr:rowOff>
    </xdr:from>
    <xdr:to>
      <xdr:col>98</xdr:col>
      <xdr:colOff>38100</xdr:colOff>
      <xdr:row>35</xdr:row>
      <xdr:rowOff>123226</xdr:rowOff>
    </xdr:to>
    <xdr:sp macro="" textlink="">
      <xdr:nvSpPr>
        <xdr:cNvPr id="766" name="楕円 765"/>
        <xdr:cNvSpPr/>
      </xdr:nvSpPr>
      <xdr:spPr>
        <a:xfrm>
          <a:off x="18605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139753</xdr:rowOff>
    </xdr:from>
    <xdr:ext cx="469744" cy="259045"/>
    <xdr:sp macro="" textlink="">
      <xdr:nvSpPr>
        <xdr:cNvPr id="767" name="テキスト ボックス 766"/>
        <xdr:cNvSpPr txBox="1"/>
      </xdr:nvSpPr>
      <xdr:spPr>
        <a:xfrm>
          <a:off x="18421428" y="57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80569</xdr:rowOff>
    </xdr:from>
    <xdr:to>
      <xdr:col>116</xdr:col>
      <xdr:colOff>63500</xdr:colOff>
      <xdr:row>58</xdr:row>
      <xdr:rowOff>106249</xdr:rowOff>
    </xdr:to>
    <xdr:cxnSp macro="">
      <xdr:nvCxnSpPr>
        <xdr:cNvPr id="796" name="直線コネクタ 795"/>
        <xdr:cNvCxnSpPr/>
      </xdr:nvCxnSpPr>
      <xdr:spPr>
        <a:xfrm>
          <a:off x="21323300" y="10024669"/>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7"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76302</xdr:rowOff>
    </xdr:from>
    <xdr:to>
      <xdr:col>111</xdr:col>
      <xdr:colOff>177800</xdr:colOff>
      <xdr:row>58</xdr:row>
      <xdr:rowOff>80569</xdr:rowOff>
    </xdr:to>
    <xdr:cxnSp macro="">
      <xdr:nvCxnSpPr>
        <xdr:cNvPr id="799" name="直線コネクタ 798"/>
        <xdr:cNvCxnSpPr/>
      </xdr:nvCxnSpPr>
      <xdr:spPr>
        <a:xfrm>
          <a:off x="20434300" y="1002040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1" name="テキスト ボックス 800"/>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76302</xdr:rowOff>
    </xdr:from>
    <xdr:to>
      <xdr:col>107</xdr:col>
      <xdr:colOff>50800</xdr:colOff>
      <xdr:row>58</xdr:row>
      <xdr:rowOff>77901</xdr:rowOff>
    </xdr:to>
    <xdr:cxnSp macro="">
      <xdr:nvCxnSpPr>
        <xdr:cNvPr id="802" name="直線コネクタ 801"/>
        <xdr:cNvCxnSpPr/>
      </xdr:nvCxnSpPr>
      <xdr:spPr>
        <a:xfrm flipV="1">
          <a:off x="19545300" y="1002040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4" name="テキスト ボックス 803"/>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69062</xdr:rowOff>
    </xdr:from>
    <xdr:to>
      <xdr:col>102</xdr:col>
      <xdr:colOff>114300</xdr:colOff>
      <xdr:row>58</xdr:row>
      <xdr:rowOff>77901</xdr:rowOff>
    </xdr:to>
    <xdr:cxnSp macro="">
      <xdr:nvCxnSpPr>
        <xdr:cNvPr id="805" name="直線コネクタ 804"/>
        <xdr:cNvCxnSpPr/>
      </xdr:nvCxnSpPr>
      <xdr:spPr>
        <a:xfrm>
          <a:off x="18656300" y="10013162"/>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7" name="テキスト ボックス 806"/>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09" name="テキスト ボックス 808"/>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55449</xdr:rowOff>
    </xdr:from>
    <xdr:to>
      <xdr:col>116</xdr:col>
      <xdr:colOff>114300</xdr:colOff>
      <xdr:row>58</xdr:row>
      <xdr:rowOff>157049</xdr:rowOff>
    </xdr:to>
    <xdr:sp macro="" textlink="">
      <xdr:nvSpPr>
        <xdr:cNvPr id="815" name="楕円 814"/>
        <xdr:cNvSpPr/>
      </xdr:nvSpPr>
      <xdr:spPr>
        <a:xfrm>
          <a:off x="221107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14826</xdr:rowOff>
    </xdr:from>
    <xdr:ext cx="469744" cy="259045"/>
    <xdr:sp macro="" textlink="">
      <xdr:nvSpPr>
        <xdr:cNvPr id="816" name="貸付金該当値テキスト"/>
        <xdr:cNvSpPr txBox="1"/>
      </xdr:nvSpPr>
      <xdr:spPr>
        <a:xfrm>
          <a:off x="22212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29769</xdr:rowOff>
    </xdr:from>
    <xdr:to>
      <xdr:col>112</xdr:col>
      <xdr:colOff>38100</xdr:colOff>
      <xdr:row>58</xdr:row>
      <xdr:rowOff>131369</xdr:rowOff>
    </xdr:to>
    <xdr:sp macro="" textlink="">
      <xdr:nvSpPr>
        <xdr:cNvPr id="817" name="楕円 816"/>
        <xdr:cNvSpPr/>
      </xdr:nvSpPr>
      <xdr:spPr>
        <a:xfrm>
          <a:off x="21272500" y="99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147896</xdr:rowOff>
    </xdr:from>
    <xdr:ext cx="469744" cy="259045"/>
    <xdr:sp macro="" textlink="">
      <xdr:nvSpPr>
        <xdr:cNvPr id="818" name="テキスト ボックス 817"/>
        <xdr:cNvSpPr txBox="1"/>
      </xdr:nvSpPr>
      <xdr:spPr>
        <a:xfrm>
          <a:off x="21088428" y="97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25502</xdr:rowOff>
    </xdr:from>
    <xdr:to>
      <xdr:col>107</xdr:col>
      <xdr:colOff>101600</xdr:colOff>
      <xdr:row>58</xdr:row>
      <xdr:rowOff>127102</xdr:rowOff>
    </xdr:to>
    <xdr:sp macro="" textlink="">
      <xdr:nvSpPr>
        <xdr:cNvPr id="819" name="楕円 818"/>
        <xdr:cNvSpPr/>
      </xdr:nvSpPr>
      <xdr:spPr>
        <a:xfrm>
          <a:off x="20383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143629</xdr:rowOff>
    </xdr:from>
    <xdr:ext cx="469744" cy="259045"/>
    <xdr:sp macro="" textlink="">
      <xdr:nvSpPr>
        <xdr:cNvPr id="820" name="テキスト ボックス 819"/>
        <xdr:cNvSpPr txBox="1"/>
      </xdr:nvSpPr>
      <xdr:spPr>
        <a:xfrm>
          <a:off x="20199428" y="974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27101</xdr:rowOff>
    </xdr:from>
    <xdr:to>
      <xdr:col>102</xdr:col>
      <xdr:colOff>165100</xdr:colOff>
      <xdr:row>58</xdr:row>
      <xdr:rowOff>128701</xdr:rowOff>
    </xdr:to>
    <xdr:sp macro="" textlink="">
      <xdr:nvSpPr>
        <xdr:cNvPr id="821" name="楕円 820"/>
        <xdr:cNvSpPr/>
      </xdr:nvSpPr>
      <xdr:spPr>
        <a:xfrm>
          <a:off x="19494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145228</xdr:rowOff>
    </xdr:from>
    <xdr:ext cx="469744" cy="259045"/>
    <xdr:sp macro="" textlink="">
      <xdr:nvSpPr>
        <xdr:cNvPr id="822" name="テキスト ボックス 821"/>
        <xdr:cNvSpPr txBox="1"/>
      </xdr:nvSpPr>
      <xdr:spPr>
        <a:xfrm>
          <a:off x="19310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18262</xdr:rowOff>
    </xdr:from>
    <xdr:to>
      <xdr:col>98</xdr:col>
      <xdr:colOff>38100</xdr:colOff>
      <xdr:row>58</xdr:row>
      <xdr:rowOff>119862</xdr:rowOff>
    </xdr:to>
    <xdr:sp macro="" textlink="">
      <xdr:nvSpPr>
        <xdr:cNvPr id="823" name="楕円 822"/>
        <xdr:cNvSpPr/>
      </xdr:nvSpPr>
      <xdr:spPr>
        <a:xfrm>
          <a:off x="18605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136389</xdr:rowOff>
    </xdr:from>
    <xdr:ext cx="469744" cy="259045"/>
    <xdr:sp macro="" textlink="">
      <xdr:nvSpPr>
        <xdr:cNvPr id="824" name="テキスト ボックス 823"/>
        <xdr:cNvSpPr txBox="1"/>
      </xdr:nvSpPr>
      <xdr:spPr>
        <a:xfrm>
          <a:off x="18421428" y="97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66948</xdr:rowOff>
    </xdr:from>
    <xdr:to>
      <xdr:col>116</xdr:col>
      <xdr:colOff>63500</xdr:colOff>
      <xdr:row>77</xdr:row>
      <xdr:rowOff>75482</xdr:rowOff>
    </xdr:to>
    <xdr:cxnSp macro="">
      <xdr:nvCxnSpPr>
        <xdr:cNvPr id="854" name="直線コネクタ 853"/>
        <xdr:cNvCxnSpPr/>
      </xdr:nvCxnSpPr>
      <xdr:spPr>
        <a:xfrm>
          <a:off x="21323300" y="13268598"/>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5"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26296</xdr:rowOff>
    </xdr:from>
    <xdr:to>
      <xdr:col>111</xdr:col>
      <xdr:colOff>177800</xdr:colOff>
      <xdr:row>77</xdr:row>
      <xdr:rowOff>66948</xdr:rowOff>
    </xdr:to>
    <xdr:cxnSp macro="">
      <xdr:nvCxnSpPr>
        <xdr:cNvPr id="857" name="直線コネクタ 856"/>
        <xdr:cNvCxnSpPr/>
      </xdr:nvCxnSpPr>
      <xdr:spPr>
        <a:xfrm>
          <a:off x="20434300" y="13227946"/>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59" name="テキスト ボックス 858"/>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26296</xdr:rowOff>
    </xdr:from>
    <xdr:to>
      <xdr:col>107</xdr:col>
      <xdr:colOff>50800</xdr:colOff>
      <xdr:row>77</xdr:row>
      <xdr:rowOff>44011</xdr:rowOff>
    </xdr:to>
    <xdr:cxnSp macro="">
      <xdr:nvCxnSpPr>
        <xdr:cNvPr id="860" name="直線コネクタ 859"/>
        <xdr:cNvCxnSpPr/>
      </xdr:nvCxnSpPr>
      <xdr:spPr>
        <a:xfrm flipV="1">
          <a:off x="19545300" y="1322794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2" name="テキスト ボックス 861"/>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44011</xdr:rowOff>
    </xdr:from>
    <xdr:to>
      <xdr:col>102</xdr:col>
      <xdr:colOff>114300</xdr:colOff>
      <xdr:row>77</xdr:row>
      <xdr:rowOff>57595</xdr:rowOff>
    </xdr:to>
    <xdr:cxnSp macro="">
      <xdr:nvCxnSpPr>
        <xdr:cNvPr id="863" name="直線コネクタ 862"/>
        <xdr:cNvCxnSpPr/>
      </xdr:nvCxnSpPr>
      <xdr:spPr>
        <a:xfrm flipV="1">
          <a:off x="18656300" y="13245661"/>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5" name="テキスト ボックス 864"/>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7" name="テキスト ボックス 866"/>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24682</xdr:rowOff>
    </xdr:from>
    <xdr:to>
      <xdr:col>116</xdr:col>
      <xdr:colOff>114300</xdr:colOff>
      <xdr:row>77</xdr:row>
      <xdr:rowOff>126282</xdr:rowOff>
    </xdr:to>
    <xdr:sp macro="" textlink="">
      <xdr:nvSpPr>
        <xdr:cNvPr id="873" name="楕円 872"/>
        <xdr:cNvSpPr/>
      </xdr:nvSpPr>
      <xdr:spPr>
        <a:xfrm>
          <a:off x="22110700" y="132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3109</xdr:rowOff>
    </xdr:from>
    <xdr:ext cx="534377" cy="259045"/>
    <xdr:sp macro="" textlink="">
      <xdr:nvSpPr>
        <xdr:cNvPr id="874" name="繰出金該当値テキスト"/>
        <xdr:cNvSpPr txBox="1"/>
      </xdr:nvSpPr>
      <xdr:spPr>
        <a:xfrm>
          <a:off x="22212300" y="132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16148</xdr:rowOff>
    </xdr:from>
    <xdr:to>
      <xdr:col>112</xdr:col>
      <xdr:colOff>38100</xdr:colOff>
      <xdr:row>77</xdr:row>
      <xdr:rowOff>117748</xdr:rowOff>
    </xdr:to>
    <xdr:sp macro="" textlink="">
      <xdr:nvSpPr>
        <xdr:cNvPr id="875" name="楕円 874"/>
        <xdr:cNvSpPr/>
      </xdr:nvSpPr>
      <xdr:spPr>
        <a:xfrm>
          <a:off x="21272500" y="132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108875</xdr:rowOff>
    </xdr:from>
    <xdr:ext cx="534377" cy="259045"/>
    <xdr:sp macro="" textlink="">
      <xdr:nvSpPr>
        <xdr:cNvPr id="876" name="テキスト ボックス 875"/>
        <xdr:cNvSpPr txBox="1"/>
      </xdr:nvSpPr>
      <xdr:spPr>
        <a:xfrm>
          <a:off x="21056111" y="133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146946</xdr:rowOff>
    </xdr:from>
    <xdr:to>
      <xdr:col>107</xdr:col>
      <xdr:colOff>101600</xdr:colOff>
      <xdr:row>77</xdr:row>
      <xdr:rowOff>77096</xdr:rowOff>
    </xdr:to>
    <xdr:sp macro="" textlink="">
      <xdr:nvSpPr>
        <xdr:cNvPr id="877" name="楕円 876"/>
        <xdr:cNvSpPr/>
      </xdr:nvSpPr>
      <xdr:spPr>
        <a:xfrm>
          <a:off x="20383500" y="131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68223</xdr:rowOff>
    </xdr:from>
    <xdr:ext cx="534377" cy="259045"/>
    <xdr:sp macro="" textlink="">
      <xdr:nvSpPr>
        <xdr:cNvPr id="878" name="テキスト ボックス 877"/>
        <xdr:cNvSpPr txBox="1"/>
      </xdr:nvSpPr>
      <xdr:spPr>
        <a:xfrm>
          <a:off x="20167111" y="13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164661</xdr:rowOff>
    </xdr:from>
    <xdr:to>
      <xdr:col>102</xdr:col>
      <xdr:colOff>165100</xdr:colOff>
      <xdr:row>77</xdr:row>
      <xdr:rowOff>94811</xdr:rowOff>
    </xdr:to>
    <xdr:sp macro="" textlink="">
      <xdr:nvSpPr>
        <xdr:cNvPr id="879" name="楕円 878"/>
        <xdr:cNvSpPr/>
      </xdr:nvSpPr>
      <xdr:spPr>
        <a:xfrm>
          <a:off x="19494500" y="131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85938</xdr:rowOff>
    </xdr:from>
    <xdr:ext cx="534377" cy="259045"/>
    <xdr:sp macro="" textlink="">
      <xdr:nvSpPr>
        <xdr:cNvPr id="880" name="テキスト ボックス 879"/>
        <xdr:cNvSpPr txBox="1"/>
      </xdr:nvSpPr>
      <xdr:spPr>
        <a:xfrm>
          <a:off x="19278111" y="132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6795</xdr:rowOff>
    </xdr:from>
    <xdr:to>
      <xdr:col>98</xdr:col>
      <xdr:colOff>38100</xdr:colOff>
      <xdr:row>77</xdr:row>
      <xdr:rowOff>108395</xdr:rowOff>
    </xdr:to>
    <xdr:sp macro="" textlink="">
      <xdr:nvSpPr>
        <xdr:cNvPr id="881" name="楕円 880"/>
        <xdr:cNvSpPr/>
      </xdr:nvSpPr>
      <xdr:spPr>
        <a:xfrm>
          <a:off x="18605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99522</xdr:rowOff>
    </xdr:from>
    <xdr:ext cx="534377" cy="259045"/>
    <xdr:sp macro="" textlink="">
      <xdr:nvSpPr>
        <xdr:cNvPr id="882" name="テキスト ボックス 881"/>
        <xdr:cNvSpPr txBox="1"/>
      </xdr:nvSpPr>
      <xdr:spPr>
        <a:xfrm>
          <a:off x="18389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歳出決算総額は前年度から</a:t>
          </a:r>
          <a:r>
            <a:rPr kumimoji="1" lang="en-US" altLang="ja-JP" sz="1300">
              <a:latin typeface="ＭＳ Ｐゴシック" panose="020B0600070205080204" pitchFamily="50" charset="-128"/>
              <a:ea typeface="ＭＳ Ｐゴシック" panose="020B0600070205080204" pitchFamily="50" charset="-128"/>
            </a:rPr>
            <a:t>2,343,682</a:t>
          </a:r>
          <a:r>
            <a:rPr kumimoji="1" lang="ja-JP" altLang="en-US" sz="1300">
              <a:latin typeface="ＭＳ Ｐゴシック" panose="020B0600070205080204" pitchFamily="50" charset="-128"/>
              <a:ea typeface="ＭＳ Ｐゴシック" panose="020B0600070205080204" pitchFamily="50" charset="-128"/>
            </a:rPr>
            <a:t>千円減少し，</a:t>
          </a:r>
          <a:r>
            <a:rPr kumimoji="1" lang="en-US" altLang="ja-JP" sz="1300">
              <a:latin typeface="ＭＳ Ｐゴシック" panose="020B0600070205080204" pitchFamily="50" charset="-128"/>
              <a:ea typeface="ＭＳ Ｐゴシック" panose="020B0600070205080204" pitchFamily="50" charset="-128"/>
            </a:rPr>
            <a:t>14,230,033</a:t>
          </a:r>
          <a:r>
            <a:rPr kumimoji="1" lang="ja-JP" altLang="en-US" sz="1300">
              <a:latin typeface="ＭＳ Ｐゴシック" panose="020B0600070205080204" pitchFamily="50" charset="-128"/>
              <a:ea typeface="ＭＳ Ｐゴシック" panose="020B0600070205080204" pitchFamily="50" charset="-128"/>
            </a:rPr>
            <a:t>千円（対前年度比</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％）で，人口は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28,130</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性質別経費の構成項目のうち，人件費については，全国平均及び宮城県平均を大きく下回っていることから，引き続き人事院勧告に準拠した財政運営に努める。物件費は，前年度から</a:t>
          </a:r>
          <a:r>
            <a:rPr kumimoji="1" lang="en-US" altLang="ja-JP" sz="1300">
              <a:latin typeface="ＭＳ Ｐゴシック" panose="020B0600070205080204" pitchFamily="50" charset="-128"/>
              <a:ea typeface="ＭＳ Ｐゴシック" panose="020B0600070205080204" pitchFamily="50" charset="-128"/>
            </a:rPr>
            <a:t>3,317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89,657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が続いており，事業の見直しまたは平準化などを念頭に適切な財政運営に努める。維持補修費は，例年，全国平均を上回っている。これは，除排雪経費が降雪によって左右されること，各種施設の老朽化等に伴う維持管理経費が生じていることが挙げられる。今後も施設の長寿命化や統廃合等を考慮しながら適切な財政運営に努めていく。補助費等については，新型コロナウイルス関連の補助事業の減により大きく減少している。普通建設事業費は，子育て支援住宅整備（追加整備）に係る経費が計上されているものの，全体的な前年度からの上昇幅はそれほど大きくなく，普通建設事業全体で事業の平準化を図っていることが功を奏していると思われる。しかしながら，施設の長寿命化等に伴う普通建設事業が後年度に控えていることから，基金への積立て等により財源の平準化に努める。積立金は，今後予定されいている学校校舎の改修事業に関する目的基金への積立てを行ったことに伴い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28,130
27,767
225.49
14,835,949
14,230,033
357,418
8,000,546
5,152,643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18161</xdr:rowOff>
    </xdr:from>
    <xdr:to>
      <xdr:col>24</xdr:col>
      <xdr:colOff>63500</xdr:colOff>
      <xdr:row>34</xdr:row>
      <xdr:rowOff>61976</xdr:rowOff>
    </xdr:to>
    <xdr:cxnSp macro="">
      <xdr:nvCxnSpPr>
        <xdr:cNvPr id="61" name="直線コネクタ 60"/>
        <xdr:cNvCxnSpPr/>
      </xdr:nvCxnSpPr>
      <xdr:spPr>
        <a:xfrm flipV="1">
          <a:off x="3797300" y="584746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57023</xdr:rowOff>
    </xdr:from>
    <xdr:to>
      <xdr:col>19</xdr:col>
      <xdr:colOff>177800</xdr:colOff>
      <xdr:row>34</xdr:row>
      <xdr:rowOff>61976</xdr:rowOff>
    </xdr:to>
    <xdr:cxnSp macro="">
      <xdr:nvCxnSpPr>
        <xdr:cNvPr id="64" name="直線コネクタ 63"/>
        <xdr:cNvCxnSpPr/>
      </xdr:nvCxnSpPr>
      <xdr:spPr>
        <a:xfrm>
          <a:off x="2908300" y="58863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21971</xdr:rowOff>
    </xdr:from>
    <xdr:to>
      <xdr:col>15</xdr:col>
      <xdr:colOff>50800</xdr:colOff>
      <xdr:row>34</xdr:row>
      <xdr:rowOff>57023</xdr:rowOff>
    </xdr:to>
    <xdr:cxnSp macro="">
      <xdr:nvCxnSpPr>
        <xdr:cNvPr id="67" name="直線コネクタ 66"/>
        <xdr:cNvCxnSpPr/>
      </xdr:nvCxnSpPr>
      <xdr:spPr>
        <a:xfrm>
          <a:off x="2019300" y="585127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130937</xdr:rowOff>
    </xdr:from>
    <xdr:to>
      <xdr:col>10</xdr:col>
      <xdr:colOff>114300</xdr:colOff>
      <xdr:row>34</xdr:row>
      <xdr:rowOff>21971</xdr:rowOff>
    </xdr:to>
    <xdr:cxnSp macro="">
      <xdr:nvCxnSpPr>
        <xdr:cNvPr id="70" name="直線コネクタ 69"/>
        <xdr:cNvCxnSpPr/>
      </xdr:nvCxnSpPr>
      <xdr:spPr>
        <a:xfrm>
          <a:off x="1130300" y="5788787"/>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138811</xdr:rowOff>
    </xdr:from>
    <xdr:to>
      <xdr:col>24</xdr:col>
      <xdr:colOff>114300</xdr:colOff>
      <xdr:row>34</xdr:row>
      <xdr:rowOff>68961</xdr:rowOff>
    </xdr:to>
    <xdr:sp macro="" textlink="">
      <xdr:nvSpPr>
        <xdr:cNvPr id="80" name="楕円 79"/>
        <xdr:cNvSpPr/>
      </xdr:nvSpPr>
      <xdr:spPr>
        <a:xfrm>
          <a:off x="45847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161688</xdr:rowOff>
    </xdr:from>
    <xdr:ext cx="469744" cy="259045"/>
    <xdr:sp macro="" textlink="">
      <xdr:nvSpPr>
        <xdr:cNvPr id="81" name="議会費該当値テキスト"/>
        <xdr:cNvSpPr txBox="1"/>
      </xdr:nvSpPr>
      <xdr:spPr>
        <a:xfrm>
          <a:off x="4686300" y="564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2" name="楕円 81"/>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3" name="テキスト ボックス 82"/>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6223</xdr:rowOff>
    </xdr:from>
    <xdr:to>
      <xdr:col>15</xdr:col>
      <xdr:colOff>101600</xdr:colOff>
      <xdr:row>34</xdr:row>
      <xdr:rowOff>107823</xdr:rowOff>
    </xdr:to>
    <xdr:sp macro="" textlink="">
      <xdr:nvSpPr>
        <xdr:cNvPr id="84" name="楕円 83"/>
        <xdr:cNvSpPr/>
      </xdr:nvSpPr>
      <xdr:spPr>
        <a:xfrm>
          <a:off x="2857500" y="58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124350</xdr:rowOff>
    </xdr:from>
    <xdr:ext cx="469744" cy="259045"/>
    <xdr:sp macro="" textlink="">
      <xdr:nvSpPr>
        <xdr:cNvPr id="85" name="テキスト ボックス 84"/>
        <xdr:cNvSpPr txBox="1"/>
      </xdr:nvSpPr>
      <xdr:spPr>
        <a:xfrm>
          <a:off x="2673428" y="56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142621</xdr:rowOff>
    </xdr:from>
    <xdr:to>
      <xdr:col>10</xdr:col>
      <xdr:colOff>165100</xdr:colOff>
      <xdr:row>34</xdr:row>
      <xdr:rowOff>72771</xdr:rowOff>
    </xdr:to>
    <xdr:sp macro="" textlink="">
      <xdr:nvSpPr>
        <xdr:cNvPr id="86" name="楕円 85"/>
        <xdr:cNvSpPr/>
      </xdr:nvSpPr>
      <xdr:spPr>
        <a:xfrm>
          <a:off x="1968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89298</xdr:rowOff>
    </xdr:from>
    <xdr:ext cx="469744" cy="259045"/>
    <xdr:sp macro="" textlink="">
      <xdr:nvSpPr>
        <xdr:cNvPr id="87" name="テキスト ボックス 86"/>
        <xdr:cNvSpPr txBox="1"/>
      </xdr:nvSpPr>
      <xdr:spPr>
        <a:xfrm>
          <a:off x="1784428"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80137</xdr:rowOff>
    </xdr:from>
    <xdr:to>
      <xdr:col>6</xdr:col>
      <xdr:colOff>38100</xdr:colOff>
      <xdr:row>34</xdr:row>
      <xdr:rowOff>10287</xdr:rowOff>
    </xdr:to>
    <xdr:sp macro="" textlink="">
      <xdr:nvSpPr>
        <xdr:cNvPr id="88" name="楕円 87"/>
        <xdr:cNvSpPr/>
      </xdr:nvSpPr>
      <xdr:spPr>
        <a:xfrm>
          <a:off x="1079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26814</xdr:rowOff>
    </xdr:from>
    <xdr:ext cx="469744" cy="259045"/>
    <xdr:sp macro="" textlink="">
      <xdr:nvSpPr>
        <xdr:cNvPr id="89" name="テキスト ボックス 88"/>
        <xdr:cNvSpPr txBox="1"/>
      </xdr:nvSpPr>
      <xdr:spPr>
        <a:xfrm>
          <a:off x="895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93869</xdr:rowOff>
    </xdr:from>
    <xdr:to>
      <xdr:col>24</xdr:col>
      <xdr:colOff>63500</xdr:colOff>
      <xdr:row>57</xdr:row>
      <xdr:rowOff>148753</xdr:rowOff>
    </xdr:to>
    <xdr:cxnSp macro="">
      <xdr:nvCxnSpPr>
        <xdr:cNvPr id="118" name="直線コネクタ 117"/>
        <xdr:cNvCxnSpPr/>
      </xdr:nvCxnSpPr>
      <xdr:spPr>
        <a:xfrm>
          <a:off x="3797300" y="9523619"/>
          <a:ext cx="838200" cy="3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93869</xdr:rowOff>
    </xdr:from>
    <xdr:to>
      <xdr:col>19</xdr:col>
      <xdr:colOff>177800</xdr:colOff>
      <xdr:row>58</xdr:row>
      <xdr:rowOff>4594</xdr:rowOff>
    </xdr:to>
    <xdr:cxnSp macro="">
      <xdr:nvCxnSpPr>
        <xdr:cNvPr id="121" name="直線コネクタ 120"/>
        <xdr:cNvCxnSpPr/>
      </xdr:nvCxnSpPr>
      <xdr:spPr>
        <a:xfrm flipV="1">
          <a:off x="2908300" y="9523619"/>
          <a:ext cx="889000" cy="4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4594</xdr:rowOff>
    </xdr:from>
    <xdr:to>
      <xdr:col>15</xdr:col>
      <xdr:colOff>50800</xdr:colOff>
      <xdr:row>58</xdr:row>
      <xdr:rowOff>21331</xdr:rowOff>
    </xdr:to>
    <xdr:cxnSp macro="">
      <xdr:nvCxnSpPr>
        <xdr:cNvPr id="124" name="直線コネクタ 123"/>
        <xdr:cNvCxnSpPr/>
      </xdr:nvCxnSpPr>
      <xdr:spPr>
        <a:xfrm flipV="1">
          <a:off x="2019300" y="994869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21331</xdr:rowOff>
    </xdr:from>
    <xdr:to>
      <xdr:col>10</xdr:col>
      <xdr:colOff>114300</xdr:colOff>
      <xdr:row>58</xdr:row>
      <xdr:rowOff>42728</xdr:rowOff>
    </xdr:to>
    <xdr:cxnSp macro="">
      <xdr:nvCxnSpPr>
        <xdr:cNvPr id="127" name="直線コネクタ 126"/>
        <xdr:cNvCxnSpPr/>
      </xdr:nvCxnSpPr>
      <xdr:spPr>
        <a:xfrm flipV="1">
          <a:off x="1130300" y="9965431"/>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97953</xdr:rowOff>
    </xdr:from>
    <xdr:to>
      <xdr:col>24</xdr:col>
      <xdr:colOff>114300</xdr:colOff>
      <xdr:row>58</xdr:row>
      <xdr:rowOff>28103</xdr:rowOff>
    </xdr:to>
    <xdr:sp macro="" textlink="">
      <xdr:nvSpPr>
        <xdr:cNvPr id="137" name="楕円 136"/>
        <xdr:cNvSpPr/>
      </xdr:nvSpPr>
      <xdr:spPr>
        <a:xfrm>
          <a:off x="45847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43069</xdr:rowOff>
    </xdr:from>
    <xdr:to>
      <xdr:col>20</xdr:col>
      <xdr:colOff>38100</xdr:colOff>
      <xdr:row>55</xdr:row>
      <xdr:rowOff>144669</xdr:rowOff>
    </xdr:to>
    <xdr:sp macro="" textlink="">
      <xdr:nvSpPr>
        <xdr:cNvPr id="139" name="楕円 138"/>
        <xdr:cNvSpPr/>
      </xdr:nvSpPr>
      <xdr:spPr>
        <a:xfrm>
          <a:off x="3746500" y="94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161196</xdr:rowOff>
    </xdr:from>
    <xdr:ext cx="599010" cy="259045"/>
    <xdr:sp macro="" textlink="">
      <xdr:nvSpPr>
        <xdr:cNvPr id="140" name="テキスト ボックス 139"/>
        <xdr:cNvSpPr txBox="1"/>
      </xdr:nvSpPr>
      <xdr:spPr>
        <a:xfrm>
          <a:off x="3497795" y="924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125244</xdr:rowOff>
    </xdr:from>
    <xdr:to>
      <xdr:col>15</xdr:col>
      <xdr:colOff>101600</xdr:colOff>
      <xdr:row>58</xdr:row>
      <xdr:rowOff>55394</xdr:rowOff>
    </xdr:to>
    <xdr:sp macro="" textlink="">
      <xdr:nvSpPr>
        <xdr:cNvPr id="141" name="楕円 140"/>
        <xdr:cNvSpPr/>
      </xdr:nvSpPr>
      <xdr:spPr>
        <a:xfrm>
          <a:off x="2857500" y="98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71921</xdr:rowOff>
    </xdr:from>
    <xdr:ext cx="534377" cy="259045"/>
    <xdr:sp macro="" textlink="">
      <xdr:nvSpPr>
        <xdr:cNvPr id="142" name="テキスト ボックス 141"/>
        <xdr:cNvSpPr txBox="1"/>
      </xdr:nvSpPr>
      <xdr:spPr>
        <a:xfrm>
          <a:off x="2641111" y="96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141981</xdr:rowOff>
    </xdr:from>
    <xdr:to>
      <xdr:col>10</xdr:col>
      <xdr:colOff>165100</xdr:colOff>
      <xdr:row>58</xdr:row>
      <xdr:rowOff>72131</xdr:rowOff>
    </xdr:to>
    <xdr:sp macro="" textlink="">
      <xdr:nvSpPr>
        <xdr:cNvPr id="143" name="楕円 142"/>
        <xdr:cNvSpPr/>
      </xdr:nvSpPr>
      <xdr:spPr>
        <a:xfrm>
          <a:off x="1968500" y="99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63258</xdr:rowOff>
    </xdr:from>
    <xdr:ext cx="534377" cy="259045"/>
    <xdr:sp macro="" textlink="">
      <xdr:nvSpPr>
        <xdr:cNvPr id="144" name="テキスト ボックス 143"/>
        <xdr:cNvSpPr txBox="1"/>
      </xdr:nvSpPr>
      <xdr:spPr>
        <a:xfrm>
          <a:off x="1752111" y="100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163378</xdr:rowOff>
    </xdr:from>
    <xdr:to>
      <xdr:col>6</xdr:col>
      <xdr:colOff>38100</xdr:colOff>
      <xdr:row>58</xdr:row>
      <xdr:rowOff>93528</xdr:rowOff>
    </xdr:to>
    <xdr:sp macro="" textlink="">
      <xdr:nvSpPr>
        <xdr:cNvPr id="145" name="楕円 144"/>
        <xdr:cNvSpPr/>
      </xdr:nvSpPr>
      <xdr:spPr>
        <a:xfrm>
          <a:off x="1079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84655</xdr:rowOff>
    </xdr:from>
    <xdr:ext cx="534377" cy="259045"/>
    <xdr:sp macro="" textlink="">
      <xdr:nvSpPr>
        <xdr:cNvPr id="146" name="テキスト ボックス 145"/>
        <xdr:cNvSpPr txBox="1"/>
      </xdr:nvSpPr>
      <xdr:spPr>
        <a:xfrm>
          <a:off x="86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122608</xdr:rowOff>
    </xdr:from>
    <xdr:to>
      <xdr:col>24</xdr:col>
      <xdr:colOff>63500</xdr:colOff>
      <xdr:row>77</xdr:row>
      <xdr:rowOff>108503</xdr:rowOff>
    </xdr:to>
    <xdr:cxnSp macro="">
      <xdr:nvCxnSpPr>
        <xdr:cNvPr id="176" name="直線コネクタ 175"/>
        <xdr:cNvCxnSpPr/>
      </xdr:nvCxnSpPr>
      <xdr:spPr>
        <a:xfrm flipV="1">
          <a:off x="3797300" y="13152808"/>
          <a:ext cx="838200" cy="1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108503</xdr:rowOff>
    </xdr:from>
    <xdr:to>
      <xdr:col>19</xdr:col>
      <xdr:colOff>177800</xdr:colOff>
      <xdr:row>78</xdr:row>
      <xdr:rowOff>63278</xdr:rowOff>
    </xdr:to>
    <xdr:cxnSp macro="">
      <xdr:nvCxnSpPr>
        <xdr:cNvPr id="179" name="直線コネクタ 178"/>
        <xdr:cNvCxnSpPr/>
      </xdr:nvCxnSpPr>
      <xdr:spPr>
        <a:xfrm flipV="1">
          <a:off x="2908300" y="13310153"/>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18604</xdr:rowOff>
    </xdr:from>
    <xdr:to>
      <xdr:col>15</xdr:col>
      <xdr:colOff>50800</xdr:colOff>
      <xdr:row>78</xdr:row>
      <xdr:rowOff>63278</xdr:rowOff>
    </xdr:to>
    <xdr:cxnSp macro="">
      <xdr:nvCxnSpPr>
        <xdr:cNvPr id="182" name="直線コネクタ 181"/>
        <xdr:cNvCxnSpPr/>
      </xdr:nvCxnSpPr>
      <xdr:spPr>
        <a:xfrm>
          <a:off x="2019300" y="13391704"/>
          <a:ext cx="8890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18604</xdr:rowOff>
    </xdr:from>
    <xdr:to>
      <xdr:col>10</xdr:col>
      <xdr:colOff>114300</xdr:colOff>
      <xdr:row>78</xdr:row>
      <xdr:rowOff>134610</xdr:rowOff>
    </xdr:to>
    <xdr:cxnSp macro="">
      <xdr:nvCxnSpPr>
        <xdr:cNvPr id="185" name="直線コネクタ 184"/>
        <xdr:cNvCxnSpPr/>
      </xdr:nvCxnSpPr>
      <xdr:spPr>
        <a:xfrm flipV="1">
          <a:off x="1130300" y="13391704"/>
          <a:ext cx="889000" cy="1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71808</xdr:rowOff>
    </xdr:from>
    <xdr:to>
      <xdr:col>24</xdr:col>
      <xdr:colOff>114300</xdr:colOff>
      <xdr:row>77</xdr:row>
      <xdr:rowOff>1958</xdr:rowOff>
    </xdr:to>
    <xdr:sp macro="" textlink="">
      <xdr:nvSpPr>
        <xdr:cNvPr id="195" name="楕円 194"/>
        <xdr:cNvSpPr/>
      </xdr:nvSpPr>
      <xdr:spPr>
        <a:xfrm>
          <a:off x="4584700" y="131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50235</xdr:rowOff>
    </xdr:from>
    <xdr:ext cx="599010" cy="259045"/>
    <xdr:sp macro="" textlink="">
      <xdr:nvSpPr>
        <xdr:cNvPr id="196" name="民生費該当値テキスト"/>
        <xdr:cNvSpPr txBox="1"/>
      </xdr:nvSpPr>
      <xdr:spPr>
        <a:xfrm>
          <a:off x="4686300" y="1308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57703</xdr:rowOff>
    </xdr:from>
    <xdr:to>
      <xdr:col>20</xdr:col>
      <xdr:colOff>38100</xdr:colOff>
      <xdr:row>77</xdr:row>
      <xdr:rowOff>159303</xdr:rowOff>
    </xdr:to>
    <xdr:sp macro="" textlink="">
      <xdr:nvSpPr>
        <xdr:cNvPr id="197" name="楕円 196"/>
        <xdr:cNvSpPr/>
      </xdr:nvSpPr>
      <xdr:spPr>
        <a:xfrm>
          <a:off x="3746500" y="132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4380</xdr:rowOff>
    </xdr:from>
    <xdr:ext cx="599010" cy="259045"/>
    <xdr:sp macro="" textlink="">
      <xdr:nvSpPr>
        <xdr:cNvPr id="198" name="テキスト ボックス 197"/>
        <xdr:cNvSpPr txBox="1"/>
      </xdr:nvSpPr>
      <xdr:spPr>
        <a:xfrm>
          <a:off x="3497795" y="130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12478</xdr:rowOff>
    </xdr:from>
    <xdr:to>
      <xdr:col>15</xdr:col>
      <xdr:colOff>101600</xdr:colOff>
      <xdr:row>78</xdr:row>
      <xdr:rowOff>114078</xdr:rowOff>
    </xdr:to>
    <xdr:sp macro="" textlink="">
      <xdr:nvSpPr>
        <xdr:cNvPr id="199" name="楕円 198"/>
        <xdr:cNvSpPr/>
      </xdr:nvSpPr>
      <xdr:spPr>
        <a:xfrm>
          <a:off x="2857500" y="133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105205</xdr:rowOff>
    </xdr:from>
    <xdr:ext cx="599010" cy="259045"/>
    <xdr:sp macro="" textlink="">
      <xdr:nvSpPr>
        <xdr:cNvPr id="200" name="テキスト ボックス 199"/>
        <xdr:cNvSpPr txBox="1"/>
      </xdr:nvSpPr>
      <xdr:spPr>
        <a:xfrm>
          <a:off x="2608795" y="1347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139254</xdr:rowOff>
    </xdr:from>
    <xdr:to>
      <xdr:col>10</xdr:col>
      <xdr:colOff>165100</xdr:colOff>
      <xdr:row>78</xdr:row>
      <xdr:rowOff>69404</xdr:rowOff>
    </xdr:to>
    <xdr:sp macro="" textlink="">
      <xdr:nvSpPr>
        <xdr:cNvPr id="201" name="楕円 200"/>
        <xdr:cNvSpPr/>
      </xdr:nvSpPr>
      <xdr:spPr>
        <a:xfrm>
          <a:off x="1968500" y="133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85931</xdr:rowOff>
    </xdr:from>
    <xdr:ext cx="599010" cy="259045"/>
    <xdr:sp macro="" textlink="">
      <xdr:nvSpPr>
        <xdr:cNvPr id="202" name="テキスト ボックス 201"/>
        <xdr:cNvSpPr txBox="1"/>
      </xdr:nvSpPr>
      <xdr:spPr>
        <a:xfrm>
          <a:off x="1719795" y="131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83810</xdr:rowOff>
    </xdr:from>
    <xdr:to>
      <xdr:col>6</xdr:col>
      <xdr:colOff>38100</xdr:colOff>
      <xdr:row>79</xdr:row>
      <xdr:rowOff>13960</xdr:rowOff>
    </xdr:to>
    <xdr:sp macro="" textlink="">
      <xdr:nvSpPr>
        <xdr:cNvPr id="203" name="楕円 202"/>
        <xdr:cNvSpPr/>
      </xdr:nvSpPr>
      <xdr:spPr>
        <a:xfrm>
          <a:off x="1079500" y="13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5087</xdr:rowOff>
    </xdr:from>
    <xdr:ext cx="599010" cy="259045"/>
    <xdr:sp macro="" textlink="">
      <xdr:nvSpPr>
        <xdr:cNvPr id="204" name="テキスト ボックス 203"/>
        <xdr:cNvSpPr txBox="1"/>
      </xdr:nvSpPr>
      <xdr:spPr>
        <a:xfrm>
          <a:off x="830795" y="1354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132107</xdr:rowOff>
    </xdr:from>
    <xdr:to>
      <xdr:col>24</xdr:col>
      <xdr:colOff>63500</xdr:colOff>
      <xdr:row>96</xdr:row>
      <xdr:rowOff>82615</xdr:rowOff>
    </xdr:to>
    <xdr:cxnSp macro="">
      <xdr:nvCxnSpPr>
        <xdr:cNvPr id="236" name="直線コネクタ 235"/>
        <xdr:cNvCxnSpPr/>
      </xdr:nvCxnSpPr>
      <xdr:spPr>
        <a:xfrm>
          <a:off x="3797300" y="16419857"/>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132107</xdr:rowOff>
    </xdr:from>
    <xdr:to>
      <xdr:col>19</xdr:col>
      <xdr:colOff>177800</xdr:colOff>
      <xdr:row>96</xdr:row>
      <xdr:rowOff>167508</xdr:rowOff>
    </xdr:to>
    <xdr:cxnSp macro="">
      <xdr:nvCxnSpPr>
        <xdr:cNvPr id="239" name="直線コネクタ 238"/>
        <xdr:cNvCxnSpPr/>
      </xdr:nvCxnSpPr>
      <xdr:spPr>
        <a:xfrm flipV="1">
          <a:off x="2908300" y="16419857"/>
          <a:ext cx="889000" cy="20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167508</xdr:rowOff>
    </xdr:from>
    <xdr:to>
      <xdr:col>15</xdr:col>
      <xdr:colOff>50800</xdr:colOff>
      <xdr:row>97</xdr:row>
      <xdr:rowOff>90421</xdr:rowOff>
    </xdr:to>
    <xdr:cxnSp macro="">
      <xdr:nvCxnSpPr>
        <xdr:cNvPr id="242" name="直線コネクタ 241"/>
        <xdr:cNvCxnSpPr/>
      </xdr:nvCxnSpPr>
      <xdr:spPr>
        <a:xfrm flipV="1">
          <a:off x="2019300" y="16626708"/>
          <a:ext cx="889000" cy="9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13284</xdr:rowOff>
    </xdr:from>
    <xdr:to>
      <xdr:col>10</xdr:col>
      <xdr:colOff>114300</xdr:colOff>
      <xdr:row>97</xdr:row>
      <xdr:rowOff>90421</xdr:rowOff>
    </xdr:to>
    <xdr:cxnSp macro="">
      <xdr:nvCxnSpPr>
        <xdr:cNvPr id="245" name="直線コネクタ 244"/>
        <xdr:cNvCxnSpPr/>
      </xdr:nvCxnSpPr>
      <xdr:spPr>
        <a:xfrm>
          <a:off x="1130300" y="16472484"/>
          <a:ext cx="889000" cy="24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31815</xdr:rowOff>
    </xdr:from>
    <xdr:to>
      <xdr:col>24</xdr:col>
      <xdr:colOff>114300</xdr:colOff>
      <xdr:row>96</xdr:row>
      <xdr:rowOff>133415</xdr:rowOff>
    </xdr:to>
    <xdr:sp macro="" textlink="">
      <xdr:nvSpPr>
        <xdr:cNvPr id="255" name="楕円 254"/>
        <xdr:cNvSpPr/>
      </xdr:nvSpPr>
      <xdr:spPr>
        <a:xfrm>
          <a:off x="4584700" y="164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54692</xdr:rowOff>
    </xdr:from>
    <xdr:ext cx="534377" cy="259045"/>
    <xdr:sp macro="" textlink="">
      <xdr:nvSpPr>
        <xdr:cNvPr id="256" name="衛生費該当値テキスト"/>
        <xdr:cNvSpPr txBox="1"/>
      </xdr:nvSpPr>
      <xdr:spPr>
        <a:xfrm>
          <a:off x="4686300" y="163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81307</xdr:rowOff>
    </xdr:from>
    <xdr:to>
      <xdr:col>20</xdr:col>
      <xdr:colOff>38100</xdr:colOff>
      <xdr:row>96</xdr:row>
      <xdr:rowOff>11457</xdr:rowOff>
    </xdr:to>
    <xdr:sp macro="" textlink="">
      <xdr:nvSpPr>
        <xdr:cNvPr id="257" name="楕円 256"/>
        <xdr:cNvSpPr/>
      </xdr:nvSpPr>
      <xdr:spPr>
        <a:xfrm>
          <a:off x="3746500" y="163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27984</xdr:rowOff>
    </xdr:from>
    <xdr:ext cx="534377" cy="259045"/>
    <xdr:sp macro="" textlink="">
      <xdr:nvSpPr>
        <xdr:cNvPr id="258" name="テキスト ボックス 257"/>
        <xdr:cNvSpPr txBox="1"/>
      </xdr:nvSpPr>
      <xdr:spPr>
        <a:xfrm>
          <a:off x="3530111" y="161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116708</xdr:rowOff>
    </xdr:from>
    <xdr:to>
      <xdr:col>15</xdr:col>
      <xdr:colOff>101600</xdr:colOff>
      <xdr:row>97</xdr:row>
      <xdr:rowOff>46858</xdr:rowOff>
    </xdr:to>
    <xdr:sp macro="" textlink="">
      <xdr:nvSpPr>
        <xdr:cNvPr id="259" name="楕円 258"/>
        <xdr:cNvSpPr/>
      </xdr:nvSpPr>
      <xdr:spPr>
        <a:xfrm>
          <a:off x="2857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63385</xdr:rowOff>
    </xdr:from>
    <xdr:ext cx="534377" cy="259045"/>
    <xdr:sp macro="" textlink="">
      <xdr:nvSpPr>
        <xdr:cNvPr id="260" name="テキスト ボックス 259"/>
        <xdr:cNvSpPr txBox="1"/>
      </xdr:nvSpPr>
      <xdr:spPr>
        <a:xfrm>
          <a:off x="2641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39621</xdr:rowOff>
    </xdr:from>
    <xdr:to>
      <xdr:col>10</xdr:col>
      <xdr:colOff>165100</xdr:colOff>
      <xdr:row>97</xdr:row>
      <xdr:rowOff>141221</xdr:rowOff>
    </xdr:to>
    <xdr:sp macro="" textlink="">
      <xdr:nvSpPr>
        <xdr:cNvPr id="261" name="楕円 260"/>
        <xdr:cNvSpPr/>
      </xdr:nvSpPr>
      <xdr:spPr>
        <a:xfrm>
          <a:off x="1968500" y="16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157748</xdr:rowOff>
    </xdr:from>
    <xdr:ext cx="534377" cy="259045"/>
    <xdr:sp macro="" textlink="">
      <xdr:nvSpPr>
        <xdr:cNvPr id="262" name="テキスト ボックス 261"/>
        <xdr:cNvSpPr txBox="1"/>
      </xdr:nvSpPr>
      <xdr:spPr>
        <a:xfrm>
          <a:off x="1752111" y="164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133934</xdr:rowOff>
    </xdr:from>
    <xdr:to>
      <xdr:col>6</xdr:col>
      <xdr:colOff>38100</xdr:colOff>
      <xdr:row>96</xdr:row>
      <xdr:rowOff>64084</xdr:rowOff>
    </xdr:to>
    <xdr:sp macro="" textlink="">
      <xdr:nvSpPr>
        <xdr:cNvPr id="263" name="楕円 262"/>
        <xdr:cNvSpPr/>
      </xdr:nvSpPr>
      <xdr:spPr>
        <a:xfrm>
          <a:off x="1079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80611</xdr:rowOff>
    </xdr:from>
    <xdr:ext cx="534377" cy="259045"/>
    <xdr:sp macro="" textlink="">
      <xdr:nvSpPr>
        <xdr:cNvPr id="264" name="テキスト ボックス 263"/>
        <xdr:cNvSpPr txBox="1"/>
      </xdr:nvSpPr>
      <xdr:spPr>
        <a:xfrm>
          <a:off x="863111" y="161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17235</xdr:rowOff>
    </xdr:from>
    <xdr:to>
      <xdr:col>55</xdr:col>
      <xdr:colOff>0</xdr:colOff>
      <xdr:row>58</xdr:row>
      <xdr:rowOff>83742</xdr:rowOff>
    </xdr:to>
    <xdr:cxnSp macro="">
      <xdr:nvCxnSpPr>
        <xdr:cNvPr id="354" name="直線コネクタ 353"/>
        <xdr:cNvCxnSpPr/>
      </xdr:nvCxnSpPr>
      <xdr:spPr>
        <a:xfrm flipV="1">
          <a:off x="9639300" y="9961335"/>
          <a:ext cx="838200" cy="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79121</xdr:rowOff>
    </xdr:from>
    <xdr:to>
      <xdr:col>50</xdr:col>
      <xdr:colOff>114300</xdr:colOff>
      <xdr:row>58</xdr:row>
      <xdr:rowOff>83742</xdr:rowOff>
    </xdr:to>
    <xdr:cxnSp macro="">
      <xdr:nvCxnSpPr>
        <xdr:cNvPr id="357" name="直線コネクタ 356"/>
        <xdr:cNvCxnSpPr/>
      </xdr:nvCxnSpPr>
      <xdr:spPr>
        <a:xfrm>
          <a:off x="8750300" y="10023221"/>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79121</xdr:rowOff>
    </xdr:from>
    <xdr:to>
      <xdr:col>45</xdr:col>
      <xdr:colOff>177800</xdr:colOff>
      <xdr:row>58</xdr:row>
      <xdr:rowOff>99842</xdr:rowOff>
    </xdr:to>
    <xdr:cxnSp macro="">
      <xdr:nvCxnSpPr>
        <xdr:cNvPr id="360" name="直線コネクタ 359"/>
        <xdr:cNvCxnSpPr/>
      </xdr:nvCxnSpPr>
      <xdr:spPr>
        <a:xfrm flipV="1">
          <a:off x="7861300" y="10023221"/>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99842</xdr:rowOff>
    </xdr:from>
    <xdr:to>
      <xdr:col>41</xdr:col>
      <xdr:colOff>50800</xdr:colOff>
      <xdr:row>58</xdr:row>
      <xdr:rowOff>107337</xdr:rowOff>
    </xdr:to>
    <xdr:cxnSp macro="">
      <xdr:nvCxnSpPr>
        <xdr:cNvPr id="363" name="直線コネクタ 362"/>
        <xdr:cNvCxnSpPr/>
      </xdr:nvCxnSpPr>
      <xdr:spPr>
        <a:xfrm flipV="1">
          <a:off x="6972300" y="10043942"/>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137885</xdr:rowOff>
    </xdr:from>
    <xdr:to>
      <xdr:col>55</xdr:col>
      <xdr:colOff>50800</xdr:colOff>
      <xdr:row>58</xdr:row>
      <xdr:rowOff>68035</xdr:rowOff>
    </xdr:to>
    <xdr:sp macro="" textlink="">
      <xdr:nvSpPr>
        <xdr:cNvPr id="373" name="楕円 372"/>
        <xdr:cNvSpPr/>
      </xdr:nvSpPr>
      <xdr:spPr>
        <a:xfrm>
          <a:off x="104267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160762</xdr:rowOff>
    </xdr:from>
    <xdr:ext cx="534377" cy="259045"/>
    <xdr:sp macro="" textlink="">
      <xdr:nvSpPr>
        <xdr:cNvPr id="374" name="農林水産業費該当値テキスト"/>
        <xdr:cNvSpPr txBox="1"/>
      </xdr:nvSpPr>
      <xdr:spPr>
        <a:xfrm>
          <a:off x="10528300" y="97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32942</xdr:rowOff>
    </xdr:from>
    <xdr:to>
      <xdr:col>50</xdr:col>
      <xdr:colOff>165100</xdr:colOff>
      <xdr:row>58</xdr:row>
      <xdr:rowOff>134542</xdr:rowOff>
    </xdr:to>
    <xdr:sp macro="" textlink="">
      <xdr:nvSpPr>
        <xdr:cNvPr id="375" name="楕円 374"/>
        <xdr:cNvSpPr/>
      </xdr:nvSpPr>
      <xdr:spPr>
        <a:xfrm>
          <a:off x="9588500" y="99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151069</xdr:rowOff>
    </xdr:from>
    <xdr:ext cx="534377" cy="259045"/>
    <xdr:sp macro="" textlink="">
      <xdr:nvSpPr>
        <xdr:cNvPr id="376" name="テキスト ボックス 375"/>
        <xdr:cNvSpPr txBox="1"/>
      </xdr:nvSpPr>
      <xdr:spPr>
        <a:xfrm>
          <a:off x="9372111" y="97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28321</xdr:rowOff>
    </xdr:from>
    <xdr:to>
      <xdr:col>46</xdr:col>
      <xdr:colOff>38100</xdr:colOff>
      <xdr:row>58</xdr:row>
      <xdr:rowOff>129921</xdr:rowOff>
    </xdr:to>
    <xdr:sp macro="" textlink="">
      <xdr:nvSpPr>
        <xdr:cNvPr id="377" name="楕円 376"/>
        <xdr:cNvSpPr/>
      </xdr:nvSpPr>
      <xdr:spPr>
        <a:xfrm>
          <a:off x="8699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146448</xdr:rowOff>
    </xdr:from>
    <xdr:ext cx="534377" cy="259045"/>
    <xdr:sp macro="" textlink="">
      <xdr:nvSpPr>
        <xdr:cNvPr id="378" name="テキスト ボックス 377"/>
        <xdr:cNvSpPr txBox="1"/>
      </xdr:nvSpPr>
      <xdr:spPr>
        <a:xfrm>
          <a:off x="8483111" y="9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49042</xdr:rowOff>
    </xdr:from>
    <xdr:to>
      <xdr:col>41</xdr:col>
      <xdr:colOff>101600</xdr:colOff>
      <xdr:row>58</xdr:row>
      <xdr:rowOff>150642</xdr:rowOff>
    </xdr:to>
    <xdr:sp macro="" textlink="">
      <xdr:nvSpPr>
        <xdr:cNvPr id="379" name="楕円 378"/>
        <xdr:cNvSpPr/>
      </xdr:nvSpPr>
      <xdr:spPr>
        <a:xfrm>
          <a:off x="7810500" y="99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141769</xdr:rowOff>
    </xdr:from>
    <xdr:ext cx="534377" cy="259045"/>
    <xdr:sp macro="" textlink="">
      <xdr:nvSpPr>
        <xdr:cNvPr id="380" name="テキスト ボックス 379"/>
        <xdr:cNvSpPr txBox="1"/>
      </xdr:nvSpPr>
      <xdr:spPr>
        <a:xfrm>
          <a:off x="7594111" y="100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56537</xdr:rowOff>
    </xdr:from>
    <xdr:to>
      <xdr:col>36</xdr:col>
      <xdr:colOff>165100</xdr:colOff>
      <xdr:row>58</xdr:row>
      <xdr:rowOff>158137</xdr:rowOff>
    </xdr:to>
    <xdr:sp macro="" textlink="">
      <xdr:nvSpPr>
        <xdr:cNvPr id="381" name="楕円 380"/>
        <xdr:cNvSpPr/>
      </xdr:nvSpPr>
      <xdr:spPr>
        <a:xfrm>
          <a:off x="6921500" y="100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149264</xdr:rowOff>
    </xdr:from>
    <xdr:ext cx="469744" cy="259045"/>
    <xdr:sp macro="" textlink="">
      <xdr:nvSpPr>
        <xdr:cNvPr id="382" name="テキスト ボックス 381"/>
        <xdr:cNvSpPr txBox="1"/>
      </xdr:nvSpPr>
      <xdr:spPr>
        <a:xfrm>
          <a:off x="6737428" y="1009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136591</xdr:rowOff>
    </xdr:from>
    <xdr:to>
      <xdr:col>55</xdr:col>
      <xdr:colOff>0</xdr:colOff>
      <xdr:row>74</xdr:row>
      <xdr:rowOff>159725</xdr:rowOff>
    </xdr:to>
    <xdr:cxnSp macro="">
      <xdr:nvCxnSpPr>
        <xdr:cNvPr id="409" name="直線コネクタ 408"/>
        <xdr:cNvCxnSpPr/>
      </xdr:nvCxnSpPr>
      <xdr:spPr>
        <a:xfrm flipV="1">
          <a:off x="9639300" y="12652441"/>
          <a:ext cx="838200" cy="1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159725</xdr:rowOff>
    </xdr:from>
    <xdr:to>
      <xdr:col>50</xdr:col>
      <xdr:colOff>114300</xdr:colOff>
      <xdr:row>76</xdr:row>
      <xdr:rowOff>88173</xdr:rowOff>
    </xdr:to>
    <xdr:cxnSp macro="">
      <xdr:nvCxnSpPr>
        <xdr:cNvPr id="412" name="直線コネクタ 411"/>
        <xdr:cNvCxnSpPr/>
      </xdr:nvCxnSpPr>
      <xdr:spPr>
        <a:xfrm flipV="1">
          <a:off x="8750300" y="12847025"/>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88173</xdr:rowOff>
    </xdr:from>
    <xdr:to>
      <xdr:col>45</xdr:col>
      <xdr:colOff>177800</xdr:colOff>
      <xdr:row>76</xdr:row>
      <xdr:rowOff>150124</xdr:rowOff>
    </xdr:to>
    <xdr:cxnSp macro="">
      <xdr:nvCxnSpPr>
        <xdr:cNvPr id="415" name="直線コネクタ 414"/>
        <xdr:cNvCxnSpPr/>
      </xdr:nvCxnSpPr>
      <xdr:spPr>
        <a:xfrm flipV="1">
          <a:off x="7861300" y="1311837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150124</xdr:rowOff>
    </xdr:from>
    <xdr:to>
      <xdr:col>41</xdr:col>
      <xdr:colOff>50800</xdr:colOff>
      <xdr:row>77</xdr:row>
      <xdr:rowOff>7615</xdr:rowOff>
    </xdr:to>
    <xdr:cxnSp macro="">
      <xdr:nvCxnSpPr>
        <xdr:cNvPr id="418" name="直線コネクタ 417"/>
        <xdr:cNvCxnSpPr/>
      </xdr:nvCxnSpPr>
      <xdr:spPr>
        <a:xfrm flipV="1">
          <a:off x="6972300" y="13180324"/>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85791</xdr:rowOff>
    </xdr:from>
    <xdr:to>
      <xdr:col>55</xdr:col>
      <xdr:colOff>50800</xdr:colOff>
      <xdr:row>74</xdr:row>
      <xdr:rowOff>15941</xdr:rowOff>
    </xdr:to>
    <xdr:sp macro="" textlink="">
      <xdr:nvSpPr>
        <xdr:cNvPr id="428" name="楕円 427"/>
        <xdr:cNvSpPr/>
      </xdr:nvSpPr>
      <xdr:spPr>
        <a:xfrm>
          <a:off x="10426700" y="12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108668</xdr:rowOff>
    </xdr:from>
    <xdr:ext cx="534377" cy="259045"/>
    <xdr:sp macro="" textlink="">
      <xdr:nvSpPr>
        <xdr:cNvPr id="429" name="商工費該当値テキスト"/>
        <xdr:cNvSpPr txBox="1"/>
      </xdr:nvSpPr>
      <xdr:spPr>
        <a:xfrm>
          <a:off x="10528300" y="124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108925</xdr:rowOff>
    </xdr:from>
    <xdr:to>
      <xdr:col>50</xdr:col>
      <xdr:colOff>165100</xdr:colOff>
      <xdr:row>75</xdr:row>
      <xdr:rowOff>39075</xdr:rowOff>
    </xdr:to>
    <xdr:sp macro="" textlink="">
      <xdr:nvSpPr>
        <xdr:cNvPr id="430" name="楕円 429"/>
        <xdr:cNvSpPr/>
      </xdr:nvSpPr>
      <xdr:spPr>
        <a:xfrm>
          <a:off x="9588500" y="127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55602</xdr:rowOff>
    </xdr:from>
    <xdr:ext cx="534377" cy="259045"/>
    <xdr:sp macro="" textlink="">
      <xdr:nvSpPr>
        <xdr:cNvPr id="431" name="テキスト ボックス 430"/>
        <xdr:cNvSpPr txBox="1"/>
      </xdr:nvSpPr>
      <xdr:spPr>
        <a:xfrm>
          <a:off x="9372111" y="1257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37373</xdr:rowOff>
    </xdr:from>
    <xdr:to>
      <xdr:col>46</xdr:col>
      <xdr:colOff>38100</xdr:colOff>
      <xdr:row>76</xdr:row>
      <xdr:rowOff>138973</xdr:rowOff>
    </xdr:to>
    <xdr:sp macro="" textlink="">
      <xdr:nvSpPr>
        <xdr:cNvPr id="432" name="楕円 431"/>
        <xdr:cNvSpPr/>
      </xdr:nvSpPr>
      <xdr:spPr>
        <a:xfrm>
          <a:off x="8699500" y="130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155501</xdr:rowOff>
    </xdr:from>
    <xdr:ext cx="469744" cy="259045"/>
    <xdr:sp macro="" textlink="">
      <xdr:nvSpPr>
        <xdr:cNvPr id="433" name="テキスト ボックス 432"/>
        <xdr:cNvSpPr txBox="1"/>
      </xdr:nvSpPr>
      <xdr:spPr>
        <a:xfrm>
          <a:off x="8515428" y="1284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99324</xdr:rowOff>
    </xdr:from>
    <xdr:to>
      <xdr:col>41</xdr:col>
      <xdr:colOff>101600</xdr:colOff>
      <xdr:row>77</xdr:row>
      <xdr:rowOff>29474</xdr:rowOff>
    </xdr:to>
    <xdr:sp macro="" textlink="">
      <xdr:nvSpPr>
        <xdr:cNvPr id="434" name="楕円 433"/>
        <xdr:cNvSpPr/>
      </xdr:nvSpPr>
      <xdr:spPr>
        <a:xfrm>
          <a:off x="7810500" y="131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46001</xdr:rowOff>
    </xdr:from>
    <xdr:ext cx="469744" cy="259045"/>
    <xdr:sp macro="" textlink="">
      <xdr:nvSpPr>
        <xdr:cNvPr id="435" name="テキスト ボックス 434"/>
        <xdr:cNvSpPr txBox="1"/>
      </xdr:nvSpPr>
      <xdr:spPr>
        <a:xfrm>
          <a:off x="7626428" y="1290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128265</xdr:rowOff>
    </xdr:from>
    <xdr:to>
      <xdr:col>36</xdr:col>
      <xdr:colOff>165100</xdr:colOff>
      <xdr:row>77</xdr:row>
      <xdr:rowOff>58415</xdr:rowOff>
    </xdr:to>
    <xdr:sp macro="" textlink="">
      <xdr:nvSpPr>
        <xdr:cNvPr id="436" name="楕円 435"/>
        <xdr:cNvSpPr/>
      </xdr:nvSpPr>
      <xdr:spPr>
        <a:xfrm>
          <a:off x="6921500" y="1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74942</xdr:rowOff>
    </xdr:from>
    <xdr:ext cx="469744" cy="259045"/>
    <xdr:sp macro="" textlink="">
      <xdr:nvSpPr>
        <xdr:cNvPr id="437" name="テキスト ボックス 436"/>
        <xdr:cNvSpPr txBox="1"/>
      </xdr:nvSpPr>
      <xdr:spPr>
        <a:xfrm>
          <a:off x="6737428" y="129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83550</xdr:rowOff>
    </xdr:from>
    <xdr:to>
      <xdr:col>55</xdr:col>
      <xdr:colOff>0</xdr:colOff>
      <xdr:row>94</xdr:row>
      <xdr:rowOff>105096</xdr:rowOff>
    </xdr:to>
    <xdr:cxnSp macro="">
      <xdr:nvCxnSpPr>
        <xdr:cNvPr id="470" name="直線コネクタ 469"/>
        <xdr:cNvCxnSpPr/>
      </xdr:nvCxnSpPr>
      <xdr:spPr>
        <a:xfrm flipV="1">
          <a:off x="9639300" y="16199850"/>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105096</xdr:rowOff>
    </xdr:from>
    <xdr:to>
      <xdr:col>50</xdr:col>
      <xdr:colOff>114300</xdr:colOff>
      <xdr:row>94</xdr:row>
      <xdr:rowOff>108238</xdr:rowOff>
    </xdr:to>
    <xdr:cxnSp macro="">
      <xdr:nvCxnSpPr>
        <xdr:cNvPr id="473" name="直線コネクタ 472"/>
        <xdr:cNvCxnSpPr/>
      </xdr:nvCxnSpPr>
      <xdr:spPr>
        <a:xfrm flipV="1">
          <a:off x="8750300" y="16221396"/>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108238</xdr:rowOff>
    </xdr:from>
    <xdr:to>
      <xdr:col>45</xdr:col>
      <xdr:colOff>177800</xdr:colOff>
      <xdr:row>96</xdr:row>
      <xdr:rowOff>74478</xdr:rowOff>
    </xdr:to>
    <xdr:cxnSp macro="">
      <xdr:nvCxnSpPr>
        <xdr:cNvPr id="476" name="直線コネクタ 475"/>
        <xdr:cNvCxnSpPr/>
      </xdr:nvCxnSpPr>
      <xdr:spPr>
        <a:xfrm flipV="1">
          <a:off x="7861300" y="16224538"/>
          <a:ext cx="889000" cy="30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74478</xdr:rowOff>
    </xdr:from>
    <xdr:to>
      <xdr:col>41</xdr:col>
      <xdr:colOff>50800</xdr:colOff>
      <xdr:row>96</xdr:row>
      <xdr:rowOff>155702</xdr:rowOff>
    </xdr:to>
    <xdr:cxnSp macro="">
      <xdr:nvCxnSpPr>
        <xdr:cNvPr id="479" name="直線コネクタ 478"/>
        <xdr:cNvCxnSpPr/>
      </xdr:nvCxnSpPr>
      <xdr:spPr>
        <a:xfrm flipV="1">
          <a:off x="6972300" y="16533678"/>
          <a:ext cx="889000" cy="8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32750</xdr:rowOff>
    </xdr:from>
    <xdr:to>
      <xdr:col>55</xdr:col>
      <xdr:colOff>50800</xdr:colOff>
      <xdr:row>94</xdr:row>
      <xdr:rowOff>134350</xdr:rowOff>
    </xdr:to>
    <xdr:sp macro="" textlink="">
      <xdr:nvSpPr>
        <xdr:cNvPr id="489" name="楕円 488"/>
        <xdr:cNvSpPr/>
      </xdr:nvSpPr>
      <xdr:spPr>
        <a:xfrm>
          <a:off x="10426700" y="161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55627</xdr:rowOff>
    </xdr:from>
    <xdr:ext cx="534377" cy="259045"/>
    <xdr:sp macro="" textlink="">
      <xdr:nvSpPr>
        <xdr:cNvPr id="490" name="土木費該当値テキスト"/>
        <xdr:cNvSpPr txBox="1"/>
      </xdr:nvSpPr>
      <xdr:spPr>
        <a:xfrm>
          <a:off x="10528300" y="1600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54296</xdr:rowOff>
    </xdr:from>
    <xdr:to>
      <xdr:col>50</xdr:col>
      <xdr:colOff>165100</xdr:colOff>
      <xdr:row>94</xdr:row>
      <xdr:rowOff>155896</xdr:rowOff>
    </xdr:to>
    <xdr:sp macro="" textlink="">
      <xdr:nvSpPr>
        <xdr:cNvPr id="491" name="楕円 490"/>
        <xdr:cNvSpPr/>
      </xdr:nvSpPr>
      <xdr:spPr>
        <a:xfrm>
          <a:off x="9588500" y="161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973</xdr:rowOff>
    </xdr:from>
    <xdr:ext cx="534377" cy="259045"/>
    <xdr:sp macro="" textlink="">
      <xdr:nvSpPr>
        <xdr:cNvPr id="492" name="テキスト ボックス 491"/>
        <xdr:cNvSpPr txBox="1"/>
      </xdr:nvSpPr>
      <xdr:spPr>
        <a:xfrm>
          <a:off x="9372111" y="159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57438</xdr:rowOff>
    </xdr:from>
    <xdr:to>
      <xdr:col>46</xdr:col>
      <xdr:colOff>38100</xdr:colOff>
      <xdr:row>94</xdr:row>
      <xdr:rowOff>159038</xdr:rowOff>
    </xdr:to>
    <xdr:sp macro="" textlink="">
      <xdr:nvSpPr>
        <xdr:cNvPr id="493" name="楕円 492"/>
        <xdr:cNvSpPr/>
      </xdr:nvSpPr>
      <xdr:spPr>
        <a:xfrm>
          <a:off x="8699500" y="161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4115</xdr:rowOff>
    </xdr:from>
    <xdr:ext cx="534377" cy="259045"/>
    <xdr:sp macro="" textlink="">
      <xdr:nvSpPr>
        <xdr:cNvPr id="494" name="テキスト ボックス 493"/>
        <xdr:cNvSpPr txBox="1"/>
      </xdr:nvSpPr>
      <xdr:spPr>
        <a:xfrm>
          <a:off x="8483111" y="159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23678</xdr:rowOff>
    </xdr:from>
    <xdr:to>
      <xdr:col>41</xdr:col>
      <xdr:colOff>101600</xdr:colOff>
      <xdr:row>96</xdr:row>
      <xdr:rowOff>125278</xdr:rowOff>
    </xdr:to>
    <xdr:sp macro="" textlink="">
      <xdr:nvSpPr>
        <xdr:cNvPr id="495" name="楕円 494"/>
        <xdr:cNvSpPr/>
      </xdr:nvSpPr>
      <xdr:spPr>
        <a:xfrm>
          <a:off x="7810500" y="164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141805</xdr:rowOff>
    </xdr:from>
    <xdr:ext cx="534377" cy="259045"/>
    <xdr:sp macro="" textlink="">
      <xdr:nvSpPr>
        <xdr:cNvPr id="496" name="テキスト ボックス 495"/>
        <xdr:cNvSpPr txBox="1"/>
      </xdr:nvSpPr>
      <xdr:spPr>
        <a:xfrm>
          <a:off x="7594111" y="162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104902</xdr:rowOff>
    </xdr:from>
    <xdr:to>
      <xdr:col>36</xdr:col>
      <xdr:colOff>165100</xdr:colOff>
      <xdr:row>97</xdr:row>
      <xdr:rowOff>35052</xdr:rowOff>
    </xdr:to>
    <xdr:sp macro="" textlink="">
      <xdr:nvSpPr>
        <xdr:cNvPr id="497" name="楕円 496"/>
        <xdr:cNvSpPr/>
      </xdr:nvSpPr>
      <xdr:spPr>
        <a:xfrm>
          <a:off x="6921500" y="165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26179</xdr:rowOff>
    </xdr:from>
    <xdr:ext cx="534377" cy="259045"/>
    <xdr:sp macro="" textlink="">
      <xdr:nvSpPr>
        <xdr:cNvPr id="498" name="テキスト ボックス 497"/>
        <xdr:cNvSpPr txBox="1"/>
      </xdr:nvSpPr>
      <xdr:spPr>
        <a:xfrm>
          <a:off x="6705111" y="166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55766</xdr:rowOff>
    </xdr:from>
    <xdr:to>
      <xdr:col>85</xdr:col>
      <xdr:colOff>127000</xdr:colOff>
      <xdr:row>37</xdr:row>
      <xdr:rowOff>62871</xdr:rowOff>
    </xdr:to>
    <xdr:cxnSp macro="">
      <xdr:nvCxnSpPr>
        <xdr:cNvPr id="527" name="直線コネクタ 526"/>
        <xdr:cNvCxnSpPr/>
      </xdr:nvCxnSpPr>
      <xdr:spPr>
        <a:xfrm flipV="1">
          <a:off x="15481300" y="6399416"/>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42526</xdr:rowOff>
    </xdr:from>
    <xdr:to>
      <xdr:col>81</xdr:col>
      <xdr:colOff>50800</xdr:colOff>
      <xdr:row>37</xdr:row>
      <xdr:rowOff>62871</xdr:rowOff>
    </xdr:to>
    <xdr:cxnSp macro="">
      <xdr:nvCxnSpPr>
        <xdr:cNvPr id="530" name="直線コネクタ 529"/>
        <xdr:cNvCxnSpPr/>
      </xdr:nvCxnSpPr>
      <xdr:spPr>
        <a:xfrm>
          <a:off x="14592300" y="638617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42526</xdr:rowOff>
    </xdr:from>
    <xdr:to>
      <xdr:col>76</xdr:col>
      <xdr:colOff>114300</xdr:colOff>
      <xdr:row>37</xdr:row>
      <xdr:rowOff>62471</xdr:rowOff>
    </xdr:to>
    <xdr:cxnSp macro="">
      <xdr:nvCxnSpPr>
        <xdr:cNvPr id="533" name="直線コネクタ 532"/>
        <xdr:cNvCxnSpPr/>
      </xdr:nvCxnSpPr>
      <xdr:spPr>
        <a:xfrm flipV="1">
          <a:off x="13703300" y="6386176"/>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62471</xdr:rowOff>
    </xdr:from>
    <xdr:to>
      <xdr:col>71</xdr:col>
      <xdr:colOff>177800</xdr:colOff>
      <xdr:row>37</xdr:row>
      <xdr:rowOff>69824</xdr:rowOff>
    </xdr:to>
    <xdr:cxnSp macro="">
      <xdr:nvCxnSpPr>
        <xdr:cNvPr id="536" name="直線コネクタ 535"/>
        <xdr:cNvCxnSpPr/>
      </xdr:nvCxnSpPr>
      <xdr:spPr>
        <a:xfrm flipV="1">
          <a:off x="12814300" y="640612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4966</xdr:rowOff>
    </xdr:from>
    <xdr:to>
      <xdr:col>85</xdr:col>
      <xdr:colOff>177800</xdr:colOff>
      <xdr:row>37</xdr:row>
      <xdr:rowOff>106566</xdr:rowOff>
    </xdr:to>
    <xdr:sp macro="" textlink="">
      <xdr:nvSpPr>
        <xdr:cNvPr id="546" name="楕円 545"/>
        <xdr:cNvSpPr/>
      </xdr:nvSpPr>
      <xdr:spPr>
        <a:xfrm>
          <a:off x="16268700" y="63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27843</xdr:rowOff>
    </xdr:from>
    <xdr:ext cx="534377" cy="259045"/>
    <xdr:sp macro="" textlink="">
      <xdr:nvSpPr>
        <xdr:cNvPr id="547" name="消防費該当値テキスト"/>
        <xdr:cNvSpPr txBox="1"/>
      </xdr:nvSpPr>
      <xdr:spPr>
        <a:xfrm>
          <a:off x="16370300" y="62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12071</xdr:rowOff>
    </xdr:from>
    <xdr:to>
      <xdr:col>81</xdr:col>
      <xdr:colOff>101600</xdr:colOff>
      <xdr:row>37</xdr:row>
      <xdr:rowOff>113671</xdr:rowOff>
    </xdr:to>
    <xdr:sp macro="" textlink="">
      <xdr:nvSpPr>
        <xdr:cNvPr id="548" name="楕円 547"/>
        <xdr:cNvSpPr/>
      </xdr:nvSpPr>
      <xdr:spPr>
        <a:xfrm>
          <a:off x="15430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104798</xdr:rowOff>
    </xdr:from>
    <xdr:ext cx="534377" cy="259045"/>
    <xdr:sp macro="" textlink="">
      <xdr:nvSpPr>
        <xdr:cNvPr id="549" name="テキスト ボックス 548"/>
        <xdr:cNvSpPr txBox="1"/>
      </xdr:nvSpPr>
      <xdr:spPr>
        <a:xfrm>
          <a:off x="15214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163176</xdr:rowOff>
    </xdr:from>
    <xdr:to>
      <xdr:col>76</xdr:col>
      <xdr:colOff>165100</xdr:colOff>
      <xdr:row>37</xdr:row>
      <xdr:rowOff>93326</xdr:rowOff>
    </xdr:to>
    <xdr:sp macro="" textlink="">
      <xdr:nvSpPr>
        <xdr:cNvPr id="550" name="楕円 549"/>
        <xdr:cNvSpPr/>
      </xdr:nvSpPr>
      <xdr:spPr>
        <a:xfrm>
          <a:off x="14541500" y="63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109853</xdr:rowOff>
    </xdr:from>
    <xdr:ext cx="534377" cy="259045"/>
    <xdr:sp macro="" textlink="">
      <xdr:nvSpPr>
        <xdr:cNvPr id="551" name="テキスト ボックス 550"/>
        <xdr:cNvSpPr txBox="1"/>
      </xdr:nvSpPr>
      <xdr:spPr>
        <a:xfrm>
          <a:off x="14325111" y="61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11671</xdr:rowOff>
    </xdr:from>
    <xdr:to>
      <xdr:col>72</xdr:col>
      <xdr:colOff>38100</xdr:colOff>
      <xdr:row>37</xdr:row>
      <xdr:rowOff>113271</xdr:rowOff>
    </xdr:to>
    <xdr:sp macro="" textlink="">
      <xdr:nvSpPr>
        <xdr:cNvPr id="552" name="楕円 551"/>
        <xdr:cNvSpPr/>
      </xdr:nvSpPr>
      <xdr:spPr>
        <a:xfrm>
          <a:off x="13652500" y="63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129798</xdr:rowOff>
    </xdr:from>
    <xdr:ext cx="534377" cy="259045"/>
    <xdr:sp macro="" textlink="">
      <xdr:nvSpPr>
        <xdr:cNvPr id="553" name="テキスト ボックス 552"/>
        <xdr:cNvSpPr txBox="1"/>
      </xdr:nvSpPr>
      <xdr:spPr>
        <a:xfrm>
          <a:off x="13436111" y="61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19024</xdr:rowOff>
    </xdr:from>
    <xdr:to>
      <xdr:col>67</xdr:col>
      <xdr:colOff>101600</xdr:colOff>
      <xdr:row>37</xdr:row>
      <xdr:rowOff>120624</xdr:rowOff>
    </xdr:to>
    <xdr:sp macro="" textlink="">
      <xdr:nvSpPr>
        <xdr:cNvPr id="554" name="楕円 553"/>
        <xdr:cNvSpPr/>
      </xdr:nvSpPr>
      <xdr:spPr>
        <a:xfrm>
          <a:off x="12763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137151</xdr:rowOff>
    </xdr:from>
    <xdr:ext cx="534377" cy="259045"/>
    <xdr:sp macro="" textlink="">
      <xdr:nvSpPr>
        <xdr:cNvPr id="555" name="テキスト ボックス 554"/>
        <xdr:cNvSpPr txBox="1"/>
      </xdr:nvSpPr>
      <xdr:spPr>
        <a:xfrm>
          <a:off x="12547111" y="61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84132</xdr:rowOff>
    </xdr:from>
    <xdr:to>
      <xdr:col>85</xdr:col>
      <xdr:colOff>127000</xdr:colOff>
      <xdr:row>57</xdr:row>
      <xdr:rowOff>1690</xdr:rowOff>
    </xdr:to>
    <xdr:cxnSp macro="">
      <xdr:nvCxnSpPr>
        <xdr:cNvPr id="582" name="直線コネクタ 581"/>
        <xdr:cNvCxnSpPr/>
      </xdr:nvCxnSpPr>
      <xdr:spPr>
        <a:xfrm flipV="1">
          <a:off x="15481300" y="9685332"/>
          <a:ext cx="8382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121696</xdr:rowOff>
    </xdr:from>
    <xdr:to>
      <xdr:col>81</xdr:col>
      <xdr:colOff>50800</xdr:colOff>
      <xdr:row>57</xdr:row>
      <xdr:rowOff>1690</xdr:rowOff>
    </xdr:to>
    <xdr:cxnSp macro="">
      <xdr:nvCxnSpPr>
        <xdr:cNvPr id="585" name="直線コネクタ 584"/>
        <xdr:cNvCxnSpPr/>
      </xdr:nvCxnSpPr>
      <xdr:spPr>
        <a:xfrm>
          <a:off x="14592300" y="9722896"/>
          <a:ext cx="889000" cy="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121696</xdr:rowOff>
    </xdr:from>
    <xdr:to>
      <xdr:col>76</xdr:col>
      <xdr:colOff>114300</xdr:colOff>
      <xdr:row>57</xdr:row>
      <xdr:rowOff>115460</xdr:rowOff>
    </xdr:to>
    <xdr:cxnSp macro="">
      <xdr:nvCxnSpPr>
        <xdr:cNvPr id="588" name="直線コネクタ 587"/>
        <xdr:cNvCxnSpPr/>
      </xdr:nvCxnSpPr>
      <xdr:spPr>
        <a:xfrm flipV="1">
          <a:off x="13703300" y="9722896"/>
          <a:ext cx="889000" cy="16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87991</xdr:rowOff>
    </xdr:from>
    <xdr:to>
      <xdr:col>71</xdr:col>
      <xdr:colOff>177800</xdr:colOff>
      <xdr:row>57</xdr:row>
      <xdr:rowOff>115460</xdr:rowOff>
    </xdr:to>
    <xdr:cxnSp macro="">
      <xdr:nvCxnSpPr>
        <xdr:cNvPr id="591" name="直線コネクタ 590"/>
        <xdr:cNvCxnSpPr/>
      </xdr:nvCxnSpPr>
      <xdr:spPr>
        <a:xfrm>
          <a:off x="12814300" y="9860641"/>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33332</xdr:rowOff>
    </xdr:from>
    <xdr:to>
      <xdr:col>85</xdr:col>
      <xdr:colOff>177800</xdr:colOff>
      <xdr:row>56</xdr:row>
      <xdr:rowOff>134932</xdr:rowOff>
    </xdr:to>
    <xdr:sp macro="" textlink="">
      <xdr:nvSpPr>
        <xdr:cNvPr id="601" name="楕円 600"/>
        <xdr:cNvSpPr/>
      </xdr:nvSpPr>
      <xdr:spPr>
        <a:xfrm>
          <a:off x="16268700" y="96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56209</xdr:rowOff>
    </xdr:from>
    <xdr:ext cx="534377" cy="259045"/>
    <xdr:sp macro="" textlink="">
      <xdr:nvSpPr>
        <xdr:cNvPr id="602" name="教育費該当値テキスト"/>
        <xdr:cNvSpPr txBox="1"/>
      </xdr:nvSpPr>
      <xdr:spPr>
        <a:xfrm>
          <a:off x="16370300" y="94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122340</xdr:rowOff>
    </xdr:from>
    <xdr:to>
      <xdr:col>81</xdr:col>
      <xdr:colOff>101600</xdr:colOff>
      <xdr:row>57</xdr:row>
      <xdr:rowOff>52490</xdr:rowOff>
    </xdr:to>
    <xdr:sp macro="" textlink="">
      <xdr:nvSpPr>
        <xdr:cNvPr id="603" name="楕円 602"/>
        <xdr:cNvSpPr/>
      </xdr:nvSpPr>
      <xdr:spPr>
        <a:xfrm>
          <a:off x="15430500" y="97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69017</xdr:rowOff>
    </xdr:from>
    <xdr:ext cx="534377" cy="259045"/>
    <xdr:sp macro="" textlink="">
      <xdr:nvSpPr>
        <xdr:cNvPr id="604" name="テキスト ボックス 603"/>
        <xdr:cNvSpPr txBox="1"/>
      </xdr:nvSpPr>
      <xdr:spPr>
        <a:xfrm>
          <a:off x="15214111" y="949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70896</xdr:rowOff>
    </xdr:from>
    <xdr:to>
      <xdr:col>76</xdr:col>
      <xdr:colOff>165100</xdr:colOff>
      <xdr:row>57</xdr:row>
      <xdr:rowOff>1046</xdr:rowOff>
    </xdr:to>
    <xdr:sp macro="" textlink="">
      <xdr:nvSpPr>
        <xdr:cNvPr id="605" name="楕円 604"/>
        <xdr:cNvSpPr/>
      </xdr:nvSpPr>
      <xdr:spPr>
        <a:xfrm>
          <a:off x="14541500" y="96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17573</xdr:rowOff>
    </xdr:from>
    <xdr:ext cx="534377" cy="259045"/>
    <xdr:sp macro="" textlink="">
      <xdr:nvSpPr>
        <xdr:cNvPr id="606" name="テキスト ボックス 605"/>
        <xdr:cNvSpPr txBox="1"/>
      </xdr:nvSpPr>
      <xdr:spPr>
        <a:xfrm>
          <a:off x="14325111" y="94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64660</xdr:rowOff>
    </xdr:from>
    <xdr:to>
      <xdr:col>72</xdr:col>
      <xdr:colOff>38100</xdr:colOff>
      <xdr:row>57</xdr:row>
      <xdr:rowOff>166260</xdr:rowOff>
    </xdr:to>
    <xdr:sp macro="" textlink="">
      <xdr:nvSpPr>
        <xdr:cNvPr id="607" name="楕円 606"/>
        <xdr:cNvSpPr/>
      </xdr:nvSpPr>
      <xdr:spPr>
        <a:xfrm>
          <a:off x="13652500" y="98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157387</xdr:rowOff>
    </xdr:from>
    <xdr:ext cx="534377" cy="259045"/>
    <xdr:sp macro="" textlink="">
      <xdr:nvSpPr>
        <xdr:cNvPr id="608" name="テキスト ボックス 607"/>
        <xdr:cNvSpPr txBox="1"/>
      </xdr:nvSpPr>
      <xdr:spPr>
        <a:xfrm>
          <a:off x="13436111" y="99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37191</xdr:rowOff>
    </xdr:from>
    <xdr:to>
      <xdr:col>67</xdr:col>
      <xdr:colOff>101600</xdr:colOff>
      <xdr:row>57</xdr:row>
      <xdr:rowOff>138791</xdr:rowOff>
    </xdr:to>
    <xdr:sp macro="" textlink="">
      <xdr:nvSpPr>
        <xdr:cNvPr id="609" name="楕円 608"/>
        <xdr:cNvSpPr/>
      </xdr:nvSpPr>
      <xdr:spPr>
        <a:xfrm>
          <a:off x="12763500" y="9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155318</xdr:rowOff>
    </xdr:from>
    <xdr:ext cx="534377" cy="259045"/>
    <xdr:sp macro="" textlink="">
      <xdr:nvSpPr>
        <xdr:cNvPr id="610" name="テキスト ボックス 609"/>
        <xdr:cNvSpPr txBox="1"/>
      </xdr:nvSpPr>
      <xdr:spPr>
        <a:xfrm>
          <a:off x="12547111" y="95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59880</xdr:rowOff>
    </xdr:from>
    <xdr:to>
      <xdr:col>85</xdr:col>
      <xdr:colOff>127000</xdr:colOff>
      <xdr:row>78</xdr:row>
      <xdr:rowOff>152921</xdr:rowOff>
    </xdr:to>
    <xdr:cxnSp macro="">
      <xdr:nvCxnSpPr>
        <xdr:cNvPr id="639" name="直線コネクタ 638"/>
        <xdr:cNvCxnSpPr/>
      </xdr:nvCxnSpPr>
      <xdr:spPr>
        <a:xfrm>
          <a:off x="15481300" y="13261530"/>
          <a:ext cx="8382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59880</xdr:rowOff>
    </xdr:from>
    <xdr:to>
      <xdr:col>81</xdr:col>
      <xdr:colOff>50800</xdr:colOff>
      <xdr:row>78</xdr:row>
      <xdr:rowOff>16090</xdr:rowOff>
    </xdr:to>
    <xdr:cxnSp macro="">
      <xdr:nvCxnSpPr>
        <xdr:cNvPr id="642" name="直線コネクタ 641"/>
        <xdr:cNvCxnSpPr/>
      </xdr:nvCxnSpPr>
      <xdr:spPr>
        <a:xfrm flipV="1">
          <a:off x="14592300" y="13261530"/>
          <a:ext cx="889000" cy="1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16090</xdr:rowOff>
    </xdr:from>
    <xdr:to>
      <xdr:col>76</xdr:col>
      <xdr:colOff>114300</xdr:colOff>
      <xdr:row>79</xdr:row>
      <xdr:rowOff>18580</xdr:rowOff>
    </xdr:to>
    <xdr:cxnSp macro="">
      <xdr:nvCxnSpPr>
        <xdr:cNvPr id="645" name="直線コネクタ 644"/>
        <xdr:cNvCxnSpPr/>
      </xdr:nvCxnSpPr>
      <xdr:spPr>
        <a:xfrm flipV="1">
          <a:off x="13703300" y="13389190"/>
          <a:ext cx="889000" cy="17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5817</xdr:rowOff>
    </xdr:from>
    <xdr:to>
      <xdr:col>71</xdr:col>
      <xdr:colOff>177800</xdr:colOff>
      <xdr:row>79</xdr:row>
      <xdr:rowOff>18580</xdr:rowOff>
    </xdr:to>
    <xdr:cxnSp macro="">
      <xdr:nvCxnSpPr>
        <xdr:cNvPr id="648" name="直線コネクタ 647"/>
        <xdr:cNvCxnSpPr/>
      </xdr:nvCxnSpPr>
      <xdr:spPr>
        <a:xfrm>
          <a:off x="12814300" y="1355036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102121</xdr:rowOff>
    </xdr:from>
    <xdr:to>
      <xdr:col>85</xdr:col>
      <xdr:colOff>177800</xdr:colOff>
      <xdr:row>79</xdr:row>
      <xdr:rowOff>32271</xdr:rowOff>
    </xdr:to>
    <xdr:sp macro="" textlink="">
      <xdr:nvSpPr>
        <xdr:cNvPr id="658" name="楕円 657"/>
        <xdr:cNvSpPr/>
      </xdr:nvSpPr>
      <xdr:spPr>
        <a:xfrm>
          <a:off x="16268700" y="13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61498</xdr:rowOff>
    </xdr:from>
    <xdr:ext cx="469744" cy="259045"/>
    <xdr:sp macro="" textlink="">
      <xdr:nvSpPr>
        <xdr:cNvPr id="659" name="災害復旧費該当値テキスト"/>
        <xdr:cNvSpPr txBox="1"/>
      </xdr:nvSpPr>
      <xdr:spPr>
        <a:xfrm>
          <a:off x="16370300" y="132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9080</xdr:rowOff>
    </xdr:from>
    <xdr:to>
      <xdr:col>81</xdr:col>
      <xdr:colOff>101600</xdr:colOff>
      <xdr:row>77</xdr:row>
      <xdr:rowOff>110680</xdr:rowOff>
    </xdr:to>
    <xdr:sp macro="" textlink="">
      <xdr:nvSpPr>
        <xdr:cNvPr id="660" name="楕円 659"/>
        <xdr:cNvSpPr/>
      </xdr:nvSpPr>
      <xdr:spPr>
        <a:xfrm>
          <a:off x="15430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127207</xdr:rowOff>
    </xdr:from>
    <xdr:ext cx="534377" cy="259045"/>
    <xdr:sp macro="" textlink="">
      <xdr:nvSpPr>
        <xdr:cNvPr id="661" name="テキスト ボックス 660"/>
        <xdr:cNvSpPr txBox="1"/>
      </xdr:nvSpPr>
      <xdr:spPr>
        <a:xfrm>
          <a:off x="15214111" y="129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136740</xdr:rowOff>
    </xdr:from>
    <xdr:to>
      <xdr:col>76</xdr:col>
      <xdr:colOff>165100</xdr:colOff>
      <xdr:row>78</xdr:row>
      <xdr:rowOff>66890</xdr:rowOff>
    </xdr:to>
    <xdr:sp macro="" textlink="">
      <xdr:nvSpPr>
        <xdr:cNvPr id="662" name="楕円 661"/>
        <xdr:cNvSpPr/>
      </xdr:nvSpPr>
      <xdr:spPr>
        <a:xfrm>
          <a:off x="14541500" y="133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83417</xdr:rowOff>
    </xdr:from>
    <xdr:ext cx="534377" cy="259045"/>
    <xdr:sp macro="" textlink="">
      <xdr:nvSpPr>
        <xdr:cNvPr id="663" name="テキスト ボックス 662"/>
        <xdr:cNvSpPr txBox="1"/>
      </xdr:nvSpPr>
      <xdr:spPr>
        <a:xfrm>
          <a:off x="14325111" y="131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139230</xdr:rowOff>
    </xdr:from>
    <xdr:to>
      <xdr:col>72</xdr:col>
      <xdr:colOff>38100</xdr:colOff>
      <xdr:row>79</xdr:row>
      <xdr:rowOff>69380</xdr:rowOff>
    </xdr:to>
    <xdr:sp macro="" textlink="">
      <xdr:nvSpPr>
        <xdr:cNvPr id="664" name="楕円 663"/>
        <xdr:cNvSpPr/>
      </xdr:nvSpPr>
      <xdr:spPr>
        <a:xfrm>
          <a:off x="13652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85907</xdr:rowOff>
    </xdr:from>
    <xdr:ext cx="469744" cy="259045"/>
    <xdr:sp macro="" textlink="">
      <xdr:nvSpPr>
        <xdr:cNvPr id="665" name="テキスト ボックス 664"/>
        <xdr:cNvSpPr txBox="1"/>
      </xdr:nvSpPr>
      <xdr:spPr>
        <a:xfrm>
          <a:off x="13468428" y="132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126467</xdr:rowOff>
    </xdr:from>
    <xdr:to>
      <xdr:col>67</xdr:col>
      <xdr:colOff>101600</xdr:colOff>
      <xdr:row>79</xdr:row>
      <xdr:rowOff>56617</xdr:rowOff>
    </xdr:to>
    <xdr:sp macro="" textlink="">
      <xdr:nvSpPr>
        <xdr:cNvPr id="666" name="楕円 665"/>
        <xdr:cNvSpPr/>
      </xdr:nvSpPr>
      <xdr:spPr>
        <a:xfrm>
          <a:off x="12763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73144</xdr:rowOff>
    </xdr:from>
    <xdr:ext cx="469744" cy="259045"/>
    <xdr:sp macro="" textlink="">
      <xdr:nvSpPr>
        <xdr:cNvPr id="667" name="テキスト ボックス 666"/>
        <xdr:cNvSpPr txBox="1"/>
      </xdr:nvSpPr>
      <xdr:spPr>
        <a:xfrm>
          <a:off x="12579428" y="132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92036</xdr:rowOff>
    </xdr:from>
    <xdr:to>
      <xdr:col>85</xdr:col>
      <xdr:colOff>127000</xdr:colOff>
      <xdr:row>97</xdr:row>
      <xdr:rowOff>141692</xdr:rowOff>
    </xdr:to>
    <xdr:cxnSp macro="">
      <xdr:nvCxnSpPr>
        <xdr:cNvPr id="698" name="直線コネクタ 697"/>
        <xdr:cNvCxnSpPr/>
      </xdr:nvCxnSpPr>
      <xdr:spPr>
        <a:xfrm flipV="1">
          <a:off x="15481300" y="16722686"/>
          <a:ext cx="8382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140467</xdr:rowOff>
    </xdr:from>
    <xdr:to>
      <xdr:col>81</xdr:col>
      <xdr:colOff>50800</xdr:colOff>
      <xdr:row>97</xdr:row>
      <xdr:rowOff>141692</xdr:rowOff>
    </xdr:to>
    <xdr:cxnSp macro="">
      <xdr:nvCxnSpPr>
        <xdr:cNvPr id="701" name="直線コネクタ 700"/>
        <xdr:cNvCxnSpPr/>
      </xdr:nvCxnSpPr>
      <xdr:spPr>
        <a:xfrm>
          <a:off x="14592300" y="1677111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123747</xdr:rowOff>
    </xdr:from>
    <xdr:to>
      <xdr:col>76</xdr:col>
      <xdr:colOff>114300</xdr:colOff>
      <xdr:row>97</xdr:row>
      <xdr:rowOff>140467</xdr:rowOff>
    </xdr:to>
    <xdr:cxnSp macro="">
      <xdr:nvCxnSpPr>
        <xdr:cNvPr id="704" name="直線コネクタ 703"/>
        <xdr:cNvCxnSpPr/>
      </xdr:nvCxnSpPr>
      <xdr:spPr>
        <a:xfrm>
          <a:off x="13703300" y="1675439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95531</xdr:rowOff>
    </xdr:from>
    <xdr:to>
      <xdr:col>71</xdr:col>
      <xdr:colOff>177800</xdr:colOff>
      <xdr:row>97</xdr:row>
      <xdr:rowOff>123747</xdr:rowOff>
    </xdr:to>
    <xdr:cxnSp macro="">
      <xdr:nvCxnSpPr>
        <xdr:cNvPr id="707" name="直線コネクタ 706"/>
        <xdr:cNvCxnSpPr/>
      </xdr:nvCxnSpPr>
      <xdr:spPr>
        <a:xfrm>
          <a:off x="12814300" y="16726181"/>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41236</xdr:rowOff>
    </xdr:from>
    <xdr:to>
      <xdr:col>85</xdr:col>
      <xdr:colOff>177800</xdr:colOff>
      <xdr:row>97</xdr:row>
      <xdr:rowOff>142836</xdr:rowOff>
    </xdr:to>
    <xdr:sp macro="" textlink="">
      <xdr:nvSpPr>
        <xdr:cNvPr id="717" name="楕円 716"/>
        <xdr:cNvSpPr/>
      </xdr:nvSpPr>
      <xdr:spPr>
        <a:xfrm>
          <a:off x="162687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19663</xdr:rowOff>
    </xdr:from>
    <xdr:ext cx="534377" cy="259045"/>
    <xdr:sp macro="" textlink="">
      <xdr:nvSpPr>
        <xdr:cNvPr id="718" name="公債費該当値テキスト"/>
        <xdr:cNvSpPr txBox="1"/>
      </xdr:nvSpPr>
      <xdr:spPr>
        <a:xfrm>
          <a:off x="16370300"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90892</xdr:rowOff>
    </xdr:from>
    <xdr:to>
      <xdr:col>81</xdr:col>
      <xdr:colOff>101600</xdr:colOff>
      <xdr:row>98</xdr:row>
      <xdr:rowOff>21042</xdr:rowOff>
    </xdr:to>
    <xdr:sp macro="" textlink="">
      <xdr:nvSpPr>
        <xdr:cNvPr id="719" name="楕円 718"/>
        <xdr:cNvSpPr/>
      </xdr:nvSpPr>
      <xdr:spPr>
        <a:xfrm>
          <a:off x="15430500" y="16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12169</xdr:rowOff>
    </xdr:from>
    <xdr:ext cx="534377" cy="259045"/>
    <xdr:sp macro="" textlink="">
      <xdr:nvSpPr>
        <xdr:cNvPr id="720" name="テキスト ボックス 719"/>
        <xdr:cNvSpPr txBox="1"/>
      </xdr:nvSpPr>
      <xdr:spPr>
        <a:xfrm>
          <a:off x="15214111" y="168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89667</xdr:rowOff>
    </xdr:from>
    <xdr:to>
      <xdr:col>76</xdr:col>
      <xdr:colOff>165100</xdr:colOff>
      <xdr:row>98</xdr:row>
      <xdr:rowOff>19817</xdr:rowOff>
    </xdr:to>
    <xdr:sp macro="" textlink="">
      <xdr:nvSpPr>
        <xdr:cNvPr id="721" name="楕円 720"/>
        <xdr:cNvSpPr/>
      </xdr:nvSpPr>
      <xdr:spPr>
        <a:xfrm>
          <a:off x="14541500" y="167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10944</xdr:rowOff>
    </xdr:from>
    <xdr:ext cx="534377" cy="259045"/>
    <xdr:sp macro="" textlink="">
      <xdr:nvSpPr>
        <xdr:cNvPr id="722" name="テキスト ボックス 721"/>
        <xdr:cNvSpPr txBox="1"/>
      </xdr:nvSpPr>
      <xdr:spPr>
        <a:xfrm>
          <a:off x="14325111" y="16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72947</xdr:rowOff>
    </xdr:from>
    <xdr:to>
      <xdr:col>72</xdr:col>
      <xdr:colOff>38100</xdr:colOff>
      <xdr:row>98</xdr:row>
      <xdr:rowOff>3097</xdr:rowOff>
    </xdr:to>
    <xdr:sp macro="" textlink="">
      <xdr:nvSpPr>
        <xdr:cNvPr id="723" name="楕円 722"/>
        <xdr:cNvSpPr/>
      </xdr:nvSpPr>
      <xdr:spPr>
        <a:xfrm>
          <a:off x="13652500" y="167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165674</xdr:rowOff>
    </xdr:from>
    <xdr:ext cx="534377" cy="259045"/>
    <xdr:sp macro="" textlink="">
      <xdr:nvSpPr>
        <xdr:cNvPr id="724" name="テキスト ボックス 723"/>
        <xdr:cNvSpPr txBox="1"/>
      </xdr:nvSpPr>
      <xdr:spPr>
        <a:xfrm>
          <a:off x="13436111" y="1679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44731</xdr:rowOff>
    </xdr:from>
    <xdr:to>
      <xdr:col>67</xdr:col>
      <xdr:colOff>101600</xdr:colOff>
      <xdr:row>97</xdr:row>
      <xdr:rowOff>146331</xdr:rowOff>
    </xdr:to>
    <xdr:sp macro="" textlink="">
      <xdr:nvSpPr>
        <xdr:cNvPr id="725" name="楕円 724"/>
        <xdr:cNvSpPr/>
      </xdr:nvSpPr>
      <xdr:spPr>
        <a:xfrm>
          <a:off x="12763500" y="16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137458</xdr:rowOff>
    </xdr:from>
    <xdr:ext cx="534377" cy="259045"/>
    <xdr:sp macro="" textlink="">
      <xdr:nvSpPr>
        <xdr:cNvPr id="726" name="テキスト ボックス 725"/>
        <xdr:cNvSpPr txBox="1"/>
      </xdr:nvSpPr>
      <xdr:spPr>
        <a:xfrm>
          <a:off x="12547111" y="167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2,343,682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14,230,033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85.9</a:t>
          </a:r>
          <a:r>
            <a:rPr kumimoji="1" lang="ja-JP" altLang="en-US" sz="1300">
              <a:solidFill>
                <a:schemeClr val="tx1"/>
              </a:solidFill>
              <a:latin typeface="ＭＳ Ｐゴシック" panose="020B0600070205080204" pitchFamily="50" charset="-128"/>
              <a:ea typeface="ＭＳ Ｐゴシック" panose="020B0600070205080204" pitchFamily="50" charset="-128"/>
            </a:rPr>
            <a:t>％）で，人口は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197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28,130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総務費は前年度から</a:t>
          </a:r>
          <a:r>
            <a:rPr kumimoji="1" lang="en-US" altLang="ja-JP" sz="1300">
              <a:latin typeface="ＭＳ Ｐゴシック" panose="020B0600070205080204" pitchFamily="50" charset="-128"/>
              <a:ea typeface="ＭＳ Ｐゴシック" panose="020B0600070205080204" pitchFamily="50" charset="-128"/>
            </a:rPr>
            <a:t>104,405</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62,624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％）となった。これは前年度に新型コロナウイルス感染症関連の特別定額給付金給付事業を実施したことによるものである。民生費は前年度から</a:t>
          </a:r>
          <a:r>
            <a:rPr kumimoji="1" lang="en-US" altLang="ja-JP" sz="1300">
              <a:latin typeface="ＭＳ Ｐゴシック" panose="020B0600070205080204" pitchFamily="50" charset="-128"/>
              <a:ea typeface="ＭＳ Ｐゴシック" panose="020B0600070205080204" pitchFamily="50" charset="-128"/>
            </a:rPr>
            <a:t>20,649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157,243</a:t>
          </a:r>
          <a:r>
            <a:rPr kumimoji="1" lang="ja-JP" altLang="en-US" sz="1300">
              <a:latin typeface="ＭＳ Ｐゴシック" panose="020B0600070205080204" pitchFamily="50" charset="-128"/>
              <a:ea typeface="ＭＳ Ｐゴシック" panose="020B0600070205080204" pitchFamily="50" charset="-128"/>
            </a:rPr>
            <a:t>円（対前値度比</a:t>
          </a:r>
          <a:r>
            <a:rPr kumimoji="1" lang="en-US" altLang="ja-JP" sz="1300">
              <a:latin typeface="ＭＳ Ｐゴシック" panose="020B0600070205080204" pitchFamily="50" charset="-128"/>
              <a:ea typeface="ＭＳ Ｐゴシック" panose="020B0600070205080204" pitchFamily="50" charset="-128"/>
            </a:rPr>
            <a:t>115.1</a:t>
          </a:r>
          <a:r>
            <a:rPr kumimoji="1" lang="ja-JP" altLang="en-US" sz="1300">
              <a:latin typeface="ＭＳ Ｐゴシック" panose="020B0600070205080204" pitchFamily="50" charset="-128"/>
              <a:ea typeface="ＭＳ Ｐゴシック" panose="020B0600070205080204" pitchFamily="50" charset="-128"/>
            </a:rPr>
            <a:t>％）となった。これは住民税非課税世帯等臨時特別給付金や子育て世帯等臨時特別支援給付金等の増によるものである。衛生費は前年度から</a:t>
          </a:r>
          <a:r>
            <a:rPr kumimoji="1" lang="en-US" altLang="ja-JP" sz="1300">
              <a:latin typeface="ＭＳ Ｐゴシック" panose="020B0600070205080204" pitchFamily="50" charset="-128"/>
              <a:ea typeface="ＭＳ Ｐゴシック" panose="020B0600070205080204" pitchFamily="50" charset="-128"/>
            </a:rPr>
            <a:t>7,469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52,496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％）となった。これは前年度に災害廃棄物処理事業を実施したことによるものである。農林水産業費は，前年度から</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15,500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135.6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となった。これは主食用米作付農家支援金事業の実施によるものである。商工費は前年度から</a:t>
          </a:r>
          <a:r>
            <a:rPr kumimoji="1" lang="en-US" altLang="ja-JP" sz="1300">
              <a:latin typeface="ＭＳ Ｐゴシック" panose="020B0600070205080204" pitchFamily="50" charset="-128"/>
              <a:ea typeface="ＭＳ Ｐゴシック" panose="020B0600070205080204" pitchFamily="50" charset="-128"/>
            </a:rPr>
            <a:t>4,256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18,818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129.2</a:t>
          </a:r>
          <a:r>
            <a:rPr kumimoji="1" lang="ja-JP" altLang="en-US" sz="1300">
              <a:latin typeface="ＭＳ Ｐゴシック" panose="020B0600070205080204" pitchFamily="50" charset="-128"/>
              <a:ea typeface="ＭＳ Ｐゴシック" panose="020B0600070205080204" pitchFamily="50" charset="-128"/>
            </a:rPr>
            <a:t>％）となった。これは新型コロナウイルス感染症関連の協力金や企業立地奨励金の対象増によるものである。教育費は前年度から</a:t>
          </a:r>
          <a:r>
            <a:rPr kumimoji="1" lang="en-US" altLang="ja-JP" sz="1300">
              <a:latin typeface="ＭＳ Ｐゴシック" panose="020B0600070205080204" pitchFamily="50" charset="-128"/>
              <a:ea typeface="ＭＳ Ｐゴシック" panose="020B0600070205080204" pitchFamily="50" charset="-128"/>
            </a:rPr>
            <a:t>19,468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87,154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128.8</a:t>
          </a:r>
          <a:r>
            <a:rPr kumimoji="1" lang="ja-JP" altLang="en-US" sz="1300">
              <a:latin typeface="ＭＳ Ｐゴシック" panose="020B0600070205080204" pitchFamily="50" charset="-128"/>
              <a:ea typeface="ＭＳ Ｐゴシック" panose="020B0600070205080204" pitchFamily="50" charset="-128"/>
            </a:rPr>
            <a:t>％）となった。これは吉岡小学校の校舎建設事業に備えて校舎建設基金へ積み立て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を実施したことによるものである。公債費は前年度から</a:t>
          </a:r>
          <a:r>
            <a:rPr kumimoji="1" lang="en-US" altLang="ja-JP" sz="1300">
              <a:latin typeface="ＭＳ Ｐゴシック" panose="020B0600070205080204" pitchFamily="50" charset="-128"/>
              <a:ea typeface="ＭＳ Ｐゴシック" panose="020B0600070205080204" pitchFamily="50" charset="-128"/>
            </a:rPr>
            <a:t>3,041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21,419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116.5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となった。これは普通交付税が不交付であった令和元年度に町税の減収を理由として借り入れた減収補てん債</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年度を境に減少している。これは令和元年度は災害対応の財源に充てたほか，平成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年度から令和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まで普通交付税の不交付団体であったため，当該年度の財源不足を補うために取崩し額が積立額を上回ったものである。この先，施設の老朽化対策等に係る取崩しも想定されるため，今後も計画的に基金を運用していく必要がある。</a:t>
          </a:r>
        </a:p>
        <a:p>
          <a:r>
            <a:rPr kumimoji="1" lang="ja-JP" altLang="en-US" sz="1000">
              <a:latin typeface="ＭＳ ゴシック" pitchFamily="49" charset="-128"/>
              <a:ea typeface="ＭＳ ゴシック" pitchFamily="49" charset="-128"/>
            </a:rPr>
            <a:t>　実質収支額は，税収等の上振れ分について決算剰余金として翌年度の財政調整基金へ積み立てるのではなく，令和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年度以降の吉岡小学校建設工事等の大規模事業のために繰入れを予定している特定目的基金（校舎建設基金，まちづくり基金）へ令和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年度中に積極的に積立てを行うなどの年度間財源調整により</a:t>
          </a:r>
          <a:r>
            <a:rPr kumimoji="1" lang="en-US" altLang="ja-JP" sz="1000">
              <a:latin typeface="ＭＳ ゴシック" pitchFamily="49" charset="-128"/>
              <a:ea typeface="ＭＳ ゴシック" pitchFamily="49" charset="-128"/>
            </a:rPr>
            <a:t>4.47</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5.88</a:t>
          </a:r>
          <a:r>
            <a:rPr kumimoji="1" lang="ja-JP" altLang="en-US" sz="1000">
              <a:latin typeface="ＭＳ ゴシック" pitchFamily="49" charset="-128"/>
              <a:ea typeface="ＭＳ ゴシック" pitchFamily="49" charset="-128"/>
            </a:rPr>
            <a:t>ポイント減）となり、実質単年度収支は，財政調整基金取り崩し額が増加したことにより前年度から減少している。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すべての会計において黒字となっており，特に一般会計と水道事業会計の黒字額が大きくなっている。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町内企業の業績が好調であり，法人町民税が伸びていたが，法人町民税については国の税制改正等による減収のほか，経済の動向に左右され年度ごとの増減幅が大きくなるため，注視していく必要がある。</a:t>
          </a:r>
        </a:p>
        <a:p>
          <a:r>
            <a:rPr kumimoji="1" lang="ja-JP" altLang="en-US" sz="1400">
              <a:latin typeface="ＭＳ ゴシック" pitchFamily="49" charset="-128"/>
              <a:ea typeface="ＭＳ ゴシック" pitchFamily="49" charset="-128"/>
            </a:rPr>
            <a:t>　引き続き各会計で赤字が発生しないよう健全な財政運営に努めていく。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81</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82</v>
      </c>
      <c r="C2" s="179"/>
      <c r="D2" s="180"/>
    </row>
    <row r="3" spans="1:119" ht="18.75" customHeight="1" thickBot="1" x14ac:dyDescent="0.2">
      <c r="A3" s="178"/>
      <c r="B3" s="632" t="s">
        <v>83</v>
      </c>
      <c r="C3" s="633"/>
      <c r="D3" s="633"/>
      <c r="E3" s="634"/>
      <c r="F3" s="634"/>
      <c r="G3" s="634"/>
      <c r="H3" s="634"/>
      <c r="I3" s="634"/>
      <c r="J3" s="634"/>
      <c r="K3" s="634"/>
      <c r="L3" s="634" t="s">
        <v>84</v>
      </c>
      <c r="M3" s="634"/>
      <c r="N3" s="634"/>
      <c r="O3" s="634"/>
      <c r="P3" s="634"/>
      <c r="Q3" s="634"/>
      <c r="R3" s="637"/>
      <c r="S3" s="637"/>
      <c r="T3" s="637"/>
      <c r="U3" s="637"/>
      <c r="V3" s="638"/>
      <c r="W3" s="528" t="s">
        <v>85</v>
      </c>
      <c r="X3" s="529"/>
      <c r="Y3" s="529"/>
      <c r="Z3" s="529"/>
      <c r="AA3" s="529"/>
      <c r="AB3" s="633"/>
      <c r="AC3" s="637" t="s">
        <v>86</v>
      </c>
      <c r="AD3" s="529"/>
      <c r="AE3" s="529"/>
      <c r="AF3" s="529"/>
      <c r="AG3" s="529"/>
      <c r="AH3" s="529"/>
      <c r="AI3" s="529"/>
      <c r="AJ3" s="529"/>
      <c r="AK3" s="529"/>
      <c r="AL3" s="599"/>
      <c r="AM3" s="528" t="s">
        <v>87</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88</v>
      </c>
      <c r="BO3" s="529"/>
      <c r="BP3" s="529"/>
      <c r="BQ3" s="529"/>
      <c r="BR3" s="529"/>
      <c r="BS3" s="529"/>
      <c r="BT3" s="529"/>
      <c r="BU3" s="599"/>
      <c r="BV3" s="528" t="s">
        <v>89</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90</v>
      </c>
      <c r="CU3" s="529"/>
      <c r="CV3" s="529"/>
      <c r="CW3" s="529"/>
      <c r="CX3" s="529"/>
      <c r="CY3" s="529"/>
      <c r="CZ3" s="529"/>
      <c r="DA3" s="599"/>
      <c r="DB3" s="528" t="s">
        <v>91</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92</v>
      </c>
      <c r="AZ4" s="486"/>
      <c r="BA4" s="486"/>
      <c r="BB4" s="486"/>
      <c r="BC4" s="486"/>
      <c r="BD4" s="486"/>
      <c r="BE4" s="486"/>
      <c r="BF4" s="486"/>
      <c r="BG4" s="486"/>
      <c r="BH4" s="486"/>
      <c r="BI4" s="486"/>
      <c r="BJ4" s="486"/>
      <c r="BK4" s="486"/>
      <c r="BL4" s="486"/>
      <c r="BM4" s="487"/>
      <c r="BN4" s="488">
        <v>14835949</v>
      </c>
      <c r="BO4" s="489"/>
      <c r="BP4" s="489"/>
      <c r="BQ4" s="489"/>
      <c r="BR4" s="489"/>
      <c r="BS4" s="489"/>
      <c r="BT4" s="489"/>
      <c r="BU4" s="490"/>
      <c r="BV4" s="488">
        <v>17665181</v>
      </c>
      <c r="BW4" s="489"/>
      <c r="BX4" s="489"/>
      <c r="BY4" s="489"/>
      <c r="BZ4" s="489"/>
      <c r="CA4" s="489"/>
      <c r="CB4" s="489"/>
      <c r="CC4" s="490"/>
      <c r="CD4" s="625" t="s">
        <v>93</v>
      </c>
      <c r="CE4" s="626"/>
      <c r="CF4" s="626"/>
      <c r="CG4" s="626"/>
      <c r="CH4" s="626"/>
      <c r="CI4" s="626"/>
      <c r="CJ4" s="626"/>
      <c r="CK4" s="626"/>
      <c r="CL4" s="626"/>
      <c r="CM4" s="626"/>
      <c r="CN4" s="626"/>
      <c r="CO4" s="626"/>
      <c r="CP4" s="626"/>
      <c r="CQ4" s="626"/>
      <c r="CR4" s="626"/>
      <c r="CS4" s="627"/>
      <c r="CT4" s="628">
        <v>4.5</v>
      </c>
      <c r="CU4" s="629"/>
      <c r="CV4" s="629"/>
      <c r="CW4" s="629"/>
      <c r="CX4" s="629"/>
      <c r="CY4" s="629"/>
      <c r="CZ4" s="629"/>
      <c r="DA4" s="630"/>
      <c r="DB4" s="628">
        <v>10.4</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94</v>
      </c>
      <c r="AN5" s="416"/>
      <c r="AO5" s="416"/>
      <c r="AP5" s="416"/>
      <c r="AQ5" s="416"/>
      <c r="AR5" s="416"/>
      <c r="AS5" s="416"/>
      <c r="AT5" s="417"/>
      <c r="AU5" s="517" t="s">
        <v>95</v>
      </c>
      <c r="AV5" s="518"/>
      <c r="AW5" s="518"/>
      <c r="AX5" s="518"/>
      <c r="AY5" s="473" t="s">
        <v>96</v>
      </c>
      <c r="AZ5" s="474"/>
      <c r="BA5" s="474"/>
      <c r="BB5" s="474"/>
      <c r="BC5" s="474"/>
      <c r="BD5" s="474"/>
      <c r="BE5" s="474"/>
      <c r="BF5" s="474"/>
      <c r="BG5" s="474"/>
      <c r="BH5" s="474"/>
      <c r="BI5" s="474"/>
      <c r="BJ5" s="474"/>
      <c r="BK5" s="474"/>
      <c r="BL5" s="474"/>
      <c r="BM5" s="475"/>
      <c r="BN5" s="459">
        <v>14230033</v>
      </c>
      <c r="BO5" s="460"/>
      <c r="BP5" s="460"/>
      <c r="BQ5" s="460"/>
      <c r="BR5" s="460"/>
      <c r="BS5" s="460"/>
      <c r="BT5" s="460"/>
      <c r="BU5" s="461"/>
      <c r="BV5" s="459">
        <v>16573715</v>
      </c>
      <c r="BW5" s="460"/>
      <c r="BX5" s="460"/>
      <c r="BY5" s="460"/>
      <c r="BZ5" s="460"/>
      <c r="CA5" s="460"/>
      <c r="CB5" s="460"/>
      <c r="CC5" s="461"/>
      <c r="CD5" s="499" t="s">
        <v>97</v>
      </c>
      <c r="CE5" s="419"/>
      <c r="CF5" s="419"/>
      <c r="CG5" s="419"/>
      <c r="CH5" s="419"/>
      <c r="CI5" s="419"/>
      <c r="CJ5" s="419"/>
      <c r="CK5" s="419"/>
      <c r="CL5" s="419"/>
      <c r="CM5" s="419"/>
      <c r="CN5" s="419"/>
      <c r="CO5" s="419"/>
      <c r="CP5" s="419"/>
      <c r="CQ5" s="419"/>
      <c r="CR5" s="419"/>
      <c r="CS5" s="500"/>
      <c r="CT5" s="456">
        <v>91</v>
      </c>
      <c r="CU5" s="457"/>
      <c r="CV5" s="457"/>
      <c r="CW5" s="457"/>
      <c r="CX5" s="457"/>
      <c r="CY5" s="457"/>
      <c r="CZ5" s="457"/>
      <c r="DA5" s="458"/>
      <c r="DB5" s="456">
        <v>91.6</v>
      </c>
      <c r="DC5" s="457"/>
      <c r="DD5" s="457"/>
      <c r="DE5" s="457"/>
      <c r="DF5" s="457"/>
      <c r="DG5" s="457"/>
      <c r="DH5" s="457"/>
      <c r="DI5" s="458"/>
    </row>
    <row r="6" spans="1:119" ht="18.75" customHeight="1" x14ac:dyDescent="0.15">
      <c r="A6" s="178"/>
      <c r="B6" s="605" t="s">
        <v>98</v>
      </c>
      <c r="C6" s="446"/>
      <c r="D6" s="446"/>
      <c r="E6" s="606"/>
      <c r="F6" s="606"/>
      <c r="G6" s="606"/>
      <c r="H6" s="606"/>
      <c r="I6" s="606"/>
      <c r="J6" s="606"/>
      <c r="K6" s="606"/>
      <c r="L6" s="606" t="s">
        <v>99</v>
      </c>
      <c r="M6" s="606"/>
      <c r="N6" s="606"/>
      <c r="O6" s="606"/>
      <c r="P6" s="606"/>
      <c r="Q6" s="606"/>
      <c r="R6" s="444"/>
      <c r="S6" s="444"/>
      <c r="T6" s="444"/>
      <c r="U6" s="444"/>
      <c r="V6" s="612"/>
      <c r="W6" s="549" t="s">
        <v>100</v>
      </c>
      <c r="X6" s="445"/>
      <c r="Y6" s="445"/>
      <c r="Z6" s="445"/>
      <c r="AA6" s="445"/>
      <c r="AB6" s="446"/>
      <c r="AC6" s="617" t="s">
        <v>101</v>
      </c>
      <c r="AD6" s="618"/>
      <c r="AE6" s="618"/>
      <c r="AF6" s="618"/>
      <c r="AG6" s="618"/>
      <c r="AH6" s="618"/>
      <c r="AI6" s="618"/>
      <c r="AJ6" s="618"/>
      <c r="AK6" s="618"/>
      <c r="AL6" s="619"/>
      <c r="AM6" s="516" t="s">
        <v>102</v>
      </c>
      <c r="AN6" s="416"/>
      <c r="AO6" s="416"/>
      <c r="AP6" s="416"/>
      <c r="AQ6" s="416"/>
      <c r="AR6" s="416"/>
      <c r="AS6" s="416"/>
      <c r="AT6" s="417"/>
      <c r="AU6" s="517" t="s">
        <v>103</v>
      </c>
      <c r="AV6" s="518"/>
      <c r="AW6" s="518"/>
      <c r="AX6" s="518"/>
      <c r="AY6" s="473" t="s">
        <v>104</v>
      </c>
      <c r="AZ6" s="474"/>
      <c r="BA6" s="474"/>
      <c r="BB6" s="474"/>
      <c r="BC6" s="474"/>
      <c r="BD6" s="474"/>
      <c r="BE6" s="474"/>
      <c r="BF6" s="474"/>
      <c r="BG6" s="474"/>
      <c r="BH6" s="474"/>
      <c r="BI6" s="474"/>
      <c r="BJ6" s="474"/>
      <c r="BK6" s="474"/>
      <c r="BL6" s="474"/>
      <c r="BM6" s="475"/>
      <c r="BN6" s="459">
        <v>605916</v>
      </c>
      <c r="BO6" s="460"/>
      <c r="BP6" s="460"/>
      <c r="BQ6" s="460"/>
      <c r="BR6" s="460"/>
      <c r="BS6" s="460"/>
      <c r="BT6" s="460"/>
      <c r="BU6" s="461"/>
      <c r="BV6" s="459">
        <v>1091466</v>
      </c>
      <c r="BW6" s="460"/>
      <c r="BX6" s="460"/>
      <c r="BY6" s="460"/>
      <c r="BZ6" s="460"/>
      <c r="CA6" s="460"/>
      <c r="CB6" s="460"/>
      <c r="CC6" s="461"/>
      <c r="CD6" s="499" t="s">
        <v>105</v>
      </c>
      <c r="CE6" s="419"/>
      <c r="CF6" s="419"/>
      <c r="CG6" s="419"/>
      <c r="CH6" s="419"/>
      <c r="CI6" s="419"/>
      <c r="CJ6" s="419"/>
      <c r="CK6" s="419"/>
      <c r="CL6" s="419"/>
      <c r="CM6" s="419"/>
      <c r="CN6" s="419"/>
      <c r="CO6" s="419"/>
      <c r="CP6" s="419"/>
      <c r="CQ6" s="419"/>
      <c r="CR6" s="419"/>
      <c r="CS6" s="500"/>
      <c r="CT6" s="602">
        <v>92.2</v>
      </c>
      <c r="CU6" s="603"/>
      <c r="CV6" s="603"/>
      <c r="CW6" s="603"/>
      <c r="CX6" s="603"/>
      <c r="CY6" s="603"/>
      <c r="CZ6" s="603"/>
      <c r="DA6" s="604"/>
      <c r="DB6" s="602">
        <v>91.6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106</v>
      </c>
      <c r="AN7" s="416"/>
      <c r="AO7" s="416"/>
      <c r="AP7" s="416"/>
      <c r="AQ7" s="416"/>
      <c r="AR7" s="416"/>
      <c r="AS7" s="416"/>
      <c r="AT7" s="417"/>
      <c r="AU7" s="517" t="s">
        <v>107</v>
      </c>
      <c r="AV7" s="518"/>
      <c r="AW7" s="518"/>
      <c r="AX7" s="518"/>
      <c r="AY7" s="473" t="s">
        <v>108</v>
      </c>
      <c r="AZ7" s="474"/>
      <c r="BA7" s="474"/>
      <c r="BB7" s="474"/>
      <c r="BC7" s="474"/>
      <c r="BD7" s="474"/>
      <c r="BE7" s="474"/>
      <c r="BF7" s="474"/>
      <c r="BG7" s="474"/>
      <c r="BH7" s="474"/>
      <c r="BI7" s="474"/>
      <c r="BJ7" s="474"/>
      <c r="BK7" s="474"/>
      <c r="BL7" s="474"/>
      <c r="BM7" s="475"/>
      <c r="BN7" s="459">
        <v>248498</v>
      </c>
      <c r="BO7" s="460"/>
      <c r="BP7" s="460"/>
      <c r="BQ7" s="460"/>
      <c r="BR7" s="460"/>
      <c r="BS7" s="460"/>
      <c r="BT7" s="460"/>
      <c r="BU7" s="461"/>
      <c r="BV7" s="459">
        <v>302793</v>
      </c>
      <c r="BW7" s="460"/>
      <c r="BX7" s="460"/>
      <c r="BY7" s="460"/>
      <c r="BZ7" s="460"/>
      <c r="CA7" s="460"/>
      <c r="CB7" s="460"/>
      <c r="CC7" s="461"/>
      <c r="CD7" s="499" t="s">
        <v>109</v>
      </c>
      <c r="CE7" s="419"/>
      <c r="CF7" s="419"/>
      <c r="CG7" s="419"/>
      <c r="CH7" s="419"/>
      <c r="CI7" s="419"/>
      <c r="CJ7" s="419"/>
      <c r="CK7" s="419"/>
      <c r="CL7" s="419"/>
      <c r="CM7" s="419"/>
      <c r="CN7" s="419"/>
      <c r="CO7" s="419"/>
      <c r="CP7" s="419"/>
      <c r="CQ7" s="419"/>
      <c r="CR7" s="419"/>
      <c r="CS7" s="500"/>
      <c r="CT7" s="459">
        <v>8000546</v>
      </c>
      <c r="CU7" s="460"/>
      <c r="CV7" s="460"/>
      <c r="CW7" s="460"/>
      <c r="CX7" s="460"/>
      <c r="CY7" s="460"/>
      <c r="CZ7" s="460"/>
      <c r="DA7" s="461"/>
      <c r="DB7" s="459">
        <v>7617321</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110</v>
      </c>
      <c r="AN8" s="416"/>
      <c r="AO8" s="416"/>
      <c r="AP8" s="416"/>
      <c r="AQ8" s="416"/>
      <c r="AR8" s="416"/>
      <c r="AS8" s="416"/>
      <c r="AT8" s="417"/>
      <c r="AU8" s="517" t="s">
        <v>95</v>
      </c>
      <c r="AV8" s="518"/>
      <c r="AW8" s="518"/>
      <c r="AX8" s="518"/>
      <c r="AY8" s="473" t="s">
        <v>111</v>
      </c>
      <c r="AZ8" s="474"/>
      <c r="BA8" s="474"/>
      <c r="BB8" s="474"/>
      <c r="BC8" s="474"/>
      <c r="BD8" s="474"/>
      <c r="BE8" s="474"/>
      <c r="BF8" s="474"/>
      <c r="BG8" s="474"/>
      <c r="BH8" s="474"/>
      <c r="BI8" s="474"/>
      <c r="BJ8" s="474"/>
      <c r="BK8" s="474"/>
      <c r="BL8" s="474"/>
      <c r="BM8" s="475"/>
      <c r="BN8" s="459">
        <v>357418</v>
      </c>
      <c r="BO8" s="460"/>
      <c r="BP8" s="460"/>
      <c r="BQ8" s="460"/>
      <c r="BR8" s="460"/>
      <c r="BS8" s="460"/>
      <c r="BT8" s="460"/>
      <c r="BU8" s="461"/>
      <c r="BV8" s="459">
        <v>788673</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1.05</v>
      </c>
      <c r="CU8" s="563"/>
      <c r="CV8" s="563"/>
      <c r="CW8" s="563"/>
      <c r="CX8" s="563"/>
      <c r="CY8" s="563"/>
      <c r="CZ8" s="563"/>
      <c r="DA8" s="564"/>
      <c r="DB8" s="562">
        <v>1.06</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28786</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95</v>
      </c>
      <c r="AV9" s="518"/>
      <c r="AW9" s="518"/>
      <c r="AX9" s="518"/>
      <c r="AY9" s="473" t="s">
        <v>117</v>
      </c>
      <c r="AZ9" s="474"/>
      <c r="BA9" s="474"/>
      <c r="BB9" s="474"/>
      <c r="BC9" s="474"/>
      <c r="BD9" s="474"/>
      <c r="BE9" s="474"/>
      <c r="BF9" s="474"/>
      <c r="BG9" s="474"/>
      <c r="BH9" s="474"/>
      <c r="BI9" s="474"/>
      <c r="BJ9" s="474"/>
      <c r="BK9" s="474"/>
      <c r="BL9" s="474"/>
      <c r="BM9" s="475"/>
      <c r="BN9" s="459">
        <v>-431255</v>
      </c>
      <c r="BO9" s="460"/>
      <c r="BP9" s="460"/>
      <c r="BQ9" s="460"/>
      <c r="BR9" s="460"/>
      <c r="BS9" s="460"/>
      <c r="BT9" s="460"/>
      <c r="BU9" s="461"/>
      <c r="BV9" s="459">
        <v>263269</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6.1</v>
      </c>
      <c r="CU9" s="457"/>
      <c r="CV9" s="457"/>
      <c r="CW9" s="457"/>
      <c r="CX9" s="457"/>
      <c r="CY9" s="457"/>
      <c r="CZ9" s="457"/>
      <c r="DA9" s="458"/>
      <c r="DB9" s="456">
        <v>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28244</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11347</v>
      </c>
      <c r="BO10" s="460"/>
      <c r="BP10" s="460"/>
      <c r="BQ10" s="460"/>
      <c r="BR10" s="460"/>
      <c r="BS10" s="460"/>
      <c r="BT10" s="460"/>
      <c r="BU10" s="461"/>
      <c r="BV10" s="459">
        <v>6537</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28130</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95</v>
      </c>
      <c r="AV12" s="518"/>
      <c r="AW12" s="518"/>
      <c r="AX12" s="518"/>
      <c r="AY12" s="473" t="s">
        <v>136</v>
      </c>
      <c r="AZ12" s="474"/>
      <c r="BA12" s="474"/>
      <c r="BB12" s="474"/>
      <c r="BC12" s="474"/>
      <c r="BD12" s="474"/>
      <c r="BE12" s="474"/>
      <c r="BF12" s="474"/>
      <c r="BG12" s="474"/>
      <c r="BH12" s="474"/>
      <c r="BI12" s="474"/>
      <c r="BJ12" s="474"/>
      <c r="BK12" s="474"/>
      <c r="BL12" s="474"/>
      <c r="BM12" s="475"/>
      <c r="BN12" s="459">
        <v>361691</v>
      </c>
      <c r="BO12" s="460"/>
      <c r="BP12" s="460"/>
      <c r="BQ12" s="460"/>
      <c r="BR12" s="460"/>
      <c r="BS12" s="460"/>
      <c r="BT12" s="460"/>
      <c r="BU12" s="461"/>
      <c r="BV12" s="459">
        <v>713601</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130</v>
      </c>
      <c r="CU12" s="563"/>
      <c r="CV12" s="563"/>
      <c r="CW12" s="563"/>
      <c r="CX12" s="563"/>
      <c r="CY12" s="563"/>
      <c r="CZ12" s="563"/>
      <c r="DA12" s="564"/>
      <c r="DB12" s="562" t="s">
        <v>130</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27767</v>
      </c>
      <c r="S13" s="547"/>
      <c r="T13" s="547"/>
      <c r="U13" s="547"/>
      <c r="V13" s="548"/>
      <c r="W13" s="549" t="s">
        <v>139</v>
      </c>
      <c r="X13" s="445"/>
      <c r="Y13" s="445"/>
      <c r="Z13" s="445"/>
      <c r="AA13" s="445"/>
      <c r="AB13" s="446"/>
      <c r="AC13" s="412">
        <v>630</v>
      </c>
      <c r="AD13" s="413"/>
      <c r="AE13" s="413"/>
      <c r="AF13" s="413"/>
      <c r="AG13" s="414"/>
      <c r="AH13" s="412">
        <v>669</v>
      </c>
      <c r="AI13" s="413"/>
      <c r="AJ13" s="413"/>
      <c r="AK13" s="413"/>
      <c r="AL13" s="472"/>
      <c r="AM13" s="516" t="s">
        <v>140</v>
      </c>
      <c r="AN13" s="416"/>
      <c r="AO13" s="416"/>
      <c r="AP13" s="416"/>
      <c r="AQ13" s="416"/>
      <c r="AR13" s="416"/>
      <c r="AS13" s="416"/>
      <c r="AT13" s="417"/>
      <c r="AU13" s="517" t="s">
        <v>127</v>
      </c>
      <c r="AV13" s="518"/>
      <c r="AW13" s="518"/>
      <c r="AX13" s="518"/>
      <c r="AY13" s="473" t="s">
        <v>141</v>
      </c>
      <c r="AZ13" s="474"/>
      <c r="BA13" s="474"/>
      <c r="BB13" s="474"/>
      <c r="BC13" s="474"/>
      <c r="BD13" s="474"/>
      <c r="BE13" s="474"/>
      <c r="BF13" s="474"/>
      <c r="BG13" s="474"/>
      <c r="BH13" s="474"/>
      <c r="BI13" s="474"/>
      <c r="BJ13" s="474"/>
      <c r="BK13" s="474"/>
      <c r="BL13" s="474"/>
      <c r="BM13" s="475"/>
      <c r="BN13" s="459">
        <v>-781599</v>
      </c>
      <c r="BO13" s="460"/>
      <c r="BP13" s="460"/>
      <c r="BQ13" s="460"/>
      <c r="BR13" s="460"/>
      <c r="BS13" s="460"/>
      <c r="BT13" s="460"/>
      <c r="BU13" s="461"/>
      <c r="BV13" s="459">
        <v>-443795</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v>
      </c>
      <c r="CU13" s="457"/>
      <c r="CV13" s="457"/>
      <c r="CW13" s="457"/>
      <c r="CX13" s="457"/>
      <c r="CY13" s="457"/>
      <c r="CZ13" s="457"/>
      <c r="DA13" s="458"/>
      <c r="DB13" s="456">
        <v>0.8</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28327</v>
      </c>
      <c r="S14" s="547"/>
      <c r="T14" s="547"/>
      <c r="U14" s="547"/>
      <c r="V14" s="548"/>
      <c r="W14" s="550"/>
      <c r="X14" s="448"/>
      <c r="Y14" s="448"/>
      <c r="Z14" s="448"/>
      <c r="AA14" s="448"/>
      <c r="AB14" s="449"/>
      <c r="AC14" s="539">
        <v>4.4000000000000004</v>
      </c>
      <c r="AD14" s="540"/>
      <c r="AE14" s="540"/>
      <c r="AF14" s="540"/>
      <c r="AG14" s="541"/>
      <c r="AH14" s="539">
        <v>4.9000000000000004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130</v>
      </c>
      <c r="CU14" s="557"/>
      <c r="CV14" s="557"/>
      <c r="CW14" s="557"/>
      <c r="CX14" s="557"/>
      <c r="CY14" s="557"/>
      <c r="CZ14" s="557"/>
      <c r="DA14" s="558"/>
      <c r="DB14" s="556" t="s">
        <v>130</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27936</v>
      </c>
      <c r="S15" s="547"/>
      <c r="T15" s="547"/>
      <c r="U15" s="547"/>
      <c r="V15" s="548"/>
      <c r="W15" s="549" t="s">
        <v>146</v>
      </c>
      <c r="X15" s="445"/>
      <c r="Y15" s="445"/>
      <c r="Z15" s="445"/>
      <c r="AA15" s="445"/>
      <c r="AB15" s="446"/>
      <c r="AC15" s="412">
        <v>4806</v>
      </c>
      <c r="AD15" s="413"/>
      <c r="AE15" s="413"/>
      <c r="AF15" s="413"/>
      <c r="AG15" s="414"/>
      <c r="AH15" s="412">
        <v>4302</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5992800</v>
      </c>
      <c r="BO15" s="489"/>
      <c r="BP15" s="489"/>
      <c r="BQ15" s="489"/>
      <c r="BR15" s="489"/>
      <c r="BS15" s="489"/>
      <c r="BT15" s="489"/>
      <c r="BU15" s="490"/>
      <c r="BV15" s="488">
        <v>5918261</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33.799999999999997</v>
      </c>
      <c r="AD16" s="540"/>
      <c r="AE16" s="540"/>
      <c r="AF16" s="540"/>
      <c r="AG16" s="541"/>
      <c r="AH16" s="539">
        <v>31.3</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6149314</v>
      </c>
      <c r="BO16" s="460"/>
      <c r="BP16" s="460"/>
      <c r="BQ16" s="460"/>
      <c r="BR16" s="460"/>
      <c r="BS16" s="460"/>
      <c r="BT16" s="460"/>
      <c r="BU16" s="461"/>
      <c r="BV16" s="459">
        <v>5887757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8764</v>
      </c>
      <c r="AD17" s="413"/>
      <c r="AE17" s="413"/>
      <c r="AF17" s="413"/>
      <c r="AG17" s="414"/>
      <c r="AH17" s="412">
        <v>8769</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7710297</v>
      </c>
      <c r="BO17" s="460"/>
      <c r="BP17" s="460"/>
      <c r="BQ17" s="460"/>
      <c r="BR17" s="460"/>
      <c r="BS17" s="460"/>
      <c r="BT17" s="460"/>
      <c r="BU17" s="461"/>
      <c r="BV17" s="459">
        <v>7617321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225.49</v>
      </c>
      <c r="M18" s="512"/>
      <c r="N18" s="512"/>
      <c r="O18" s="512"/>
      <c r="P18" s="512"/>
      <c r="Q18" s="512"/>
      <c r="R18" s="513"/>
      <c r="S18" s="513"/>
      <c r="T18" s="513"/>
      <c r="U18" s="513"/>
      <c r="V18" s="514"/>
      <c r="W18" s="530"/>
      <c r="X18" s="531"/>
      <c r="Y18" s="531"/>
      <c r="Z18" s="531"/>
      <c r="AA18" s="531"/>
      <c r="AB18" s="555"/>
      <c r="AC18" s="429">
        <v>61.7</v>
      </c>
      <c r="AD18" s="430"/>
      <c r="AE18" s="430"/>
      <c r="AF18" s="430"/>
      <c r="AG18" s="515"/>
      <c r="AH18" s="429">
        <v>63.8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6540393</v>
      </c>
      <c r="BO18" s="460"/>
      <c r="BP18" s="460"/>
      <c r="BQ18" s="460"/>
      <c r="BR18" s="460"/>
      <c r="BS18" s="460"/>
      <c r="BT18" s="460"/>
      <c r="BU18" s="461"/>
      <c r="BV18" s="459">
        <v>6334646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128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9818700</v>
      </c>
      <c r="BO19" s="460"/>
      <c r="BP19" s="460"/>
      <c r="BQ19" s="460"/>
      <c r="BR19" s="460"/>
      <c r="BS19" s="460"/>
      <c r="BT19" s="460"/>
      <c r="BU19" s="461"/>
      <c r="BV19" s="459">
        <v>10373241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11441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5152643</v>
      </c>
      <c r="BO22" s="489"/>
      <c r="BP22" s="489"/>
      <c r="BQ22" s="489"/>
      <c r="BR22" s="489"/>
      <c r="BS22" s="489"/>
      <c r="BT22" s="489"/>
      <c r="BU22" s="490"/>
      <c r="BV22" s="488">
        <v>5433470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3732558</v>
      </c>
      <c r="BO23" s="460"/>
      <c r="BP23" s="460"/>
      <c r="BQ23" s="460"/>
      <c r="BR23" s="460"/>
      <c r="BS23" s="460"/>
      <c r="BT23" s="460"/>
      <c r="BU23" s="461"/>
      <c r="BV23" s="459">
        <v>3898235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7612</v>
      </c>
      <c r="R24" s="413"/>
      <c r="S24" s="413"/>
      <c r="T24" s="413"/>
      <c r="U24" s="413"/>
      <c r="V24" s="414"/>
      <c r="W24" s="502"/>
      <c r="X24" s="439"/>
      <c r="Y24" s="440"/>
      <c r="Z24" s="415" t="s">
        <v>171</v>
      </c>
      <c r="AA24" s="416"/>
      <c r="AB24" s="416"/>
      <c r="AC24" s="416"/>
      <c r="AD24" s="416"/>
      <c r="AE24" s="416"/>
      <c r="AF24" s="416"/>
      <c r="AG24" s="417"/>
      <c r="AH24" s="412">
        <v>193</v>
      </c>
      <c r="AI24" s="413"/>
      <c r="AJ24" s="413"/>
      <c r="AK24" s="413"/>
      <c r="AL24" s="414"/>
      <c r="AM24" s="412">
        <v>521100</v>
      </c>
      <c r="AN24" s="413"/>
      <c r="AO24" s="413"/>
      <c r="AP24" s="413"/>
      <c r="AQ24" s="413"/>
      <c r="AR24" s="414"/>
      <c r="AS24" s="412">
        <v>2700</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2752846</v>
      </c>
      <c r="BO24" s="460"/>
      <c r="BP24" s="460"/>
      <c r="BQ24" s="460"/>
      <c r="BR24" s="460"/>
      <c r="BS24" s="460"/>
      <c r="BT24" s="460"/>
      <c r="BU24" s="461"/>
      <c r="BV24" s="459">
        <v>2826621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6030</v>
      </c>
      <c r="R25" s="413"/>
      <c r="S25" s="413"/>
      <c r="T25" s="413"/>
      <c r="U25" s="413"/>
      <c r="V25" s="414"/>
      <c r="W25" s="502"/>
      <c r="X25" s="439"/>
      <c r="Y25" s="440"/>
      <c r="Z25" s="415" t="s">
        <v>174</v>
      </c>
      <c r="AA25" s="416"/>
      <c r="AB25" s="416"/>
      <c r="AC25" s="416"/>
      <c r="AD25" s="416"/>
      <c r="AE25" s="416"/>
      <c r="AF25" s="416"/>
      <c r="AG25" s="417"/>
      <c r="AH25" s="412" t="s">
        <v>175</v>
      </c>
      <c r="AI25" s="413"/>
      <c r="AJ25" s="413"/>
      <c r="AK25" s="413"/>
      <c r="AL25" s="414"/>
      <c r="AM25" s="412" t="s">
        <v>130</v>
      </c>
      <c r="AN25" s="413"/>
      <c r="AO25" s="413"/>
      <c r="AP25" s="413"/>
      <c r="AQ25" s="413"/>
      <c r="AR25" s="414"/>
      <c r="AS25" s="412" t="s">
        <v>130</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2136192</v>
      </c>
      <c r="BO25" s="489"/>
      <c r="BP25" s="489"/>
      <c r="BQ25" s="489"/>
      <c r="BR25" s="489"/>
      <c r="BS25" s="489"/>
      <c r="BT25" s="489"/>
      <c r="BU25" s="490"/>
      <c r="BV25" s="488">
        <v>2455141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177</v>
      </c>
      <c r="F26" s="416"/>
      <c r="G26" s="416"/>
      <c r="H26" s="416"/>
      <c r="I26" s="416"/>
      <c r="J26" s="416"/>
      <c r="K26" s="417"/>
      <c r="L26" s="412">
        <v>1</v>
      </c>
      <c r="M26" s="413"/>
      <c r="N26" s="413"/>
      <c r="O26" s="413"/>
      <c r="P26" s="414"/>
      <c r="Q26" s="412">
        <v>5145</v>
      </c>
      <c r="R26" s="413"/>
      <c r="S26" s="413"/>
      <c r="T26" s="413"/>
      <c r="U26" s="413"/>
      <c r="V26" s="414"/>
      <c r="W26" s="502"/>
      <c r="X26" s="439"/>
      <c r="Y26" s="440"/>
      <c r="Z26" s="415" t="s">
        <v>178</v>
      </c>
      <c r="AA26" s="470"/>
      <c r="AB26" s="470"/>
      <c r="AC26" s="470"/>
      <c r="AD26" s="470"/>
      <c r="AE26" s="470"/>
      <c r="AF26" s="470"/>
      <c r="AG26" s="471"/>
      <c r="AH26" s="412">
        <v>2</v>
      </c>
      <c r="AI26" s="413"/>
      <c r="AJ26" s="413"/>
      <c r="AK26" s="413"/>
      <c r="AL26" s="414"/>
      <c r="AM26" s="412" t="s">
        <v>179</v>
      </c>
      <c r="AN26" s="413"/>
      <c r="AO26" s="413"/>
      <c r="AP26" s="413"/>
      <c r="AQ26" s="413"/>
      <c r="AR26" s="414"/>
      <c r="AS26" s="412" t="s">
        <v>180</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175</v>
      </c>
      <c r="BO26" s="460"/>
      <c r="BP26" s="460"/>
      <c r="BQ26" s="460"/>
      <c r="BR26" s="460"/>
      <c r="BS26" s="460"/>
      <c r="BT26" s="460"/>
      <c r="BU26" s="461"/>
      <c r="BV26" s="459" t="s">
        <v>175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3090</v>
      </c>
      <c r="R27" s="413"/>
      <c r="S27" s="413"/>
      <c r="T27" s="413"/>
      <c r="U27" s="413"/>
      <c r="V27" s="414"/>
      <c r="W27" s="502"/>
      <c r="X27" s="439"/>
      <c r="Y27" s="440"/>
      <c r="Z27" s="415" t="s">
        <v>183</v>
      </c>
      <c r="AA27" s="416"/>
      <c r="AB27" s="416"/>
      <c r="AC27" s="416"/>
      <c r="AD27" s="416"/>
      <c r="AE27" s="416"/>
      <c r="AF27" s="416"/>
      <c r="AG27" s="417"/>
      <c r="AH27" s="412">
        <v>2</v>
      </c>
      <c r="AI27" s="413"/>
      <c r="AJ27" s="413"/>
      <c r="AK27" s="413"/>
      <c r="AL27" s="414"/>
      <c r="AM27" s="412" t="s">
        <v>184</v>
      </c>
      <c r="AN27" s="413"/>
      <c r="AO27" s="413"/>
      <c r="AP27" s="413"/>
      <c r="AQ27" s="413"/>
      <c r="AR27" s="414"/>
      <c r="AS27" s="412" t="s">
        <v>179</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175</v>
      </c>
      <c r="BO27" s="494"/>
      <c r="BP27" s="494"/>
      <c r="BQ27" s="494"/>
      <c r="BR27" s="494"/>
      <c r="BS27" s="494"/>
      <c r="BT27" s="494"/>
      <c r="BU27" s="495"/>
      <c r="BV27" s="493" t="s">
        <v>175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2550</v>
      </c>
      <c r="R28" s="413"/>
      <c r="S28" s="413"/>
      <c r="T28" s="413"/>
      <c r="U28" s="413"/>
      <c r="V28" s="414"/>
      <c r="W28" s="502"/>
      <c r="X28" s="439"/>
      <c r="Y28" s="440"/>
      <c r="Z28" s="415" t="s">
        <v>187</v>
      </c>
      <c r="AA28" s="416"/>
      <c r="AB28" s="416"/>
      <c r="AC28" s="416"/>
      <c r="AD28" s="416"/>
      <c r="AE28" s="416"/>
      <c r="AF28" s="416"/>
      <c r="AG28" s="417"/>
      <c r="AH28" s="412" t="s">
        <v>130</v>
      </c>
      <c r="AI28" s="413"/>
      <c r="AJ28" s="413"/>
      <c r="AK28" s="413"/>
      <c r="AL28" s="414"/>
      <c r="AM28" s="412" t="s">
        <v>130</v>
      </c>
      <c r="AN28" s="413"/>
      <c r="AO28" s="413"/>
      <c r="AP28" s="413"/>
      <c r="AQ28" s="413"/>
      <c r="AR28" s="414"/>
      <c r="AS28" s="412" t="s">
        <v>188</v>
      </c>
      <c r="AT28" s="413"/>
      <c r="AU28" s="413"/>
      <c r="AV28" s="413"/>
      <c r="AW28" s="413"/>
      <c r="AX28" s="472"/>
      <c r="AY28" s="476" t="s">
        <v>189</v>
      </c>
      <c r="AZ28" s="477"/>
      <c r="BA28" s="477"/>
      <c r="BB28" s="478"/>
      <c r="BC28" s="485" t="s">
        <v>49</v>
      </c>
      <c r="BD28" s="486"/>
      <c r="BE28" s="486"/>
      <c r="BF28" s="486"/>
      <c r="BG28" s="486"/>
      <c r="BH28" s="486"/>
      <c r="BI28" s="486"/>
      <c r="BJ28" s="486"/>
      <c r="BK28" s="486"/>
      <c r="BL28" s="486"/>
      <c r="BM28" s="487"/>
      <c r="BN28" s="488">
        <v>2739771</v>
      </c>
      <c r="BO28" s="489"/>
      <c r="BP28" s="489"/>
      <c r="BQ28" s="489"/>
      <c r="BR28" s="489"/>
      <c r="BS28" s="489"/>
      <c r="BT28" s="489"/>
      <c r="BU28" s="490"/>
      <c r="BV28" s="488">
        <v>2680115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190</v>
      </c>
      <c r="F29" s="416"/>
      <c r="G29" s="416"/>
      <c r="H29" s="416"/>
      <c r="I29" s="416"/>
      <c r="J29" s="416"/>
      <c r="K29" s="417"/>
      <c r="L29" s="412">
        <v>16</v>
      </c>
      <c r="M29" s="413"/>
      <c r="N29" s="413"/>
      <c r="O29" s="413"/>
      <c r="P29" s="414"/>
      <c r="Q29" s="412">
        <v>2400</v>
      </c>
      <c r="R29" s="413"/>
      <c r="S29" s="413"/>
      <c r="T29" s="413"/>
      <c r="U29" s="413"/>
      <c r="V29" s="414"/>
      <c r="W29" s="503"/>
      <c r="X29" s="504"/>
      <c r="Y29" s="505"/>
      <c r="Z29" s="415" t="s">
        <v>191</v>
      </c>
      <c r="AA29" s="416"/>
      <c r="AB29" s="416"/>
      <c r="AC29" s="416"/>
      <c r="AD29" s="416"/>
      <c r="AE29" s="416"/>
      <c r="AF29" s="416"/>
      <c r="AG29" s="417"/>
      <c r="AH29" s="412">
        <v>195</v>
      </c>
      <c r="AI29" s="413"/>
      <c r="AJ29" s="413"/>
      <c r="AK29" s="413"/>
      <c r="AL29" s="414"/>
      <c r="AM29" s="412">
        <v>528512</v>
      </c>
      <c r="AN29" s="413"/>
      <c r="AO29" s="413"/>
      <c r="AP29" s="413"/>
      <c r="AQ29" s="413"/>
      <c r="AR29" s="414"/>
      <c r="AS29" s="412">
        <v>2710</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40604</v>
      </c>
      <c r="BO29" s="460"/>
      <c r="BP29" s="460"/>
      <c r="BQ29" s="460"/>
      <c r="BR29" s="460"/>
      <c r="BS29" s="460"/>
      <c r="BT29" s="460"/>
      <c r="BU29" s="461"/>
      <c r="BV29" s="459">
        <v>40603</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51</v>
      </c>
      <c r="BD30" s="433"/>
      <c r="BE30" s="433"/>
      <c r="BF30" s="433"/>
      <c r="BG30" s="433"/>
      <c r="BH30" s="433"/>
      <c r="BI30" s="433"/>
      <c r="BJ30" s="433"/>
      <c r="BK30" s="433"/>
      <c r="BL30" s="433"/>
      <c r="BM30" s="434"/>
      <c r="BN30" s="493">
        <v>3655856</v>
      </c>
      <c r="BO30" s="494"/>
      <c r="BP30" s="494"/>
      <c r="BQ30" s="494"/>
      <c r="BR30" s="494"/>
      <c r="BS30" s="494"/>
      <c r="BT30" s="494"/>
      <c r="BU30" s="495"/>
      <c r="BV30" s="493">
        <v>2896797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202</v>
      </c>
      <c r="V33" s="411"/>
      <c r="W33" s="410" t="s">
        <v>201</v>
      </c>
      <c r="X33" s="410"/>
      <c r="Y33" s="410"/>
      <c r="Z33" s="410"/>
      <c r="AA33" s="410"/>
      <c r="AB33" s="410"/>
      <c r="AC33" s="410"/>
      <c r="AD33" s="410"/>
      <c r="AE33" s="410"/>
      <c r="AF33" s="410"/>
      <c r="AG33" s="410"/>
      <c r="AH33" s="410"/>
      <c r="AI33" s="410"/>
      <c r="AJ33" s="410"/>
      <c r="AK33" s="410"/>
      <c r="AL33" s="203"/>
      <c r="AM33" s="411" t="s">
        <v>202</v>
      </c>
      <c r="AN33" s="411"/>
      <c r="AO33" s="410" t="s">
        <v>201</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202</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大和町一般会計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大和町国民健康保険事業勘定特別会計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大和町水道事業会計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IF('各会計、関係団体の財政状況及び健全化判断比率'!B32="","",'各会計、関係団体の財政状況及び健全化判断比率'!B32)</f>
        <v>大和町下水道事業特別会計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黒川地域行政事務組合（普通会計）</v>
      </c>
      <c r="BZ34" s="408"/>
      <c r="CA34" s="408"/>
      <c r="CB34" s="408"/>
      <c r="CC34" s="408"/>
      <c r="CD34" s="408"/>
      <c r="CE34" s="408"/>
      <c r="CF34" s="408"/>
      <c r="CG34" s="408"/>
      <c r="CH34" s="408"/>
      <c r="CI34" s="408"/>
      <c r="CJ34" s="408"/>
      <c r="CK34" s="408"/>
      <c r="CL34" s="408"/>
      <c r="CM34" s="408"/>
      <c r="CN34" s="178"/>
      <c r="CO34" s="407">
        <f>IF(CQ34="","",MAX(C34:D43,U34:V43,AM34:AN43,BE34:BF43,BW34:BX43)+1)</f>
        <v>19</v>
      </c>
      <c r="CP34" s="407"/>
      <c r="CQ34" s="408" t="str">
        <f>IF('各会計、関係団体の財政状況及び健全化判断比率'!BS7="","",'各会計、関係団体の財政状況及び健全化判断比率'!BS7)</f>
        <v>㈱大和町地域振興公社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大和町奨学事業特別会計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大和町介護保険事業勘定特別会計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IF('各会計、関係団体の財政状況及び健全化判断比率'!B33="","",'各会計、関係団体の財政状況及び健全化判断比率'!B33)</f>
        <v>大和町農業集落排水事業特別会計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黒川地域行政事務組合（病院事業会計）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大和町後期高齢者医療特別会計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9</v>
      </c>
      <c r="BF36" s="407"/>
      <c r="BG36" s="408" t="str">
        <f>IF('各会計、関係団体の財政状況及び健全化判断比率'!B34="","",'各会計、関係団体の財政状況及び健全化判断比率'!B34)</f>
        <v>大和町戸別合併処理浄化槽特別会計</v>
      </c>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黒川地域行政事務組合（介護事業会計）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宮城県市町村職員退職手当組合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宮城県市町村非常勤消防団補償報償組合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宮城県市町村自治振興センター</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宮城県後期高齢者医療広域連合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吉田川流域溜池大和町外3市3ヶ町村組合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18</v>
      </c>
      <c r="BX42" s="407"/>
      <c r="BY42" s="408" t="str">
        <f>IF('各会計、関係団体の財政状況及び健全化判断比率'!B76="","",'各会計、関係団体の財政状況及び健全化判断比率'!B76)</f>
        <v>大衡村外一町牛野ダム管理組合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6" t="s">
        <v>572</v>
      </c>
      <c r="D34" s="1216"/>
      <c r="E34" s="1217"/>
      <c r="F34" s="32">
        <v>5.26</v>
      </c>
      <c r="G34" s="33">
        <v>3.67</v>
      </c>
      <c r="H34" s="33">
        <v>3.72</v>
      </c>
      <c r="I34" s="33">
        <v>4.76</v>
      </c>
      <c r="J34" s="34">
        <v>4.67</v>
      </c>
      <c r="K34" s="22"/>
      <c r="L34" s="22"/>
      <c r="M34" s="22"/>
      <c r="N34" s="22"/>
      <c r="O34" s="22"/>
      <c r="P34" s="22"/>
    </row>
    <row r="35" spans="1:16" ht="39" customHeight="1" x14ac:dyDescent="0.15">
      <c r="A35" s="22"/>
      <c r="B35" s="35"/>
      <c r="C35" s="1210" t="s">
        <v>573</v>
      </c>
      <c r="D35" s="1211"/>
      <c r="E35" s="1212"/>
      <c r="F35" s="36">
        <v>15.81</v>
      </c>
      <c r="G35" s="37">
        <v>8.02</v>
      </c>
      <c r="H35" s="37">
        <v>6</v>
      </c>
      <c r="I35" s="37">
        <v>10.34</v>
      </c>
      <c r="J35" s="38">
        <v>4.45</v>
      </c>
      <c r="K35" s="22"/>
      <c r="L35" s="22"/>
      <c r="M35" s="22"/>
      <c r="N35" s="22"/>
      <c r="O35" s="22"/>
      <c r="P35" s="22"/>
    </row>
    <row r="36" spans="1:16" ht="39" customHeight="1" x14ac:dyDescent="0.15">
      <c r="A36" s="22"/>
      <c r="B36" s="35"/>
      <c r="C36" s="1210" t="s">
        <v>574</v>
      </c>
      <c r="D36" s="1211"/>
      <c r="E36" s="1212"/>
      <c r="F36" s="36">
        <v>0.82</v>
      </c>
      <c r="G36" s="37">
        <v>0.62</v>
      </c>
      <c r="H36" s="37">
        <v>0.51</v>
      </c>
      <c r="I36" s="37">
        <v>0.39</v>
      </c>
      <c r="J36" s="38">
        <v>0.89</v>
      </c>
      <c r="K36" s="22"/>
      <c r="L36" s="22"/>
      <c r="M36" s="22"/>
      <c r="N36" s="22"/>
      <c r="O36" s="22"/>
      <c r="P36" s="22"/>
    </row>
    <row r="37" spans="1:16" ht="39" customHeight="1" x14ac:dyDescent="0.15">
      <c r="A37" s="22"/>
      <c r="B37" s="35"/>
      <c r="C37" s="1210" t="s">
        <v>575</v>
      </c>
      <c r="D37" s="1211"/>
      <c r="E37" s="1212"/>
      <c r="F37" s="36">
        <v>1.58</v>
      </c>
      <c r="G37" s="37">
        <v>0.87</v>
      </c>
      <c r="H37" s="37">
        <v>1.31</v>
      </c>
      <c r="I37" s="37">
        <v>0.84</v>
      </c>
      <c r="J37" s="38">
        <v>0.88</v>
      </c>
      <c r="K37" s="22"/>
      <c r="L37" s="22"/>
      <c r="M37" s="22"/>
      <c r="N37" s="22"/>
      <c r="O37" s="22"/>
      <c r="P37" s="22"/>
    </row>
    <row r="38" spans="1:16" ht="39" customHeight="1" x14ac:dyDescent="0.15">
      <c r="A38" s="22"/>
      <c r="B38" s="35"/>
      <c r="C38" s="1210" t="s">
        <v>576</v>
      </c>
      <c r="D38" s="1211"/>
      <c r="E38" s="1212"/>
      <c r="F38" s="36">
        <v>0.06</v>
      </c>
      <c r="G38" s="37">
        <v>0.05</v>
      </c>
      <c r="H38" s="37">
        <v>0.04</v>
      </c>
      <c r="I38" s="37">
        <v>0.06</v>
      </c>
      <c r="J38" s="38">
        <v>0.12</v>
      </c>
      <c r="K38" s="22"/>
      <c r="L38" s="22"/>
      <c r="M38" s="22"/>
      <c r="N38" s="22"/>
      <c r="O38" s="22"/>
      <c r="P38" s="22"/>
    </row>
    <row r="39" spans="1:16" ht="39" customHeight="1" x14ac:dyDescent="0.15">
      <c r="A39" s="22"/>
      <c r="B39" s="35"/>
      <c r="C39" s="1210" t="s">
        <v>577</v>
      </c>
      <c r="D39" s="1211"/>
      <c r="E39" s="1212"/>
      <c r="F39" s="36">
        <v>0.05</v>
      </c>
      <c r="G39" s="37">
        <v>0.05</v>
      </c>
      <c r="H39" s="37">
        <v>0.04</v>
      </c>
      <c r="I39" s="37">
        <v>0.04</v>
      </c>
      <c r="J39" s="38">
        <v>0.08</v>
      </c>
      <c r="K39" s="22"/>
      <c r="L39" s="22"/>
      <c r="M39" s="22"/>
      <c r="N39" s="22"/>
      <c r="O39" s="22"/>
      <c r="P39" s="22"/>
    </row>
    <row r="40" spans="1:16" ht="39" customHeight="1" x14ac:dyDescent="0.15">
      <c r="A40" s="22"/>
      <c r="B40" s="35"/>
      <c r="C40" s="1210" t="s">
        <v>578</v>
      </c>
      <c r="D40" s="1211"/>
      <c r="E40" s="1212"/>
      <c r="F40" s="36">
        <v>0.08</v>
      </c>
      <c r="G40" s="37">
        <v>0.04</v>
      </c>
      <c r="H40" s="37">
        <v>0.01</v>
      </c>
      <c r="I40" s="37">
        <v>7.0000000000000007E-2</v>
      </c>
      <c r="J40" s="38">
        <v>0.05</v>
      </c>
      <c r="K40" s="22"/>
      <c r="L40" s="22"/>
      <c r="M40" s="22"/>
      <c r="N40" s="22"/>
      <c r="O40" s="22"/>
      <c r="P40" s="22"/>
    </row>
    <row r="41" spans="1:16" ht="39" customHeight="1" x14ac:dyDescent="0.15">
      <c r="A41" s="22"/>
      <c r="B41" s="35"/>
      <c r="C41" s="1210" t="s">
        <v>579</v>
      </c>
      <c r="D41" s="1211"/>
      <c r="E41" s="1212"/>
      <c r="F41" s="36">
        <v>0.13</v>
      </c>
      <c r="G41" s="37">
        <v>0.13</v>
      </c>
      <c r="H41" s="37">
        <v>0.12</v>
      </c>
      <c r="I41" s="37">
        <v>0.39</v>
      </c>
      <c r="J41" s="38">
        <v>0.03</v>
      </c>
      <c r="K41" s="22"/>
      <c r="L41" s="22"/>
      <c r="M41" s="22"/>
      <c r="N41" s="22"/>
      <c r="O41" s="22"/>
      <c r="P41" s="22"/>
    </row>
    <row r="42" spans="1:16" ht="39" customHeight="1" x14ac:dyDescent="0.15">
      <c r="A42" s="22"/>
      <c r="B42" s="39"/>
      <c r="C42" s="1210" t="s">
        <v>580</v>
      </c>
      <c r="D42" s="1211"/>
      <c r="E42" s="1212"/>
      <c r="F42" s="36" t="s">
        <v>522</v>
      </c>
      <c r="G42" s="37" t="s">
        <v>522</v>
      </c>
      <c r="H42" s="37" t="s">
        <v>522</v>
      </c>
      <c r="I42" s="37" t="s">
        <v>522</v>
      </c>
      <c r="J42" s="38" t="s">
        <v>522</v>
      </c>
      <c r="K42" s="22"/>
      <c r="L42" s="22"/>
      <c r="M42" s="22"/>
      <c r="N42" s="22"/>
      <c r="O42" s="22"/>
      <c r="P42" s="22"/>
    </row>
    <row r="43" spans="1:16" ht="39" customHeight="1" thickBot="1" x14ac:dyDescent="0.2">
      <c r="A43" s="22"/>
      <c r="B43" s="40"/>
      <c r="C43" s="1213" t="s">
        <v>581</v>
      </c>
      <c r="D43" s="1214"/>
      <c r="E43" s="1215"/>
      <c r="F43" s="41">
        <v>0</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HxXOzGe/9w//hN8EPgGIfd/YbQcSSt3Ds8Hh+vWgmmt509o7h9eMXmE7oBkfjN/Rq3VnrfAHDPCSzw0483Srw==" saltValue="ddkyPlGQf9j/LgTN0Ig8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609</v>
      </c>
      <c r="L45" s="60">
        <v>556</v>
      </c>
      <c r="M45" s="60">
        <v>528</v>
      </c>
      <c r="N45" s="60">
        <v>521</v>
      </c>
      <c r="O45" s="61">
        <v>603</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38"/>
      <c r="C48" s="1239"/>
      <c r="D48" s="62"/>
      <c r="E48" s="1220" t="s">
        <v>15</v>
      </c>
      <c r="F48" s="1220"/>
      <c r="G48" s="1220"/>
      <c r="H48" s="1220"/>
      <c r="I48" s="1220"/>
      <c r="J48" s="1221"/>
      <c r="K48" s="63">
        <v>282</v>
      </c>
      <c r="L48" s="64">
        <v>274</v>
      </c>
      <c r="M48" s="64">
        <v>271</v>
      </c>
      <c r="N48" s="64">
        <v>215</v>
      </c>
      <c r="O48" s="65">
        <v>181</v>
      </c>
      <c r="P48" s="48"/>
      <c r="Q48" s="48"/>
      <c r="R48" s="48"/>
      <c r="S48" s="48"/>
      <c r="T48" s="48"/>
      <c r="U48" s="48"/>
    </row>
    <row r="49" spans="1:21" ht="30.75" customHeight="1" x14ac:dyDescent="0.15">
      <c r="A49" s="48"/>
      <c r="B49" s="1238"/>
      <c r="C49" s="1239"/>
      <c r="D49" s="62"/>
      <c r="E49" s="1220" t="s">
        <v>16</v>
      </c>
      <c r="F49" s="1220"/>
      <c r="G49" s="1220"/>
      <c r="H49" s="1220"/>
      <c r="I49" s="1220"/>
      <c r="J49" s="1221"/>
      <c r="K49" s="63">
        <v>142</v>
      </c>
      <c r="L49" s="64">
        <v>164</v>
      </c>
      <c r="M49" s="64">
        <v>174</v>
      </c>
      <c r="N49" s="64">
        <v>168</v>
      </c>
      <c r="O49" s="65">
        <v>152</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522</v>
      </c>
      <c r="L50" s="64" t="s">
        <v>522</v>
      </c>
      <c r="M50" s="64" t="s">
        <v>522</v>
      </c>
      <c r="N50" s="64" t="s">
        <v>522</v>
      </c>
      <c r="O50" s="65" t="s">
        <v>522</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964</v>
      </c>
      <c r="L52" s="64">
        <v>925</v>
      </c>
      <c r="M52" s="64">
        <v>890</v>
      </c>
      <c r="N52" s="64">
        <v>877</v>
      </c>
      <c r="O52" s="65">
        <v>803</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69</v>
      </c>
      <c r="L53" s="69">
        <v>69</v>
      </c>
      <c r="M53" s="69">
        <v>83</v>
      </c>
      <c r="N53" s="69">
        <v>27</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6" t="s">
        <v>26</v>
      </c>
      <c r="C57" s="1227"/>
      <c r="D57" s="1230" t="s">
        <v>27</v>
      </c>
      <c r="E57" s="1231"/>
      <c r="F57" s="1231"/>
      <c r="G57" s="1231"/>
      <c r="H57" s="1231"/>
      <c r="I57" s="1231"/>
      <c r="J57" s="1232"/>
      <c r="K57" s="83"/>
      <c r="L57" s="84"/>
      <c r="M57" s="84"/>
      <c r="N57" s="84"/>
      <c r="O57" s="85"/>
    </row>
    <row r="58" spans="1:21" ht="31.5" customHeight="1" thickBot="1" x14ac:dyDescent="0.2">
      <c r="B58" s="1228"/>
      <c r="C58" s="1229"/>
      <c r="D58" s="1233" t="s">
        <v>28</v>
      </c>
      <c r="E58" s="1234"/>
      <c r="F58" s="1234"/>
      <c r="G58" s="1234"/>
      <c r="H58" s="1234"/>
      <c r="I58" s="1234"/>
      <c r="J58" s="1235"/>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l/kXp7mgdeh3JyihXx/tyMPQrOjn6CEx2FFGm3n7rSH9tqM4nu7bmQxTvZ3IKeFifMzbralI7SjbPaFE35SQ==" saltValue="ohW3jQQo8it7MSQzLAD1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6" t="s">
        <v>31</v>
      </c>
      <c r="C41" s="1257"/>
      <c r="D41" s="102"/>
      <c r="E41" s="1258" t="s">
        <v>32</v>
      </c>
      <c r="F41" s="1258"/>
      <c r="G41" s="1258"/>
      <c r="H41" s="1259"/>
      <c r="I41" s="351">
        <v>5506</v>
      </c>
      <c r="J41" s="352">
        <v>5023</v>
      </c>
      <c r="K41" s="352">
        <v>5630</v>
      </c>
      <c r="L41" s="352">
        <v>5407</v>
      </c>
      <c r="M41" s="353">
        <v>5153</v>
      </c>
    </row>
    <row r="42" spans="2:13" ht="27.75" customHeight="1" x14ac:dyDescent="0.15">
      <c r="B42" s="1246"/>
      <c r="C42" s="1247"/>
      <c r="D42" s="103"/>
      <c r="E42" s="1250" t="s">
        <v>33</v>
      </c>
      <c r="F42" s="1250"/>
      <c r="G42" s="1250"/>
      <c r="H42" s="1251"/>
      <c r="I42" s="354" t="s">
        <v>522</v>
      </c>
      <c r="J42" s="355" t="s">
        <v>522</v>
      </c>
      <c r="K42" s="355" t="s">
        <v>522</v>
      </c>
      <c r="L42" s="355" t="s">
        <v>522</v>
      </c>
      <c r="M42" s="356" t="s">
        <v>522</v>
      </c>
    </row>
    <row r="43" spans="2:13" ht="27.75" customHeight="1" x14ac:dyDescent="0.15">
      <c r="B43" s="1246"/>
      <c r="C43" s="1247"/>
      <c r="D43" s="103"/>
      <c r="E43" s="1250" t="s">
        <v>34</v>
      </c>
      <c r="F43" s="1250"/>
      <c r="G43" s="1250"/>
      <c r="H43" s="1251"/>
      <c r="I43" s="354">
        <v>3345</v>
      </c>
      <c r="J43" s="355">
        <v>3207</v>
      </c>
      <c r="K43" s="355">
        <v>2877</v>
      </c>
      <c r="L43" s="355">
        <v>2606</v>
      </c>
      <c r="M43" s="356">
        <v>2258</v>
      </c>
    </row>
    <row r="44" spans="2:13" ht="27.75" customHeight="1" x14ac:dyDescent="0.15">
      <c r="B44" s="1246"/>
      <c r="C44" s="1247"/>
      <c r="D44" s="103"/>
      <c r="E44" s="1250" t="s">
        <v>35</v>
      </c>
      <c r="F44" s="1250"/>
      <c r="G44" s="1250"/>
      <c r="H44" s="1251"/>
      <c r="I44" s="354">
        <v>1388</v>
      </c>
      <c r="J44" s="355">
        <v>1460</v>
      </c>
      <c r="K44" s="355">
        <v>1652</v>
      </c>
      <c r="L44" s="355">
        <v>1440</v>
      </c>
      <c r="M44" s="356">
        <v>1443</v>
      </c>
    </row>
    <row r="45" spans="2:13" ht="27.75" customHeight="1" x14ac:dyDescent="0.15">
      <c r="B45" s="1246"/>
      <c r="C45" s="1247"/>
      <c r="D45" s="103"/>
      <c r="E45" s="1250" t="s">
        <v>36</v>
      </c>
      <c r="F45" s="1250"/>
      <c r="G45" s="1250"/>
      <c r="H45" s="1251"/>
      <c r="I45" s="354">
        <v>815</v>
      </c>
      <c r="J45" s="355">
        <v>763</v>
      </c>
      <c r="K45" s="355">
        <v>812</v>
      </c>
      <c r="L45" s="355">
        <v>808</v>
      </c>
      <c r="M45" s="356">
        <v>774</v>
      </c>
    </row>
    <row r="46" spans="2:13" ht="27.75" customHeight="1" x14ac:dyDescent="0.15">
      <c r="B46" s="1246"/>
      <c r="C46" s="1247"/>
      <c r="D46" s="104"/>
      <c r="E46" s="1250" t="s">
        <v>37</v>
      </c>
      <c r="F46" s="1250"/>
      <c r="G46" s="1250"/>
      <c r="H46" s="1251"/>
      <c r="I46" s="354" t="s">
        <v>522</v>
      </c>
      <c r="J46" s="355" t="s">
        <v>522</v>
      </c>
      <c r="K46" s="355" t="s">
        <v>522</v>
      </c>
      <c r="L46" s="355" t="s">
        <v>522</v>
      </c>
      <c r="M46" s="356" t="s">
        <v>522</v>
      </c>
    </row>
    <row r="47" spans="2:13" ht="27.75" customHeight="1" x14ac:dyDescent="0.15">
      <c r="B47" s="1246"/>
      <c r="C47" s="1247"/>
      <c r="D47" s="105"/>
      <c r="E47" s="1260" t="s">
        <v>38</v>
      </c>
      <c r="F47" s="1261"/>
      <c r="G47" s="1261"/>
      <c r="H47" s="1262"/>
      <c r="I47" s="354" t="s">
        <v>522</v>
      </c>
      <c r="J47" s="355" t="s">
        <v>522</v>
      </c>
      <c r="K47" s="355" t="s">
        <v>522</v>
      </c>
      <c r="L47" s="355" t="s">
        <v>522</v>
      </c>
      <c r="M47" s="356" t="s">
        <v>522</v>
      </c>
    </row>
    <row r="48" spans="2:13" ht="27.75" customHeight="1" x14ac:dyDescent="0.15">
      <c r="B48" s="1246"/>
      <c r="C48" s="1247"/>
      <c r="D48" s="103"/>
      <c r="E48" s="1250" t="s">
        <v>39</v>
      </c>
      <c r="F48" s="1250"/>
      <c r="G48" s="1250"/>
      <c r="H48" s="1251"/>
      <c r="I48" s="354" t="s">
        <v>522</v>
      </c>
      <c r="J48" s="355" t="s">
        <v>522</v>
      </c>
      <c r="K48" s="355" t="s">
        <v>522</v>
      </c>
      <c r="L48" s="355" t="s">
        <v>522</v>
      </c>
      <c r="M48" s="356" t="s">
        <v>522</v>
      </c>
    </row>
    <row r="49" spans="2:13" ht="27.75" customHeight="1" x14ac:dyDescent="0.15">
      <c r="B49" s="1248"/>
      <c r="C49" s="1249"/>
      <c r="D49" s="103"/>
      <c r="E49" s="1250" t="s">
        <v>40</v>
      </c>
      <c r="F49" s="1250"/>
      <c r="G49" s="1250"/>
      <c r="H49" s="1251"/>
      <c r="I49" s="354" t="s">
        <v>522</v>
      </c>
      <c r="J49" s="355" t="s">
        <v>522</v>
      </c>
      <c r="K49" s="355" t="s">
        <v>522</v>
      </c>
      <c r="L49" s="355" t="s">
        <v>522</v>
      </c>
      <c r="M49" s="356" t="s">
        <v>522</v>
      </c>
    </row>
    <row r="50" spans="2:13" ht="27.75" customHeight="1" x14ac:dyDescent="0.15">
      <c r="B50" s="1244" t="s">
        <v>41</v>
      </c>
      <c r="C50" s="1245"/>
      <c r="D50" s="106"/>
      <c r="E50" s="1250" t="s">
        <v>42</v>
      </c>
      <c r="F50" s="1250"/>
      <c r="G50" s="1250"/>
      <c r="H50" s="1251"/>
      <c r="I50" s="354">
        <v>4970</v>
      </c>
      <c r="J50" s="355">
        <v>5428</v>
      </c>
      <c r="K50" s="355">
        <v>5494</v>
      </c>
      <c r="L50" s="355">
        <v>5853</v>
      </c>
      <c r="M50" s="356">
        <v>6675</v>
      </c>
    </row>
    <row r="51" spans="2:13" ht="27.75" customHeight="1" x14ac:dyDescent="0.15">
      <c r="B51" s="1246"/>
      <c r="C51" s="1247"/>
      <c r="D51" s="103"/>
      <c r="E51" s="1250" t="s">
        <v>43</v>
      </c>
      <c r="F51" s="1250"/>
      <c r="G51" s="1250"/>
      <c r="H51" s="1251"/>
      <c r="I51" s="354">
        <v>2141</v>
      </c>
      <c r="J51" s="355">
        <v>2599</v>
      </c>
      <c r="K51" s="355">
        <v>2283</v>
      </c>
      <c r="L51" s="355">
        <v>1122</v>
      </c>
      <c r="M51" s="356">
        <v>952</v>
      </c>
    </row>
    <row r="52" spans="2:13" ht="27.75" customHeight="1" x14ac:dyDescent="0.15">
      <c r="B52" s="1248"/>
      <c r="C52" s="1249"/>
      <c r="D52" s="103"/>
      <c r="E52" s="1250" t="s">
        <v>44</v>
      </c>
      <c r="F52" s="1250"/>
      <c r="G52" s="1250"/>
      <c r="H52" s="1251"/>
      <c r="I52" s="354">
        <v>8494</v>
      </c>
      <c r="J52" s="355">
        <v>7849</v>
      </c>
      <c r="K52" s="355">
        <v>7794</v>
      </c>
      <c r="L52" s="355">
        <v>7495</v>
      </c>
      <c r="M52" s="356">
        <v>7023</v>
      </c>
    </row>
    <row r="53" spans="2:13" ht="27.75" customHeight="1" thickBot="1" x14ac:dyDescent="0.2">
      <c r="B53" s="1252" t="s">
        <v>45</v>
      </c>
      <c r="C53" s="1253"/>
      <c r="D53" s="107"/>
      <c r="E53" s="1254" t="s">
        <v>46</v>
      </c>
      <c r="F53" s="1254"/>
      <c r="G53" s="1254"/>
      <c r="H53" s="1255"/>
      <c r="I53" s="357">
        <v>-4551</v>
      </c>
      <c r="J53" s="358">
        <v>-5422</v>
      </c>
      <c r="K53" s="358">
        <v>-4600</v>
      </c>
      <c r="L53" s="358">
        <v>-4209</v>
      </c>
      <c r="M53" s="359">
        <v>-5023</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1qwiZ0NKHUXTFfeA+6rs3d+00grI7+kAxIbEmOfuhUh74YXZyha8NJlrTJDUvPLe9zfej7K7IytTyk4iY3Spqg==" saltValue="UuaJqIyM/uw9FY2Gk0TO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1" t="s">
        <v>49</v>
      </c>
      <c r="D55" s="1271"/>
      <c r="E55" s="1272"/>
      <c r="F55" s="119">
        <v>3117</v>
      </c>
      <c r="G55" s="119">
        <v>2680</v>
      </c>
      <c r="H55" s="120">
        <v>2740</v>
      </c>
    </row>
    <row r="56" spans="2:8" ht="52.5" customHeight="1" x14ac:dyDescent="0.15">
      <c r="B56" s="121"/>
      <c r="C56" s="1273" t="s">
        <v>50</v>
      </c>
      <c r="D56" s="1273"/>
      <c r="E56" s="1274"/>
      <c r="F56" s="122">
        <v>41</v>
      </c>
      <c r="G56" s="122">
        <v>41</v>
      </c>
      <c r="H56" s="123">
        <v>41</v>
      </c>
    </row>
    <row r="57" spans="2:8" ht="53.25" customHeight="1" x14ac:dyDescent="0.15">
      <c r="B57" s="121"/>
      <c r="C57" s="1275" t="s">
        <v>51</v>
      </c>
      <c r="D57" s="1275"/>
      <c r="E57" s="1276"/>
      <c r="F57" s="124">
        <v>2224</v>
      </c>
      <c r="G57" s="124">
        <v>2897</v>
      </c>
      <c r="H57" s="125">
        <v>3656</v>
      </c>
    </row>
    <row r="58" spans="2:8" ht="45.75" customHeight="1" x14ac:dyDescent="0.15">
      <c r="B58" s="126"/>
      <c r="C58" s="1263" t="s">
        <v>587</v>
      </c>
      <c r="D58" s="1264"/>
      <c r="E58" s="1265"/>
      <c r="F58" s="127">
        <v>1148</v>
      </c>
      <c r="G58" s="127">
        <v>1448</v>
      </c>
      <c r="H58" s="128">
        <v>2048</v>
      </c>
    </row>
    <row r="59" spans="2:8" ht="45.75" customHeight="1" x14ac:dyDescent="0.15">
      <c r="B59" s="126"/>
      <c r="C59" s="1263" t="s">
        <v>588</v>
      </c>
      <c r="D59" s="1264"/>
      <c r="E59" s="1265"/>
      <c r="F59" s="127">
        <v>664</v>
      </c>
      <c r="G59" s="127">
        <v>1020</v>
      </c>
      <c r="H59" s="128">
        <v>1120</v>
      </c>
    </row>
    <row r="60" spans="2:8" ht="45.75" customHeight="1" x14ac:dyDescent="0.15">
      <c r="B60" s="126"/>
      <c r="C60" s="1263" t="s">
        <v>589</v>
      </c>
      <c r="D60" s="1264"/>
      <c r="E60" s="1265"/>
      <c r="F60" s="127">
        <v>207</v>
      </c>
      <c r="G60" s="127">
        <v>163</v>
      </c>
      <c r="H60" s="128">
        <v>229</v>
      </c>
    </row>
    <row r="61" spans="2:8" ht="45.75" customHeight="1" x14ac:dyDescent="0.15">
      <c r="B61" s="126"/>
      <c r="C61" s="1263" t="s">
        <v>590</v>
      </c>
      <c r="D61" s="1264"/>
      <c r="E61" s="1265"/>
      <c r="F61" s="127">
        <v>91</v>
      </c>
      <c r="G61" s="127">
        <v>81</v>
      </c>
      <c r="H61" s="128">
        <v>71</v>
      </c>
    </row>
    <row r="62" spans="2:8" ht="45.75" customHeight="1" thickBot="1" x14ac:dyDescent="0.2">
      <c r="B62" s="129"/>
      <c r="C62" s="1266" t="s">
        <v>591</v>
      </c>
      <c r="D62" s="1267"/>
      <c r="E62" s="1268"/>
      <c r="F62" s="130">
        <v>53</v>
      </c>
      <c r="G62" s="130">
        <v>51</v>
      </c>
      <c r="H62" s="131">
        <v>55</v>
      </c>
    </row>
    <row r="63" spans="2:8" ht="52.5" customHeight="1" thickBot="1" x14ac:dyDescent="0.2">
      <c r="B63" s="132"/>
      <c r="C63" s="1269" t="s">
        <v>52</v>
      </c>
      <c r="D63" s="1269"/>
      <c r="E63" s="1270"/>
      <c r="F63" s="133">
        <v>5382</v>
      </c>
      <c r="G63" s="133">
        <v>5618</v>
      </c>
      <c r="H63" s="134">
        <v>6436</v>
      </c>
    </row>
    <row r="64" spans="2:8" x14ac:dyDescent="0.15"/>
  </sheetData>
  <sheetProtection algorithmName="SHA-512" hashValue="jNSNEtjAB9736urxFhxtHq4T4jxXSXI64w9aLl9xCIJ+7TosJpQOzFk8dK5mwxcjsJSDhtEPg1tbzttdmOKBww==" saltValue="B8krDQAqkoB3G/YhTiXo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613</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614</v>
      </c>
      <c r="AO51" s="1280"/>
      <c r="AP51" s="1280"/>
      <c r="AQ51" s="1280"/>
      <c r="AR51" s="1280"/>
      <c r="AS51" s="1280"/>
      <c r="AT51" s="1280"/>
      <c r="AU51" s="1280"/>
      <c r="AV51" s="1280"/>
      <c r="AW51" s="1280"/>
      <c r="AX51" s="1280"/>
      <c r="AY51" s="1280"/>
      <c r="AZ51" s="1280"/>
      <c r="BA51" s="1280"/>
      <c r="BB51" s="1280" t="s">
        <v>615</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277">
        <v>54.7</v>
      </c>
      <c r="BQ53" s="1277"/>
      <c r="BR53" s="1277"/>
      <c r="BS53" s="1277"/>
      <c r="BT53" s="1277"/>
      <c r="BU53" s="1277"/>
      <c r="BV53" s="1277"/>
      <c r="BW53" s="1277"/>
      <c r="BX53" s="1277">
        <v>56.4</v>
      </c>
      <c r="BY53" s="1277"/>
      <c r="BZ53" s="1277"/>
      <c r="CA53" s="1277"/>
      <c r="CB53" s="1277"/>
      <c r="CC53" s="1277"/>
      <c r="CD53" s="1277"/>
      <c r="CE53" s="1277"/>
      <c r="CF53" s="1277">
        <v>56.9</v>
      </c>
      <c r="CG53" s="1277"/>
      <c r="CH53" s="1277"/>
      <c r="CI53" s="1277"/>
      <c r="CJ53" s="1277"/>
      <c r="CK53" s="1277"/>
      <c r="CL53" s="1277"/>
      <c r="CM53" s="1277"/>
      <c r="CN53" s="1277">
        <v>58.3</v>
      </c>
      <c r="CO53" s="1277"/>
      <c r="CP53" s="1277"/>
      <c r="CQ53" s="1277"/>
      <c r="CR53" s="1277"/>
      <c r="CS53" s="1277"/>
      <c r="CT53" s="1277"/>
      <c r="CU53" s="1277"/>
      <c r="CV53" s="1277">
        <v>59.9</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617</v>
      </c>
      <c r="AO55" s="1282"/>
      <c r="AP55" s="1282"/>
      <c r="AQ55" s="1282"/>
      <c r="AR55" s="1282"/>
      <c r="AS55" s="1282"/>
      <c r="AT55" s="1282"/>
      <c r="AU55" s="1282"/>
      <c r="AV55" s="1282"/>
      <c r="AW55" s="1282"/>
      <c r="AX55" s="1282"/>
      <c r="AY55" s="1282"/>
      <c r="AZ55" s="1282"/>
      <c r="BA55" s="1282"/>
      <c r="BB55" s="1280" t="s">
        <v>615</v>
      </c>
      <c r="BC55" s="1280"/>
      <c r="BD55" s="1280"/>
      <c r="BE55" s="1280"/>
      <c r="BF55" s="1280"/>
      <c r="BG55" s="1280"/>
      <c r="BH55" s="1280"/>
      <c r="BI55" s="1280"/>
      <c r="BJ55" s="1280"/>
      <c r="BK55" s="1280"/>
      <c r="BL55" s="1280"/>
      <c r="BM55" s="1280"/>
      <c r="BN55" s="1280"/>
      <c r="BO55" s="1280"/>
      <c r="BP55" s="1277">
        <v>20.2</v>
      </c>
      <c r="BQ55" s="1277"/>
      <c r="BR55" s="1277"/>
      <c r="BS55" s="1277"/>
      <c r="BT55" s="1277"/>
      <c r="BU55" s="1277"/>
      <c r="BV55" s="1277"/>
      <c r="BW55" s="1277"/>
      <c r="BX55" s="1277">
        <v>18.2</v>
      </c>
      <c r="BY55" s="1277"/>
      <c r="BZ55" s="1277"/>
      <c r="CA55" s="1277"/>
      <c r="CB55" s="1277"/>
      <c r="CC55" s="1277"/>
      <c r="CD55" s="1277"/>
      <c r="CE55" s="1277"/>
      <c r="CF55" s="1277">
        <v>20.3</v>
      </c>
      <c r="CG55" s="1277"/>
      <c r="CH55" s="1277"/>
      <c r="CI55" s="1277"/>
      <c r="CJ55" s="1277"/>
      <c r="CK55" s="1277"/>
      <c r="CL55" s="1277"/>
      <c r="CM55" s="1277"/>
      <c r="CN55" s="1277">
        <v>15.5</v>
      </c>
      <c r="CO55" s="1277"/>
      <c r="CP55" s="1277"/>
      <c r="CQ55" s="1277"/>
      <c r="CR55" s="1277"/>
      <c r="CS55" s="1277"/>
      <c r="CT55" s="1277"/>
      <c r="CU55" s="1277"/>
      <c r="CV55" s="1277">
        <v>4.5999999999999996</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616</v>
      </c>
      <c r="BC57" s="1280"/>
      <c r="BD57" s="1280"/>
      <c r="BE57" s="1280"/>
      <c r="BF57" s="1280"/>
      <c r="BG57" s="1280"/>
      <c r="BH57" s="1280"/>
      <c r="BI57" s="1280"/>
      <c r="BJ57" s="1280"/>
      <c r="BK57" s="1280"/>
      <c r="BL57" s="1280"/>
      <c r="BM57" s="1280"/>
      <c r="BN57" s="1280"/>
      <c r="BO57" s="1280"/>
      <c r="BP57" s="1277">
        <v>57.5</v>
      </c>
      <c r="BQ57" s="1277"/>
      <c r="BR57" s="1277"/>
      <c r="BS57" s="1277"/>
      <c r="BT57" s="1277"/>
      <c r="BU57" s="1277"/>
      <c r="BV57" s="1277"/>
      <c r="BW57" s="1277"/>
      <c r="BX57" s="1277">
        <v>59.3</v>
      </c>
      <c r="BY57" s="1277"/>
      <c r="BZ57" s="1277"/>
      <c r="CA57" s="1277"/>
      <c r="CB57" s="1277"/>
      <c r="CC57" s="1277"/>
      <c r="CD57" s="1277"/>
      <c r="CE57" s="1277"/>
      <c r="CF57" s="1277">
        <v>60.3</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618</v>
      </c>
    </row>
    <row r="64" spans="1:109" x14ac:dyDescent="0.15">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613</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614</v>
      </c>
      <c r="AO73" s="1280"/>
      <c r="AP73" s="1280"/>
      <c r="AQ73" s="1280"/>
      <c r="AR73" s="1280"/>
      <c r="AS73" s="1280"/>
      <c r="AT73" s="1280"/>
      <c r="AU73" s="1280"/>
      <c r="AV73" s="1280"/>
      <c r="AW73" s="1280"/>
      <c r="AX73" s="1280"/>
      <c r="AY73" s="1280"/>
      <c r="AZ73" s="1280"/>
      <c r="BA73" s="1280"/>
      <c r="BB73" s="1280" t="s">
        <v>615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620</v>
      </c>
      <c r="BC75" s="1280"/>
      <c r="BD75" s="1280"/>
      <c r="BE75" s="1280"/>
      <c r="BF75" s="1280"/>
      <c r="BG75" s="1280"/>
      <c r="BH75" s="1280"/>
      <c r="BI75" s="1280"/>
      <c r="BJ75" s="1280"/>
      <c r="BK75" s="1280"/>
      <c r="BL75" s="1280"/>
      <c r="BM75" s="1280"/>
      <c r="BN75" s="1280"/>
      <c r="BO75" s="1280"/>
      <c r="BP75" s="1277">
        <v>1.9</v>
      </c>
      <c r="BQ75" s="1277"/>
      <c r="BR75" s="1277"/>
      <c r="BS75" s="1277"/>
      <c r="BT75" s="1277"/>
      <c r="BU75" s="1277"/>
      <c r="BV75" s="1277"/>
      <c r="BW75" s="1277"/>
      <c r="BX75" s="1277">
        <v>1.4</v>
      </c>
      <c r="BY75" s="1277"/>
      <c r="BZ75" s="1277"/>
      <c r="CA75" s="1277"/>
      <c r="CB75" s="1277"/>
      <c r="CC75" s="1277"/>
      <c r="CD75" s="1277"/>
      <c r="CE75" s="1277"/>
      <c r="CF75" s="1277">
        <v>1</v>
      </c>
      <c r="CG75" s="1277"/>
      <c r="CH75" s="1277"/>
      <c r="CI75" s="1277"/>
      <c r="CJ75" s="1277"/>
      <c r="CK75" s="1277"/>
      <c r="CL75" s="1277"/>
      <c r="CM75" s="1277"/>
      <c r="CN75" s="1277">
        <v>0.8</v>
      </c>
      <c r="CO75" s="1277"/>
      <c r="CP75" s="1277"/>
      <c r="CQ75" s="1277"/>
      <c r="CR75" s="1277"/>
      <c r="CS75" s="1277"/>
      <c r="CT75" s="1277"/>
      <c r="CU75" s="1277"/>
      <c r="CV75" s="1277">
        <v>1</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617</v>
      </c>
      <c r="AO77" s="1282"/>
      <c r="AP77" s="1282"/>
      <c r="AQ77" s="1282"/>
      <c r="AR77" s="1282"/>
      <c r="AS77" s="1282"/>
      <c r="AT77" s="1282"/>
      <c r="AU77" s="1282"/>
      <c r="AV77" s="1282"/>
      <c r="AW77" s="1282"/>
      <c r="AX77" s="1282"/>
      <c r="AY77" s="1282"/>
      <c r="AZ77" s="1282"/>
      <c r="BA77" s="1282"/>
      <c r="BB77" s="1280" t="s">
        <v>615</v>
      </c>
      <c r="BC77" s="1280"/>
      <c r="BD77" s="1280"/>
      <c r="BE77" s="1280"/>
      <c r="BF77" s="1280"/>
      <c r="BG77" s="1280"/>
      <c r="BH77" s="1280"/>
      <c r="BI77" s="1280"/>
      <c r="BJ77" s="1280"/>
      <c r="BK77" s="1280"/>
      <c r="BL77" s="1280"/>
      <c r="BM77" s="1280"/>
      <c r="BN77" s="1280"/>
      <c r="BO77" s="1280"/>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620</v>
      </c>
      <c r="BC79" s="1280"/>
      <c r="BD79" s="1280"/>
      <c r="BE79" s="1280"/>
      <c r="BF79" s="1280"/>
      <c r="BG79" s="1280"/>
      <c r="BH79" s="1280"/>
      <c r="BI79" s="1280"/>
      <c r="BJ79" s="1280"/>
      <c r="BK79" s="1280"/>
      <c r="BL79" s="1280"/>
      <c r="BM79" s="1280"/>
      <c r="BN79" s="1280"/>
      <c r="BO79" s="1280"/>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n+paNaLsQ80uAqu9WJS+JE6XUj5ehZdsB5PW6K1ke4Lv62FwdPzVKkqhGA/Ete5lyn97enmg2qOUGu5yWWRDJw==" saltValue="sIs2lR8o8BqxWZEWmT90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XZAKUEHhV2yQz8nd7rIEmkCwmQzQeCvPBp7WVrqHoRTLRPjibo/WDeunTOrPUuPxzbnpQ97w3jUfRt3x6r8tOA==" saltValue="yqCrGfqtqszRMjwa/qNs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RmghfI+IOOTV5GjQw9DeoPO3pwgVJvbhvQSXCQOI0njwJ/V070weSpsLKCaYE7gRvAVZQb2CJm/OmXou4SX3EQ==" saltValue="vGmb7Fq6J1YS6AskDl0b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560</v>
      </c>
      <c r="G2" s="148"/>
      <c r="H2" s="149"/>
    </row>
    <row r="3" spans="1:8" x14ac:dyDescent="0.15">
      <c r="A3" s="145" t="s">
        <v>553</v>
      </c>
      <c r="B3" s="150"/>
      <c r="C3" s="151"/>
      <c r="D3" s="152">
        <v>29751</v>
      </c>
      <c r="E3" s="153"/>
      <c r="F3" s="154">
        <v>52191</v>
      </c>
      <c r="G3" s="155"/>
      <c r="H3" s="156"/>
    </row>
    <row r="4" spans="1:8" x14ac:dyDescent="0.15">
      <c r="A4" s="157"/>
      <c r="B4" s="158"/>
      <c r="C4" s="159"/>
      <c r="D4" s="160">
        <v>18090</v>
      </c>
      <c r="E4" s="161"/>
      <c r="F4" s="162">
        <v>24843</v>
      </c>
      <c r="G4" s="163"/>
      <c r="H4" s="164"/>
    </row>
    <row r="5" spans="1:8" x14ac:dyDescent="0.15">
      <c r="A5" s="145" t="s">
        <v>555</v>
      </c>
      <c r="B5" s="150"/>
      <c r="C5" s="151"/>
      <c r="D5" s="152">
        <v>32801</v>
      </c>
      <c r="E5" s="153"/>
      <c r="F5" s="154">
        <v>47387</v>
      </c>
      <c r="G5" s="155"/>
      <c r="H5" s="156"/>
    </row>
    <row r="6" spans="1:8" x14ac:dyDescent="0.15">
      <c r="A6" s="157"/>
      <c r="B6" s="158"/>
      <c r="C6" s="159"/>
      <c r="D6" s="160">
        <v>23837</v>
      </c>
      <c r="E6" s="161"/>
      <c r="F6" s="162">
        <v>24928</v>
      </c>
      <c r="G6" s="163"/>
      <c r="H6" s="164"/>
    </row>
    <row r="7" spans="1:8" x14ac:dyDescent="0.15">
      <c r="A7" s="145" t="s">
        <v>556</v>
      </c>
      <c r="B7" s="150"/>
      <c r="C7" s="151"/>
      <c r="D7" s="152">
        <v>67777</v>
      </c>
      <c r="E7" s="153"/>
      <c r="F7" s="154">
        <v>51264</v>
      </c>
      <c r="G7" s="155"/>
      <c r="H7" s="156"/>
    </row>
    <row r="8" spans="1:8" x14ac:dyDescent="0.15">
      <c r="A8" s="157"/>
      <c r="B8" s="158"/>
      <c r="C8" s="159"/>
      <c r="D8" s="160">
        <v>40605</v>
      </c>
      <c r="E8" s="161"/>
      <c r="F8" s="162">
        <v>26040</v>
      </c>
      <c r="G8" s="163"/>
      <c r="H8" s="164"/>
    </row>
    <row r="9" spans="1:8" x14ac:dyDescent="0.15">
      <c r="A9" s="145" t="s">
        <v>557</v>
      </c>
      <c r="B9" s="150"/>
      <c r="C9" s="151"/>
      <c r="D9" s="152">
        <v>54296</v>
      </c>
      <c r="E9" s="153"/>
      <c r="F9" s="154">
        <v>52068</v>
      </c>
      <c r="G9" s="155"/>
      <c r="H9" s="156"/>
    </row>
    <row r="10" spans="1:8" x14ac:dyDescent="0.15">
      <c r="A10" s="157"/>
      <c r="B10" s="158"/>
      <c r="C10" s="159"/>
      <c r="D10" s="160">
        <v>39301</v>
      </c>
      <c r="E10" s="161"/>
      <c r="F10" s="162">
        <v>26936</v>
      </c>
      <c r="G10" s="163"/>
      <c r="H10" s="164"/>
    </row>
    <row r="11" spans="1:8" x14ac:dyDescent="0.15">
      <c r="A11" s="145" t="s">
        <v>558</v>
      </c>
      <c r="B11" s="150"/>
      <c r="C11" s="151"/>
      <c r="D11" s="152">
        <v>57753</v>
      </c>
      <c r="E11" s="153"/>
      <c r="F11" s="154">
        <v>47161</v>
      </c>
      <c r="G11" s="155"/>
      <c r="H11" s="156"/>
    </row>
    <row r="12" spans="1:8" x14ac:dyDescent="0.15">
      <c r="A12" s="157"/>
      <c r="B12" s="158"/>
      <c r="C12" s="165"/>
      <c r="D12" s="160">
        <v>23820</v>
      </c>
      <c r="E12" s="161"/>
      <c r="F12" s="162">
        <v>24595</v>
      </c>
      <c r="G12" s="163"/>
      <c r="H12" s="164"/>
    </row>
    <row r="13" spans="1:8" x14ac:dyDescent="0.15">
      <c r="A13" s="145"/>
      <c r="B13" s="150"/>
      <c r="C13" s="166"/>
      <c r="D13" s="167">
        <v>48476</v>
      </c>
      <c r="E13" s="168"/>
      <c r="F13" s="169">
        <v>50014</v>
      </c>
      <c r="G13" s="170"/>
      <c r="H13" s="156"/>
    </row>
    <row r="14" spans="1:8" x14ac:dyDescent="0.15">
      <c r="A14" s="157"/>
      <c r="B14" s="158"/>
      <c r="C14" s="159"/>
      <c r="D14" s="160">
        <v>29131</v>
      </c>
      <c r="E14" s="161"/>
      <c r="F14" s="162">
        <v>25468</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15.82</v>
      </c>
      <c r="C19" s="171">
        <f>ROUND(VALUE(SUBSTITUTE(実質収支比率等に係る経年分析!G$48,"▲","-")),2)</f>
        <v>8.0399999999999991</v>
      </c>
      <c r="D19" s="171">
        <f>ROUND(VALUE(SUBSTITUTE(実質収支比率等に係る経年分析!H$48,"▲","-")),2)</f>
        <v>6.02</v>
      </c>
      <c r="E19" s="171">
        <f>ROUND(VALUE(SUBSTITUTE(実質収支比率等に係る経年分析!I$48,"▲","-")),2)</f>
        <v>10.35</v>
      </c>
      <c r="F19" s="171">
        <f>ROUND(VALUE(SUBSTITUTE(実質収支比率等に係る経年分析!J$48,"▲","-")),2)</f>
        <v>4.47</v>
      </c>
    </row>
    <row r="20" spans="1:11" x14ac:dyDescent="0.15">
      <c r="A20" s="171" t="s">
        <v>56</v>
      </c>
      <c r="B20" s="171">
        <f>ROUND(VALUE(SUBSTITUTE(実質収支比率等に係る経年分析!F$47,"▲","-")),2)</f>
        <v>41.74</v>
      </c>
      <c r="C20" s="171">
        <f>ROUND(VALUE(SUBSTITUTE(実質収支比率等に係る経年分析!G$47,"▲","-")),2)</f>
        <v>47.69</v>
      </c>
      <c r="D20" s="171">
        <f>ROUND(VALUE(SUBSTITUTE(実質収支比率等に係る経年分析!H$47,"▲","-")),2)</f>
        <v>35.729999999999997</v>
      </c>
      <c r="E20" s="171">
        <f>ROUND(VALUE(SUBSTITUTE(実質収支比率等に係る経年分析!I$47,"▲","-")),2)</f>
        <v>35.18</v>
      </c>
      <c r="F20" s="171">
        <f>ROUND(VALUE(SUBSTITUTE(実質収支比率等に係る経年分析!J$47,"▲","-")),2)</f>
        <v>34.24</v>
      </c>
    </row>
    <row r="21" spans="1:11" x14ac:dyDescent="0.15">
      <c r="A21" s="171" t="s">
        <v>57</v>
      </c>
      <c r="B21" s="171">
        <f>IF(ISNUMBER(VALUE(SUBSTITUTE(実質収支比率等に係る経年分析!F$49,"▲","-"))),ROUND(VALUE(SUBSTITUTE(実質収支比率等に係る経年分析!F$49,"▲","-")),2),NA())</f>
        <v>8.85</v>
      </c>
      <c r="C21" s="171">
        <f>IF(ISNUMBER(VALUE(SUBSTITUTE(実質収支比率等に係る経年分析!G$49,"▲","-"))),ROUND(VALUE(SUBSTITUTE(実質収支比率等に係る経年分析!G$49,"▲","-")),2),NA())</f>
        <v>-6.88</v>
      </c>
      <c r="D21" s="171">
        <f>IF(ISNUMBER(VALUE(SUBSTITUTE(実質収支比率等に係る経年分析!H$49,"▲","-"))),ROUND(VALUE(SUBSTITUTE(実質収支比率等に係る経年分析!H$49,"▲","-")),2),NA())</f>
        <v>-9.18</v>
      </c>
      <c r="E21" s="171">
        <f>IF(ISNUMBER(VALUE(SUBSTITUTE(実質収支比率等に係る経年分析!I$49,"▲","-"))),ROUND(VALUE(SUBSTITUTE(実質収支比率等に係る経年分析!I$49,"▲","-")),2),NA())</f>
        <v>-5.83</v>
      </c>
      <c r="F21" s="171">
        <f>IF(ISNUMBER(VALUE(SUBSTITUTE(実質収支比率等に係る経年分析!J$49,"▲","-"))),ROUND(VALUE(SUBSTITUTE(実質収支比率等に係る経年分析!J$49,"▲","-")),2),NA())</f>
        <v>-9.77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大和町下水道事業特別会計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大和町後期高齢者医療特別会計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大和町農業集落排水事業特別会計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大和町戸別合併処理浄化槽特別会計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大和町国民健康保険事業勘定特別会計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x14ac:dyDescent="0.15">
      <c r="A34" s="172" t="str">
        <f>IF(連結実質赤字比率に係る赤字・黒字の構成分析!C$36="",NA(),連結実質赤字比率に係る赤字・黒字の構成分析!C$36)</f>
        <v>大和町介護保険事業勘定特別会計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0.89</v>
      </c>
    </row>
    <row r="35" spans="1:16" x14ac:dyDescent="0.15">
      <c r="A35" s="172" t="str">
        <f>IF(連結実質赤字比率に係る赤字・黒字の構成分析!C$35="",NA(),連結実質赤字比率に係る赤字・黒字の構成分析!C$35)</f>
        <v>大和町一般会計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4.45</v>
      </c>
    </row>
    <row r="36" spans="1:16" x14ac:dyDescent="0.15">
      <c r="A36" s="172" t="str">
        <f>IF(連結実質赤字比率に係る赤字・黒字の構成分析!C$34="",NA(),連結実質赤字比率に係る赤字・黒字の構成分析!C$34)</f>
        <v>大和町水道事業会計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4.67</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964</v>
      </c>
      <c r="E42" s="173"/>
      <c r="F42" s="173"/>
      <c r="G42" s="173">
        <f>'実質公債費比率（分子）の構造'!L$52</f>
        <v>925</v>
      </c>
      <c r="H42" s="173"/>
      <c r="I42" s="173"/>
      <c r="J42" s="173">
        <f>'実質公債費比率（分子）の構造'!M$52</f>
        <v>890</v>
      </c>
      <c r="K42" s="173"/>
      <c r="L42" s="173"/>
      <c r="M42" s="173">
        <f>'実質公債費比率（分子）の構造'!N$52</f>
        <v>877</v>
      </c>
      <c r="N42" s="173"/>
      <c r="O42" s="173"/>
      <c r="P42" s="173">
        <f>'実質公債費比率（分子）の構造'!O$52</f>
        <v>803</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142</v>
      </c>
      <c r="C45" s="173"/>
      <c r="D45" s="173"/>
      <c r="E45" s="173">
        <f>'実質公債費比率（分子）の構造'!L$49</f>
        <v>164</v>
      </c>
      <c r="F45" s="173"/>
      <c r="G45" s="173"/>
      <c r="H45" s="173">
        <f>'実質公債費比率（分子）の構造'!M$49</f>
        <v>174</v>
      </c>
      <c r="I45" s="173"/>
      <c r="J45" s="173"/>
      <c r="K45" s="173">
        <f>'実質公債費比率（分子）の構造'!N$49</f>
        <v>168</v>
      </c>
      <c r="L45" s="173"/>
      <c r="M45" s="173"/>
      <c r="N45" s="173">
        <f>'実質公債費比率（分子）の構造'!O$49</f>
        <v>152</v>
      </c>
      <c r="O45" s="173"/>
      <c r="P45" s="173"/>
    </row>
    <row r="46" spans="1:16" x14ac:dyDescent="0.15">
      <c r="A46" s="173" t="s">
        <v>68</v>
      </c>
      <c r="B46" s="173">
        <f>'実質公債費比率（分子）の構造'!K$48</f>
        <v>282</v>
      </c>
      <c r="C46" s="173"/>
      <c r="D46" s="173"/>
      <c r="E46" s="173">
        <f>'実質公債費比率（分子）の構造'!L$48</f>
        <v>274</v>
      </c>
      <c r="F46" s="173"/>
      <c r="G46" s="173"/>
      <c r="H46" s="173">
        <f>'実質公債費比率（分子）の構造'!M$48</f>
        <v>271</v>
      </c>
      <c r="I46" s="173"/>
      <c r="J46" s="173"/>
      <c r="K46" s="173">
        <f>'実質公債費比率（分子）の構造'!N$48</f>
        <v>215</v>
      </c>
      <c r="L46" s="173"/>
      <c r="M46" s="173"/>
      <c r="N46" s="173">
        <f>'実質公債費比率（分子）の構造'!O$48</f>
        <v>181</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609</v>
      </c>
      <c r="C49" s="173"/>
      <c r="D49" s="173"/>
      <c r="E49" s="173">
        <f>'実質公債費比率（分子）の構造'!L$45</f>
        <v>556</v>
      </c>
      <c r="F49" s="173"/>
      <c r="G49" s="173"/>
      <c r="H49" s="173">
        <f>'実質公債費比率（分子）の構造'!M$45</f>
        <v>528</v>
      </c>
      <c r="I49" s="173"/>
      <c r="J49" s="173"/>
      <c r="K49" s="173">
        <f>'実質公債費比率（分子）の構造'!N$45</f>
        <v>521</v>
      </c>
      <c r="L49" s="173"/>
      <c r="M49" s="173"/>
      <c r="N49" s="173">
        <f>'実質公債費比率（分子）の構造'!O$45</f>
        <v>603</v>
      </c>
      <c r="O49" s="173"/>
      <c r="P49" s="173"/>
    </row>
    <row r="50" spans="1:16" x14ac:dyDescent="0.15">
      <c r="A50" s="173" t="s">
        <v>72</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69</v>
      </c>
      <c r="G50" s="173" t="e">
        <f>NA()</f>
        <v>#N/A</v>
      </c>
      <c r="H50" s="173" t="e">
        <f>NA()</f>
        <v>#N/A</v>
      </c>
      <c r="I50" s="173">
        <f>IF(ISNUMBER('実質公債費比率（分子）の構造'!M$53),'実質公債費比率（分子）の構造'!M$53,NA())</f>
        <v>83</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133</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8494</v>
      </c>
      <c r="E56" s="172"/>
      <c r="F56" s="172"/>
      <c r="G56" s="172">
        <f>'将来負担比率（分子）の構造'!J$52</f>
        <v>7849</v>
      </c>
      <c r="H56" s="172"/>
      <c r="I56" s="172"/>
      <c r="J56" s="172">
        <f>'将来負担比率（分子）の構造'!K$52</f>
        <v>7794</v>
      </c>
      <c r="K56" s="172"/>
      <c r="L56" s="172"/>
      <c r="M56" s="172">
        <f>'将来負担比率（分子）の構造'!L$52</f>
        <v>7495</v>
      </c>
      <c r="N56" s="172"/>
      <c r="O56" s="172"/>
      <c r="P56" s="172">
        <f>'将来負担比率（分子）の構造'!M$52</f>
        <v>7023</v>
      </c>
    </row>
    <row r="57" spans="1:16" x14ac:dyDescent="0.15">
      <c r="A57" s="172" t="s">
        <v>43</v>
      </c>
      <c r="B57" s="172"/>
      <c r="C57" s="172"/>
      <c r="D57" s="172">
        <f>'将来負担比率（分子）の構造'!I$51</f>
        <v>2141</v>
      </c>
      <c r="E57" s="172"/>
      <c r="F57" s="172"/>
      <c r="G57" s="172">
        <f>'将来負担比率（分子）の構造'!J$51</f>
        <v>2599</v>
      </c>
      <c r="H57" s="172"/>
      <c r="I57" s="172"/>
      <c r="J57" s="172">
        <f>'将来負担比率（分子）の構造'!K$51</f>
        <v>2283</v>
      </c>
      <c r="K57" s="172"/>
      <c r="L57" s="172"/>
      <c r="M57" s="172">
        <f>'将来負担比率（分子）の構造'!L$51</f>
        <v>1122</v>
      </c>
      <c r="N57" s="172"/>
      <c r="O57" s="172"/>
      <c r="P57" s="172">
        <f>'将来負担比率（分子）の構造'!M$51</f>
        <v>952</v>
      </c>
    </row>
    <row r="58" spans="1:16" x14ac:dyDescent="0.15">
      <c r="A58" s="172" t="s">
        <v>42</v>
      </c>
      <c r="B58" s="172"/>
      <c r="C58" s="172"/>
      <c r="D58" s="172">
        <f>'将来負担比率（分子）の構造'!I$50</f>
        <v>4970</v>
      </c>
      <c r="E58" s="172"/>
      <c r="F58" s="172"/>
      <c r="G58" s="172">
        <f>'将来負担比率（分子）の構造'!J$50</f>
        <v>5428</v>
      </c>
      <c r="H58" s="172"/>
      <c r="I58" s="172"/>
      <c r="J58" s="172">
        <f>'将来負担比率（分子）の構造'!K$50</f>
        <v>5494</v>
      </c>
      <c r="K58" s="172"/>
      <c r="L58" s="172"/>
      <c r="M58" s="172">
        <f>'将来負担比率（分子）の構造'!L$50</f>
        <v>5853</v>
      </c>
      <c r="N58" s="172"/>
      <c r="O58" s="172"/>
      <c r="P58" s="172">
        <f>'将来負担比率（分子）の構造'!M$50</f>
        <v>6675</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815</v>
      </c>
      <c r="C62" s="172"/>
      <c r="D62" s="172"/>
      <c r="E62" s="172">
        <f>'将来負担比率（分子）の構造'!J$45</f>
        <v>763</v>
      </c>
      <c r="F62" s="172"/>
      <c r="G62" s="172"/>
      <c r="H62" s="172">
        <f>'将来負担比率（分子）の構造'!K$45</f>
        <v>812</v>
      </c>
      <c r="I62" s="172"/>
      <c r="J62" s="172"/>
      <c r="K62" s="172">
        <f>'将来負担比率（分子）の構造'!L$45</f>
        <v>808</v>
      </c>
      <c r="L62" s="172"/>
      <c r="M62" s="172"/>
      <c r="N62" s="172">
        <f>'将来負担比率（分子）の構造'!M$45</f>
        <v>774</v>
      </c>
      <c r="O62" s="172"/>
      <c r="P62" s="172"/>
    </row>
    <row r="63" spans="1:16" x14ac:dyDescent="0.15">
      <c r="A63" s="172" t="s">
        <v>35</v>
      </c>
      <c r="B63" s="172">
        <f>'将来負担比率（分子）の構造'!I$44</f>
        <v>1388</v>
      </c>
      <c r="C63" s="172"/>
      <c r="D63" s="172"/>
      <c r="E63" s="172">
        <f>'将来負担比率（分子）の構造'!J$44</f>
        <v>1460</v>
      </c>
      <c r="F63" s="172"/>
      <c r="G63" s="172"/>
      <c r="H63" s="172">
        <f>'将来負担比率（分子）の構造'!K$44</f>
        <v>1652</v>
      </c>
      <c r="I63" s="172"/>
      <c r="J63" s="172"/>
      <c r="K63" s="172">
        <f>'将来負担比率（分子）の構造'!L$44</f>
        <v>1440</v>
      </c>
      <c r="L63" s="172"/>
      <c r="M63" s="172"/>
      <c r="N63" s="172">
        <f>'将来負担比率（分子）の構造'!M$44</f>
        <v>1443</v>
      </c>
      <c r="O63" s="172"/>
      <c r="P63" s="172"/>
    </row>
    <row r="64" spans="1:16" x14ac:dyDescent="0.15">
      <c r="A64" s="172" t="s">
        <v>34</v>
      </c>
      <c r="B64" s="172">
        <f>'将来負担比率（分子）の構造'!I$43</f>
        <v>3345</v>
      </c>
      <c r="C64" s="172"/>
      <c r="D64" s="172"/>
      <c r="E64" s="172">
        <f>'将来負担比率（分子）の構造'!J$43</f>
        <v>3207</v>
      </c>
      <c r="F64" s="172"/>
      <c r="G64" s="172"/>
      <c r="H64" s="172">
        <f>'将来負担比率（分子）の構造'!K$43</f>
        <v>2877</v>
      </c>
      <c r="I64" s="172"/>
      <c r="J64" s="172"/>
      <c r="K64" s="172">
        <f>'将来負担比率（分子）の構造'!L$43</f>
        <v>2606</v>
      </c>
      <c r="L64" s="172"/>
      <c r="M64" s="172"/>
      <c r="N64" s="172">
        <f>'将来負担比率（分子）の構造'!M$43</f>
        <v>2258</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5506</v>
      </c>
      <c r="C66" s="172"/>
      <c r="D66" s="172"/>
      <c r="E66" s="172">
        <f>'将来負担比率（分子）の構造'!J$41</f>
        <v>5023</v>
      </c>
      <c r="F66" s="172"/>
      <c r="G66" s="172"/>
      <c r="H66" s="172">
        <f>'将来負担比率（分子）の構造'!K$41</f>
        <v>5630</v>
      </c>
      <c r="I66" s="172"/>
      <c r="J66" s="172"/>
      <c r="K66" s="172">
        <f>'将来負担比率（分子）の構造'!L$41</f>
        <v>5407</v>
      </c>
      <c r="L66" s="172"/>
      <c r="M66" s="172"/>
      <c r="N66" s="172">
        <f>'将来負担比率（分子）の構造'!M$41</f>
        <v>5153</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3117</v>
      </c>
      <c r="C72" s="176">
        <f>基金残高に係る経年分析!G55</f>
        <v>2680</v>
      </c>
      <c r="D72" s="176">
        <f>基金残高に係る経年分析!H55</f>
        <v>2740</v>
      </c>
    </row>
    <row r="73" spans="1:16" x14ac:dyDescent="0.15">
      <c r="A73" s="175" t="s">
        <v>79</v>
      </c>
      <c r="B73" s="176">
        <f>基金残高に係る経年分析!F56</f>
        <v>41</v>
      </c>
      <c r="C73" s="176">
        <f>基金残高に係る経年分析!G56</f>
        <v>41</v>
      </c>
      <c r="D73" s="176">
        <f>基金残高に係る経年分析!H56</f>
        <v>41</v>
      </c>
    </row>
    <row r="74" spans="1:16" x14ac:dyDescent="0.15">
      <c r="A74" s="175" t="s">
        <v>80</v>
      </c>
      <c r="B74" s="176">
        <f>基金残高に係る経年分析!F57</f>
        <v>2224</v>
      </c>
      <c r="C74" s="176">
        <f>基金残高に係る経年分析!G57</f>
        <v>2897</v>
      </c>
      <c r="D74" s="176">
        <f>基金残高に係る経年分析!H57</f>
        <v>3656</v>
      </c>
    </row>
  </sheetData>
  <sheetProtection algorithmName="SHA-512" hashValue="vjTA2AZEAa0VfLSBgDVQUtV2QI8uZG5/zPtr/BRPXSFHnESKSWQ0m3SGJB9aQtGdONk0iCEgJId3xe6MDVf4Tg==" saltValue="AbnPCCtHHPG+UW/xi3jc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229</v>
      </c>
      <c r="C5" s="653"/>
      <c r="D5" s="653"/>
      <c r="E5" s="653"/>
      <c r="F5" s="653"/>
      <c r="G5" s="653"/>
      <c r="H5" s="653"/>
      <c r="I5" s="653"/>
      <c r="J5" s="653"/>
      <c r="K5" s="653"/>
      <c r="L5" s="653"/>
      <c r="M5" s="653"/>
      <c r="N5" s="653"/>
      <c r="O5" s="653"/>
      <c r="P5" s="653"/>
      <c r="Q5" s="654"/>
      <c r="R5" s="655">
        <v>5903931</v>
      </c>
      <c r="S5" s="656"/>
      <c r="T5" s="656"/>
      <c r="U5" s="656"/>
      <c r="V5" s="656"/>
      <c r="W5" s="656"/>
      <c r="X5" s="656"/>
      <c r="Y5" s="657"/>
      <c r="Z5" s="658">
        <v>39.799999999999997</v>
      </c>
      <c r="AA5" s="658"/>
      <c r="AB5" s="658"/>
      <c r="AC5" s="658"/>
      <c r="AD5" s="659">
        <v>5631666</v>
      </c>
      <c r="AE5" s="659"/>
      <c r="AF5" s="659"/>
      <c r="AG5" s="659"/>
      <c r="AH5" s="659"/>
      <c r="AI5" s="659"/>
      <c r="AJ5" s="659"/>
      <c r="AK5" s="659"/>
      <c r="AL5" s="660">
        <v>79.400000000000006</v>
      </c>
      <c r="AM5" s="661"/>
      <c r="AN5" s="661"/>
      <c r="AO5" s="662"/>
      <c r="AP5" s="652" t="s">
        <v>230</v>
      </c>
      <c r="AQ5" s="653"/>
      <c r="AR5" s="653"/>
      <c r="AS5" s="653"/>
      <c r="AT5" s="653"/>
      <c r="AU5" s="653"/>
      <c r="AV5" s="653"/>
      <c r="AW5" s="653"/>
      <c r="AX5" s="653"/>
      <c r="AY5" s="653"/>
      <c r="AZ5" s="653"/>
      <c r="BA5" s="653"/>
      <c r="BB5" s="653"/>
      <c r="BC5" s="653"/>
      <c r="BD5" s="653"/>
      <c r="BE5" s="653"/>
      <c r="BF5" s="654"/>
      <c r="BG5" s="666">
        <v>5631487</v>
      </c>
      <c r="BH5" s="667"/>
      <c r="BI5" s="667"/>
      <c r="BJ5" s="667"/>
      <c r="BK5" s="667"/>
      <c r="BL5" s="667"/>
      <c r="BM5" s="667"/>
      <c r="BN5" s="668"/>
      <c r="BO5" s="669">
        <v>95.4</v>
      </c>
      <c r="BP5" s="669"/>
      <c r="BQ5" s="669"/>
      <c r="BR5" s="669"/>
      <c r="BS5" s="670" t="s">
        <v>130</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145212</v>
      </c>
      <c r="S6" s="667"/>
      <c r="T6" s="667"/>
      <c r="U6" s="667"/>
      <c r="V6" s="667"/>
      <c r="W6" s="667"/>
      <c r="X6" s="667"/>
      <c r="Y6" s="668"/>
      <c r="Z6" s="669">
        <v>1</v>
      </c>
      <c r="AA6" s="669"/>
      <c r="AB6" s="669"/>
      <c r="AC6" s="669"/>
      <c r="AD6" s="670">
        <v>145212</v>
      </c>
      <c r="AE6" s="670"/>
      <c r="AF6" s="670"/>
      <c r="AG6" s="670"/>
      <c r="AH6" s="670"/>
      <c r="AI6" s="670"/>
      <c r="AJ6" s="670"/>
      <c r="AK6" s="670"/>
      <c r="AL6" s="671">
        <v>2</v>
      </c>
      <c r="AM6" s="672"/>
      <c r="AN6" s="672"/>
      <c r="AO6" s="673"/>
      <c r="AP6" s="663" t="s">
        <v>235</v>
      </c>
      <c r="AQ6" s="664"/>
      <c r="AR6" s="664"/>
      <c r="AS6" s="664"/>
      <c r="AT6" s="664"/>
      <c r="AU6" s="664"/>
      <c r="AV6" s="664"/>
      <c r="AW6" s="664"/>
      <c r="AX6" s="664"/>
      <c r="AY6" s="664"/>
      <c r="AZ6" s="664"/>
      <c r="BA6" s="664"/>
      <c r="BB6" s="664"/>
      <c r="BC6" s="664"/>
      <c r="BD6" s="664"/>
      <c r="BE6" s="664"/>
      <c r="BF6" s="665"/>
      <c r="BG6" s="666">
        <v>5631487</v>
      </c>
      <c r="BH6" s="667"/>
      <c r="BI6" s="667"/>
      <c r="BJ6" s="667"/>
      <c r="BK6" s="667"/>
      <c r="BL6" s="667"/>
      <c r="BM6" s="667"/>
      <c r="BN6" s="668"/>
      <c r="BO6" s="669">
        <v>95.4</v>
      </c>
      <c r="BP6" s="669"/>
      <c r="BQ6" s="669"/>
      <c r="BR6" s="669"/>
      <c r="BS6" s="670" t="s">
        <v>130</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121505</v>
      </c>
      <c r="CS6" s="667"/>
      <c r="CT6" s="667"/>
      <c r="CU6" s="667"/>
      <c r="CV6" s="667"/>
      <c r="CW6" s="667"/>
      <c r="CX6" s="667"/>
      <c r="CY6" s="668"/>
      <c r="CZ6" s="660">
        <v>0.9</v>
      </c>
      <c r="DA6" s="661"/>
      <c r="DB6" s="661"/>
      <c r="DC6" s="680"/>
      <c r="DD6" s="675">
        <v>71</v>
      </c>
      <c r="DE6" s="667"/>
      <c r="DF6" s="667"/>
      <c r="DG6" s="667"/>
      <c r="DH6" s="667"/>
      <c r="DI6" s="667"/>
      <c r="DJ6" s="667"/>
      <c r="DK6" s="667"/>
      <c r="DL6" s="667"/>
      <c r="DM6" s="667"/>
      <c r="DN6" s="667"/>
      <c r="DO6" s="667"/>
      <c r="DP6" s="668"/>
      <c r="DQ6" s="675">
        <v>121505</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1448</v>
      </c>
      <c r="S7" s="667"/>
      <c r="T7" s="667"/>
      <c r="U7" s="667"/>
      <c r="V7" s="667"/>
      <c r="W7" s="667"/>
      <c r="X7" s="667"/>
      <c r="Y7" s="668"/>
      <c r="Z7" s="669">
        <v>0</v>
      </c>
      <c r="AA7" s="669"/>
      <c r="AB7" s="669"/>
      <c r="AC7" s="669"/>
      <c r="AD7" s="670">
        <v>1448</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2309322</v>
      </c>
      <c r="BH7" s="667"/>
      <c r="BI7" s="667"/>
      <c r="BJ7" s="667"/>
      <c r="BK7" s="667"/>
      <c r="BL7" s="667"/>
      <c r="BM7" s="667"/>
      <c r="BN7" s="668"/>
      <c r="BO7" s="669">
        <v>39.1</v>
      </c>
      <c r="BP7" s="669"/>
      <c r="BQ7" s="669"/>
      <c r="BR7" s="669"/>
      <c r="BS7" s="670" t="s">
        <v>130</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1761602</v>
      </c>
      <c r="CS7" s="667"/>
      <c r="CT7" s="667"/>
      <c r="CU7" s="667"/>
      <c r="CV7" s="667"/>
      <c r="CW7" s="667"/>
      <c r="CX7" s="667"/>
      <c r="CY7" s="668"/>
      <c r="CZ7" s="669">
        <v>12.4</v>
      </c>
      <c r="DA7" s="669"/>
      <c r="DB7" s="669"/>
      <c r="DC7" s="669"/>
      <c r="DD7" s="675">
        <v>161282</v>
      </c>
      <c r="DE7" s="667"/>
      <c r="DF7" s="667"/>
      <c r="DG7" s="667"/>
      <c r="DH7" s="667"/>
      <c r="DI7" s="667"/>
      <c r="DJ7" s="667"/>
      <c r="DK7" s="667"/>
      <c r="DL7" s="667"/>
      <c r="DM7" s="667"/>
      <c r="DN7" s="667"/>
      <c r="DO7" s="667"/>
      <c r="DP7" s="668"/>
      <c r="DQ7" s="675">
        <v>1418154</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13194</v>
      </c>
      <c r="S8" s="667"/>
      <c r="T8" s="667"/>
      <c r="U8" s="667"/>
      <c r="V8" s="667"/>
      <c r="W8" s="667"/>
      <c r="X8" s="667"/>
      <c r="Y8" s="668"/>
      <c r="Z8" s="669">
        <v>0.1</v>
      </c>
      <c r="AA8" s="669"/>
      <c r="AB8" s="669"/>
      <c r="AC8" s="669"/>
      <c r="AD8" s="670">
        <v>13194</v>
      </c>
      <c r="AE8" s="670"/>
      <c r="AF8" s="670"/>
      <c r="AG8" s="670"/>
      <c r="AH8" s="670"/>
      <c r="AI8" s="670"/>
      <c r="AJ8" s="670"/>
      <c r="AK8" s="670"/>
      <c r="AL8" s="671">
        <v>0.2</v>
      </c>
      <c r="AM8" s="672"/>
      <c r="AN8" s="672"/>
      <c r="AO8" s="673"/>
      <c r="AP8" s="663" t="s">
        <v>241</v>
      </c>
      <c r="AQ8" s="664"/>
      <c r="AR8" s="664"/>
      <c r="AS8" s="664"/>
      <c r="AT8" s="664"/>
      <c r="AU8" s="664"/>
      <c r="AV8" s="664"/>
      <c r="AW8" s="664"/>
      <c r="AX8" s="664"/>
      <c r="AY8" s="664"/>
      <c r="AZ8" s="664"/>
      <c r="BA8" s="664"/>
      <c r="BB8" s="664"/>
      <c r="BC8" s="664"/>
      <c r="BD8" s="664"/>
      <c r="BE8" s="664"/>
      <c r="BF8" s="665"/>
      <c r="BG8" s="666">
        <v>52628</v>
      </c>
      <c r="BH8" s="667"/>
      <c r="BI8" s="667"/>
      <c r="BJ8" s="667"/>
      <c r="BK8" s="667"/>
      <c r="BL8" s="667"/>
      <c r="BM8" s="667"/>
      <c r="BN8" s="668"/>
      <c r="BO8" s="669">
        <v>0.9</v>
      </c>
      <c r="BP8" s="669"/>
      <c r="BQ8" s="669"/>
      <c r="BR8" s="669"/>
      <c r="BS8" s="670" t="s">
        <v>130</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4423239</v>
      </c>
      <c r="CS8" s="667"/>
      <c r="CT8" s="667"/>
      <c r="CU8" s="667"/>
      <c r="CV8" s="667"/>
      <c r="CW8" s="667"/>
      <c r="CX8" s="667"/>
      <c r="CY8" s="668"/>
      <c r="CZ8" s="669">
        <v>31.1</v>
      </c>
      <c r="DA8" s="669"/>
      <c r="DB8" s="669"/>
      <c r="DC8" s="669"/>
      <c r="DD8" s="675">
        <v>11868</v>
      </c>
      <c r="DE8" s="667"/>
      <c r="DF8" s="667"/>
      <c r="DG8" s="667"/>
      <c r="DH8" s="667"/>
      <c r="DI8" s="667"/>
      <c r="DJ8" s="667"/>
      <c r="DK8" s="667"/>
      <c r="DL8" s="667"/>
      <c r="DM8" s="667"/>
      <c r="DN8" s="667"/>
      <c r="DO8" s="667"/>
      <c r="DP8" s="668"/>
      <c r="DQ8" s="675">
        <v>1825157</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15156</v>
      </c>
      <c r="S9" s="667"/>
      <c r="T9" s="667"/>
      <c r="U9" s="667"/>
      <c r="V9" s="667"/>
      <c r="W9" s="667"/>
      <c r="X9" s="667"/>
      <c r="Y9" s="668"/>
      <c r="Z9" s="669">
        <v>0.1</v>
      </c>
      <c r="AA9" s="669"/>
      <c r="AB9" s="669"/>
      <c r="AC9" s="669"/>
      <c r="AD9" s="670">
        <v>15156</v>
      </c>
      <c r="AE9" s="670"/>
      <c r="AF9" s="670"/>
      <c r="AG9" s="670"/>
      <c r="AH9" s="670"/>
      <c r="AI9" s="670"/>
      <c r="AJ9" s="670"/>
      <c r="AK9" s="670"/>
      <c r="AL9" s="671">
        <v>0.2</v>
      </c>
      <c r="AM9" s="672"/>
      <c r="AN9" s="672"/>
      <c r="AO9" s="673"/>
      <c r="AP9" s="663" t="s">
        <v>244</v>
      </c>
      <c r="AQ9" s="664"/>
      <c r="AR9" s="664"/>
      <c r="AS9" s="664"/>
      <c r="AT9" s="664"/>
      <c r="AU9" s="664"/>
      <c r="AV9" s="664"/>
      <c r="AW9" s="664"/>
      <c r="AX9" s="664"/>
      <c r="AY9" s="664"/>
      <c r="AZ9" s="664"/>
      <c r="BA9" s="664"/>
      <c r="BB9" s="664"/>
      <c r="BC9" s="664"/>
      <c r="BD9" s="664"/>
      <c r="BE9" s="664"/>
      <c r="BF9" s="665"/>
      <c r="BG9" s="666">
        <v>1335102</v>
      </c>
      <c r="BH9" s="667"/>
      <c r="BI9" s="667"/>
      <c r="BJ9" s="667"/>
      <c r="BK9" s="667"/>
      <c r="BL9" s="667"/>
      <c r="BM9" s="667"/>
      <c r="BN9" s="668"/>
      <c r="BO9" s="669">
        <v>22.6</v>
      </c>
      <c r="BP9" s="669"/>
      <c r="BQ9" s="669"/>
      <c r="BR9" s="669"/>
      <c r="BS9" s="670" t="s">
        <v>130</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1476703</v>
      </c>
      <c r="CS9" s="667"/>
      <c r="CT9" s="667"/>
      <c r="CU9" s="667"/>
      <c r="CV9" s="667"/>
      <c r="CW9" s="667"/>
      <c r="CX9" s="667"/>
      <c r="CY9" s="668"/>
      <c r="CZ9" s="669">
        <v>10.4</v>
      </c>
      <c r="DA9" s="669"/>
      <c r="DB9" s="669"/>
      <c r="DC9" s="669"/>
      <c r="DD9" s="675">
        <v>125</v>
      </c>
      <c r="DE9" s="667"/>
      <c r="DF9" s="667"/>
      <c r="DG9" s="667"/>
      <c r="DH9" s="667"/>
      <c r="DI9" s="667"/>
      <c r="DJ9" s="667"/>
      <c r="DK9" s="667"/>
      <c r="DL9" s="667"/>
      <c r="DM9" s="667"/>
      <c r="DN9" s="667"/>
      <c r="DO9" s="667"/>
      <c r="DP9" s="668"/>
      <c r="DQ9" s="675">
        <v>1174681</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117977</v>
      </c>
      <c r="BH10" s="667"/>
      <c r="BI10" s="667"/>
      <c r="BJ10" s="667"/>
      <c r="BK10" s="667"/>
      <c r="BL10" s="667"/>
      <c r="BM10" s="667"/>
      <c r="BN10" s="668"/>
      <c r="BO10" s="669">
        <v>2</v>
      </c>
      <c r="BP10" s="669"/>
      <c r="BQ10" s="669"/>
      <c r="BR10" s="669"/>
      <c r="BS10" s="670" t="s">
        <v>130</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t="s">
        <v>130</v>
      </c>
      <c r="CS10" s="667"/>
      <c r="CT10" s="667"/>
      <c r="CU10" s="667"/>
      <c r="CV10" s="667"/>
      <c r="CW10" s="667"/>
      <c r="CX10" s="667"/>
      <c r="CY10" s="668"/>
      <c r="CZ10" s="669" t="s">
        <v>130</v>
      </c>
      <c r="DA10" s="669"/>
      <c r="DB10" s="669"/>
      <c r="DC10" s="669"/>
      <c r="DD10" s="675" t="s">
        <v>130</v>
      </c>
      <c r="DE10" s="667"/>
      <c r="DF10" s="667"/>
      <c r="DG10" s="667"/>
      <c r="DH10" s="667"/>
      <c r="DI10" s="667"/>
      <c r="DJ10" s="667"/>
      <c r="DK10" s="667"/>
      <c r="DL10" s="667"/>
      <c r="DM10" s="667"/>
      <c r="DN10" s="667"/>
      <c r="DO10" s="667"/>
      <c r="DP10" s="668"/>
      <c r="DQ10" s="675" t="s">
        <v>130</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717053</v>
      </c>
      <c r="S11" s="667"/>
      <c r="T11" s="667"/>
      <c r="U11" s="667"/>
      <c r="V11" s="667"/>
      <c r="W11" s="667"/>
      <c r="X11" s="667"/>
      <c r="Y11" s="668"/>
      <c r="Z11" s="671">
        <v>4.8</v>
      </c>
      <c r="AA11" s="672"/>
      <c r="AB11" s="672"/>
      <c r="AC11" s="684"/>
      <c r="AD11" s="675">
        <v>717053</v>
      </c>
      <c r="AE11" s="667"/>
      <c r="AF11" s="667"/>
      <c r="AG11" s="667"/>
      <c r="AH11" s="667"/>
      <c r="AI11" s="667"/>
      <c r="AJ11" s="667"/>
      <c r="AK11" s="668"/>
      <c r="AL11" s="671">
        <v>10.1</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803615</v>
      </c>
      <c r="BH11" s="667"/>
      <c r="BI11" s="667"/>
      <c r="BJ11" s="667"/>
      <c r="BK11" s="667"/>
      <c r="BL11" s="667"/>
      <c r="BM11" s="667"/>
      <c r="BN11" s="668"/>
      <c r="BO11" s="669">
        <v>13.6</v>
      </c>
      <c r="BP11" s="669"/>
      <c r="BQ11" s="669"/>
      <c r="BR11" s="669"/>
      <c r="BS11" s="670" t="s">
        <v>130</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436002</v>
      </c>
      <c r="CS11" s="667"/>
      <c r="CT11" s="667"/>
      <c r="CU11" s="667"/>
      <c r="CV11" s="667"/>
      <c r="CW11" s="667"/>
      <c r="CX11" s="667"/>
      <c r="CY11" s="668"/>
      <c r="CZ11" s="669">
        <v>3.1</v>
      </c>
      <c r="DA11" s="669"/>
      <c r="DB11" s="669"/>
      <c r="DC11" s="669"/>
      <c r="DD11" s="675">
        <v>36956</v>
      </c>
      <c r="DE11" s="667"/>
      <c r="DF11" s="667"/>
      <c r="DG11" s="667"/>
      <c r="DH11" s="667"/>
      <c r="DI11" s="667"/>
      <c r="DJ11" s="667"/>
      <c r="DK11" s="667"/>
      <c r="DL11" s="667"/>
      <c r="DM11" s="667"/>
      <c r="DN11" s="667"/>
      <c r="DO11" s="667"/>
      <c r="DP11" s="668"/>
      <c r="DQ11" s="675">
        <v>296921</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16428</v>
      </c>
      <c r="S12" s="667"/>
      <c r="T12" s="667"/>
      <c r="U12" s="667"/>
      <c r="V12" s="667"/>
      <c r="W12" s="667"/>
      <c r="X12" s="667"/>
      <c r="Y12" s="668"/>
      <c r="Z12" s="669">
        <v>0.1</v>
      </c>
      <c r="AA12" s="669"/>
      <c r="AB12" s="669"/>
      <c r="AC12" s="669"/>
      <c r="AD12" s="670">
        <v>16428</v>
      </c>
      <c r="AE12" s="670"/>
      <c r="AF12" s="670"/>
      <c r="AG12" s="670"/>
      <c r="AH12" s="670"/>
      <c r="AI12" s="670"/>
      <c r="AJ12" s="670"/>
      <c r="AK12" s="670"/>
      <c r="AL12" s="671">
        <v>0.2</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2911526</v>
      </c>
      <c r="BH12" s="667"/>
      <c r="BI12" s="667"/>
      <c r="BJ12" s="667"/>
      <c r="BK12" s="667"/>
      <c r="BL12" s="667"/>
      <c r="BM12" s="667"/>
      <c r="BN12" s="668"/>
      <c r="BO12" s="669">
        <v>49.3</v>
      </c>
      <c r="BP12" s="669"/>
      <c r="BQ12" s="669"/>
      <c r="BR12" s="669"/>
      <c r="BS12" s="670" t="s">
        <v>130</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529346</v>
      </c>
      <c r="CS12" s="667"/>
      <c r="CT12" s="667"/>
      <c r="CU12" s="667"/>
      <c r="CV12" s="667"/>
      <c r="CW12" s="667"/>
      <c r="CX12" s="667"/>
      <c r="CY12" s="668"/>
      <c r="CZ12" s="669">
        <v>3.7</v>
      </c>
      <c r="DA12" s="669"/>
      <c r="DB12" s="669"/>
      <c r="DC12" s="669"/>
      <c r="DD12" s="675">
        <v>3443</v>
      </c>
      <c r="DE12" s="667"/>
      <c r="DF12" s="667"/>
      <c r="DG12" s="667"/>
      <c r="DH12" s="667"/>
      <c r="DI12" s="667"/>
      <c r="DJ12" s="667"/>
      <c r="DK12" s="667"/>
      <c r="DL12" s="667"/>
      <c r="DM12" s="667"/>
      <c r="DN12" s="667"/>
      <c r="DO12" s="667"/>
      <c r="DP12" s="668"/>
      <c r="DQ12" s="675">
        <v>219013</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2875181</v>
      </c>
      <c r="BH13" s="667"/>
      <c r="BI13" s="667"/>
      <c r="BJ13" s="667"/>
      <c r="BK13" s="667"/>
      <c r="BL13" s="667"/>
      <c r="BM13" s="667"/>
      <c r="BN13" s="668"/>
      <c r="BO13" s="669">
        <v>48.7</v>
      </c>
      <c r="BP13" s="669"/>
      <c r="BQ13" s="669"/>
      <c r="BR13" s="669"/>
      <c r="BS13" s="670" t="s">
        <v>130</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1798364</v>
      </c>
      <c r="CS13" s="667"/>
      <c r="CT13" s="667"/>
      <c r="CU13" s="667"/>
      <c r="CV13" s="667"/>
      <c r="CW13" s="667"/>
      <c r="CX13" s="667"/>
      <c r="CY13" s="668"/>
      <c r="CZ13" s="669">
        <v>12.6</v>
      </c>
      <c r="DA13" s="669"/>
      <c r="DB13" s="669"/>
      <c r="DC13" s="669"/>
      <c r="DD13" s="675">
        <v>879074</v>
      </c>
      <c r="DE13" s="667"/>
      <c r="DF13" s="667"/>
      <c r="DG13" s="667"/>
      <c r="DH13" s="667"/>
      <c r="DI13" s="667"/>
      <c r="DJ13" s="667"/>
      <c r="DK13" s="667"/>
      <c r="DL13" s="667"/>
      <c r="DM13" s="667"/>
      <c r="DN13" s="667"/>
      <c r="DO13" s="667"/>
      <c r="DP13" s="668"/>
      <c r="DQ13" s="675">
        <v>1380618</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91342</v>
      </c>
      <c r="BH14" s="667"/>
      <c r="BI14" s="667"/>
      <c r="BJ14" s="667"/>
      <c r="BK14" s="667"/>
      <c r="BL14" s="667"/>
      <c r="BM14" s="667"/>
      <c r="BN14" s="668"/>
      <c r="BO14" s="669">
        <v>1.5</v>
      </c>
      <c r="BP14" s="669"/>
      <c r="BQ14" s="669"/>
      <c r="BR14" s="669"/>
      <c r="BS14" s="670" t="s">
        <v>130</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489632</v>
      </c>
      <c r="CS14" s="667"/>
      <c r="CT14" s="667"/>
      <c r="CU14" s="667"/>
      <c r="CV14" s="667"/>
      <c r="CW14" s="667"/>
      <c r="CX14" s="667"/>
      <c r="CY14" s="668"/>
      <c r="CZ14" s="669">
        <v>3.4</v>
      </c>
      <c r="DA14" s="669"/>
      <c r="DB14" s="669"/>
      <c r="DC14" s="669"/>
      <c r="DD14" s="675">
        <v>5627</v>
      </c>
      <c r="DE14" s="667"/>
      <c r="DF14" s="667"/>
      <c r="DG14" s="667"/>
      <c r="DH14" s="667"/>
      <c r="DI14" s="667"/>
      <c r="DJ14" s="667"/>
      <c r="DK14" s="667"/>
      <c r="DL14" s="667"/>
      <c r="DM14" s="667"/>
      <c r="DN14" s="667"/>
      <c r="DO14" s="667"/>
      <c r="DP14" s="668"/>
      <c r="DQ14" s="675">
        <v>488374</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319297</v>
      </c>
      <c r="BH15" s="667"/>
      <c r="BI15" s="667"/>
      <c r="BJ15" s="667"/>
      <c r="BK15" s="667"/>
      <c r="BL15" s="667"/>
      <c r="BM15" s="667"/>
      <c r="BN15" s="668"/>
      <c r="BO15" s="669">
        <v>5.4</v>
      </c>
      <c r="BP15" s="669"/>
      <c r="BQ15" s="669"/>
      <c r="BR15" s="669"/>
      <c r="BS15" s="670" t="s">
        <v>130</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2451640</v>
      </c>
      <c r="CS15" s="667"/>
      <c r="CT15" s="667"/>
      <c r="CU15" s="667"/>
      <c r="CV15" s="667"/>
      <c r="CW15" s="667"/>
      <c r="CX15" s="667"/>
      <c r="CY15" s="668"/>
      <c r="CZ15" s="669">
        <v>17.2</v>
      </c>
      <c r="DA15" s="669"/>
      <c r="DB15" s="669"/>
      <c r="DC15" s="669"/>
      <c r="DD15" s="675">
        <v>526134</v>
      </c>
      <c r="DE15" s="667"/>
      <c r="DF15" s="667"/>
      <c r="DG15" s="667"/>
      <c r="DH15" s="667"/>
      <c r="DI15" s="667"/>
      <c r="DJ15" s="667"/>
      <c r="DK15" s="667"/>
      <c r="DL15" s="667"/>
      <c r="DM15" s="667"/>
      <c r="DN15" s="667"/>
      <c r="DO15" s="667"/>
      <c r="DP15" s="668"/>
      <c r="DQ15" s="675">
        <v>1665028</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12381</v>
      </c>
      <c r="S16" s="667"/>
      <c r="T16" s="667"/>
      <c r="U16" s="667"/>
      <c r="V16" s="667"/>
      <c r="W16" s="667"/>
      <c r="X16" s="667"/>
      <c r="Y16" s="668"/>
      <c r="Z16" s="669">
        <v>0.1</v>
      </c>
      <c r="AA16" s="669"/>
      <c r="AB16" s="669"/>
      <c r="AC16" s="669"/>
      <c r="AD16" s="670">
        <v>12381</v>
      </c>
      <c r="AE16" s="670"/>
      <c r="AF16" s="670"/>
      <c r="AG16" s="670"/>
      <c r="AH16" s="670"/>
      <c r="AI16" s="670"/>
      <c r="AJ16" s="670"/>
      <c r="AK16" s="670"/>
      <c r="AL16" s="671">
        <v>0.2</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139491</v>
      </c>
      <c r="CS16" s="667"/>
      <c r="CT16" s="667"/>
      <c r="CU16" s="667"/>
      <c r="CV16" s="667"/>
      <c r="CW16" s="667"/>
      <c r="CX16" s="667"/>
      <c r="CY16" s="668"/>
      <c r="CZ16" s="669">
        <v>1</v>
      </c>
      <c r="DA16" s="669"/>
      <c r="DB16" s="669"/>
      <c r="DC16" s="669"/>
      <c r="DD16" s="675" t="s">
        <v>130</v>
      </c>
      <c r="DE16" s="667"/>
      <c r="DF16" s="667"/>
      <c r="DG16" s="667"/>
      <c r="DH16" s="667"/>
      <c r="DI16" s="667"/>
      <c r="DJ16" s="667"/>
      <c r="DK16" s="667"/>
      <c r="DL16" s="667"/>
      <c r="DM16" s="667"/>
      <c r="DN16" s="667"/>
      <c r="DO16" s="667"/>
      <c r="DP16" s="668"/>
      <c r="DQ16" s="675">
        <v>26583</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245731</v>
      </c>
      <c r="S17" s="667"/>
      <c r="T17" s="667"/>
      <c r="U17" s="667"/>
      <c r="V17" s="667"/>
      <c r="W17" s="667"/>
      <c r="X17" s="667"/>
      <c r="Y17" s="668"/>
      <c r="Z17" s="669">
        <v>1.7</v>
      </c>
      <c r="AA17" s="669"/>
      <c r="AB17" s="669"/>
      <c r="AC17" s="669"/>
      <c r="AD17" s="670">
        <v>245731</v>
      </c>
      <c r="AE17" s="670"/>
      <c r="AF17" s="670"/>
      <c r="AG17" s="670"/>
      <c r="AH17" s="670"/>
      <c r="AI17" s="670"/>
      <c r="AJ17" s="670"/>
      <c r="AK17" s="670"/>
      <c r="AL17" s="671">
        <v>3.5</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602509</v>
      </c>
      <c r="CS17" s="667"/>
      <c r="CT17" s="667"/>
      <c r="CU17" s="667"/>
      <c r="CV17" s="667"/>
      <c r="CW17" s="667"/>
      <c r="CX17" s="667"/>
      <c r="CY17" s="668"/>
      <c r="CZ17" s="669">
        <v>4.2</v>
      </c>
      <c r="DA17" s="669"/>
      <c r="DB17" s="669"/>
      <c r="DC17" s="669"/>
      <c r="DD17" s="675" t="s">
        <v>130</v>
      </c>
      <c r="DE17" s="667"/>
      <c r="DF17" s="667"/>
      <c r="DG17" s="667"/>
      <c r="DH17" s="667"/>
      <c r="DI17" s="667"/>
      <c r="DJ17" s="667"/>
      <c r="DK17" s="667"/>
      <c r="DL17" s="667"/>
      <c r="DM17" s="667"/>
      <c r="DN17" s="667"/>
      <c r="DO17" s="667"/>
      <c r="DP17" s="668"/>
      <c r="DQ17" s="675">
        <v>596750</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87067</v>
      </c>
      <c r="S18" s="667"/>
      <c r="T18" s="667"/>
      <c r="U18" s="667"/>
      <c r="V18" s="667"/>
      <c r="W18" s="667"/>
      <c r="X18" s="667"/>
      <c r="Y18" s="668"/>
      <c r="Z18" s="669">
        <v>0.6</v>
      </c>
      <c r="AA18" s="669"/>
      <c r="AB18" s="669"/>
      <c r="AC18" s="669"/>
      <c r="AD18" s="670">
        <v>83957</v>
      </c>
      <c r="AE18" s="670"/>
      <c r="AF18" s="670"/>
      <c r="AG18" s="670"/>
      <c r="AH18" s="670"/>
      <c r="AI18" s="670"/>
      <c r="AJ18" s="670"/>
      <c r="AK18" s="670"/>
      <c r="AL18" s="671">
        <v>1.2000000476837158</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18215</v>
      </c>
      <c r="S19" s="667"/>
      <c r="T19" s="667"/>
      <c r="U19" s="667"/>
      <c r="V19" s="667"/>
      <c r="W19" s="667"/>
      <c r="X19" s="667"/>
      <c r="Y19" s="668"/>
      <c r="Z19" s="669">
        <v>0.1</v>
      </c>
      <c r="AA19" s="669"/>
      <c r="AB19" s="669"/>
      <c r="AC19" s="669"/>
      <c r="AD19" s="670">
        <v>18215</v>
      </c>
      <c r="AE19" s="670"/>
      <c r="AF19" s="670"/>
      <c r="AG19" s="670"/>
      <c r="AH19" s="670"/>
      <c r="AI19" s="670"/>
      <c r="AJ19" s="670"/>
      <c r="AK19" s="670"/>
      <c r="AL19" s="671">
        <v>0.3</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272444</v>
      </c>
      <c r="BH19" s="667"/>
      <c r="BI19" s="667"/>
      <c r="BJ19" s="667"/>
      <c r="BK19" s="667"/>
      <c r="BL19" s="667"/>
      <c r="BM19" s="667"/>
      <c r="BN19" s="668"/>
      <c r="BO19" s="669">
        <v>4.5999999999999996</v>
      </c>
      <c r="BP19" s="669"/>
      <c r="BQ19" s="669"/>
      <c r="BR19" s="669"/>
      <c r="BS19" s="670" t="s">
        <v>130</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3467</v>
      </c>
      <c r="S20" s="667"/>
      <c r="T20" s="667"/>
      <c r="U20" s="667"/>
      <c r="V20" s="667"/>
      <c r="W20" s="667"/>
      <c r="X20" s="667"/>
      <c r="Y20" s="668"/>
      <c r="Z20" s="669">
        <v>0</v>
      </c>
      <c r="AA20" s="669"/>
      <c r="AB20" s="669"/>
      <c r="AC20" s="669"/>
      <c r="AD20" s="670">
        <v>3467</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272444</v>
      </c>
      <c r="BH20" s="667"/>
      <c r="BI20" s="667"/>
      <c r="BJ20" s="667"/>
      <c r="BK20" s="667"/>
      <c r="BL20" s="667"/>
      <c r="BM20" s="667"/>
      <c r="BN20" s="668"/>
      <c r="BO20" s="669">
        <v>4.5999999999999996</v>
      </c>
      <c r="BP20" s="669"/>
      <c r="BQ20" s="669"/>
      <c r="BR20" s="669"/>
      <c r="BS20" s="670" t="s">
        <v>130</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14230033</v>
      </c>
      <c r="CS20" s="667"/>
      <c r="CT20" s="667"/>
      <c r="CU20" s="667"/>
      <c r="CV20" s="667"/>
      <c r="CW20" s="667"/>
      <c r="CX20" s="667"/>
      <c r="CY20" s="668"/>
      <c r="CZ20" s="669">
        <v>100</v>
      </c>
      <c r="DA20" s="669"/>
      <c r="DB20" s="669"/>
      <c r="DC20" s="669"/>
      <c r="DD20" s="675">
        <v>1624580</v>
      </c>
      <c r="DE20" s="667"/>
      <c r="DF20" s="667"/>
      <c r="DG20" s="667"/>
      <c r="DH20" s="667"/>
      <c r="DI20" s="667"/>
      <c r="DJ20" s="667"/>
      <c r="DK20" s="667"/>
      <c r="DL20" s="667"/>
      <c r="DM20" s="667"/>
      <c r="DN20" s="667"/>
      <c r="DO20" s="667"/>
      <c r="DP20" s="668"/>
      <c r="DQ20" s="675">
        <v>9212784</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1346</v>
      </c>
      <c r="S21" s="667"/>
      <c r="T21" s="667"/>
      <c r="U21" s="667"/>
      <c r="V21" s="667"/>
      <c r="W21" s="667"/>
      <c r="X21" s="667"/>
      <c r="Y21" s="668"/>
      <c r="Z21" s="669">
        <v>0</v>
      </c>
      <c r="AA21" s="669"/>
      <c r="AB21" s="669"/>
      <c r="AC21" s="669"/>
      <c r="AD21" s="670">
        <v>1346</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179</v>
      </c>
      <c r="BH21" s="667"/>
      <c r="BI21" s="667"/>
      <c r="BJ21" s="667"/>
      <c r="BK21" s="667"/>
      <c r="BL21" s="667"/>
      <c r="BM21" s="667"/>
      <c r="BN21" s="668"/>
      <c r="BO21" s="669">
        <v>0</v>
      </c>
      <c r="BP21" s="669"/>
      <c r="BQ21" s="669"/>
      <c r="BR21" s="669"/>
      <c r="BS21" s="670" t="s">
        <v>130</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281</v>
      </c>
      <c r="C22" s="692"/>
      <c r="D22" s="692"/>
      <c r="E22" s="692"/>
      <c r="F22" s="692"/>
      <c r="G22" s="692"/>
      <c r="H22" s="692"/>
      <c r="I22" s="692"/>
      <c r="J22" s="692"/>
      <c r="K22" s="692"/>
      <c r="L22" s="692"/>
      <c r="M22" s="692"/>
      <c r="N22" s="692"/>
      <c r="O22" s="692"/>
      <c r="P22" s="692"/>
      <c r="Q22" s="693"/>
      <c r="R22" s="666">
        <v>64039</v>
      </c>
      <c r="S22" s="667"/>
      <c r="T22" s="667"/>
      <c r="U22" s="667"/>
      <c r="V22" s="667"/>
      <c r="W22" s="667"/>
      <c r="X22" s="667"/>
      <c r="Y22" s="668"/>
      <c r="Z22" s="669">
        <v>0.4</v>
      </c>
      <c r="AA22" s="669"/>
      <c r="AB22" s="669"/>
      <c r="AC22" s="669"/>
      <c r="AD22" s="670">
        <v>60929</v>
      </c>
      <c r="AE22" s="670"/>
      <c r="AF22" s="670"/>
      <c r="AG22" s="670"/>
      <c r="AH22" s="670"/>
      <c r="AI22" s="670"/>
      <c r="AJ22" s="670"/>
      <c r="AK22" s="670"/>
      <c r="AL22" s="671">
        <v>0.89999997615814209</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1293815</v>
      </c>
      <c r="S23" s="667"/>
      <c r="T23" s="667"/>
      <c r="U23" s="667"/>
      <c r="V23" s="667"/>
      <c r="W23" s="667"/>
      <c r="X23" s="667"/>
      <c r="Y23" s="668"/>
      <c r="Z23" s="669">
        <v>8.6999999999999993</v>
      </c>
      <c r="AA23" s="669"/>
      <c r="AB23" s="669"/>
      <c r="AC23" s="669"/>
      <c r="AD23" s="670">
        <v>162680</v>
      </c>
      <c r="AE23" s="670"/>
      <c r="AF23" s="670"/>
      <c r="AG23" s="670"/>
      <c r="AH23" s="670"/>
      <c r="AI23" s="670"/>
      <c r="AJ23" s="670"/>
      <c r="AK23" s="670"/>
      <c r="AL23" s="671">
        <v>2.2999999999999998</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v>272265</v>
      </c>
      <c r="BH23" s="667"/>
      <c r="BI23" s="667"/>
      <c r="BJ23" s="667"/>
      <c r="BK23" s="667"/>
      <c r="BL23" s="667"/>
      <c r="BM23" s="667"/>
      <c r="BN23" s="668"/>
      <c r="BO23" s="669">
        <v>4.5999999999999996</v>
      </c>
      <c r="BP23" s="669"/>
      <c r="BQ23" s="669"/>
      <c r="BR23" s="669"/>
      <c r="BS23" s="670" t="s">
        <v>130</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700" t="s">
        <v>289</v>
      </c>
      <c r="DM23" s="701"/>
      <c r="DN23" s="701"/>
      <c r="DO23" s="701"/>
      <c r="DP23" s="701"/>
      <c r="DQ23" s="701"/>
      <c r="DR23" s="701"/>
      <c r="DS23" s="701"/>
      <c r="DT23" s="701"/>
      <c r="DU23" s="701"/>
      <c r="DV23" s="702"/>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162680</v>
      </c>
      <c r="S24" s="667"/>
      <c r="T24" s="667"/>
      <c r="U24" s="667"/>
      <c r="V24" s="667"/>
      <c r="W24" s="667"/>
      <c r="X24" s="667"/>
      <c r="Y24" s="668"/>
      <c r="Z24" s="669">
        <v>1.1000000000000001</v>
      </c>
      <c r="AA24" s="669"/>
      <c r="AB24" s="669"/>
      <c r="AC24" s="669"/>
      <c r="AD24" s="670">
        <v>162680</v>
      </c>
      <c r="AE24" s="670"/>
      <c r="AF24" s="670"/>
      <c r="AG24" s="670"/>
      <c r="AH24" s="670"/>
      <c r="AI24" s="670"/>
      <c r="AJ24" s="670"/>
      <c r="AK24" s="670"/>
      <c r="AL24" s="671">
        <v>2.2999999999999998</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5056772</v>
      </c>
      <c r="CS24" s="656"/>
      <c r="CT24" s="656"/>
      <c r="CU24" s="656"/>
      <c r="CV24" s="656"/>
      <c r="CW24" s="656"/>
      <c r="CX24" s="656"/>
      <c r="CY24" s="657"/>
      <c r="CZ24" s="660">
        <v>35.5</v>
      </c>
      <c r="DA24" s="661"/>
      <c r="DB24" s="661"/>
      <c r="DC24" s="680"/>
      <c r="DD24" s="703">
        <v>2590404</v>
      </c>
      <c r="DE24" s="656"/>
      <c r="DF24" s="656"/>
      <c r="DG24" s="656"/>
      <c r="DH24" s="656"/>
      <c r="DI24" s="656"/>
      <c r="DJ24" s="656"/>
      <c r="DK24" s="657"/>
      <c r="DL24" s="703">
        <v>2553491</v>
      </c>
      <c r="DM24" s="656"/>
      <c r="DN24" s="656"/>
      <c r="DO24" s="656"/>
      <c r="DP24" s="656"/>
      <c r="DQ24" s="656"/>
      <c r="DR24" s="656"/>
      <c r="DS24" s="656"/>
      <c r="DT24" s="656"/>
      <c r="DU24" s="656"/>
      <c r="DV24" s="657"/>
      <c r="DW24" s="660">
        <v>35.5</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272687</v>
      </c>
      <c r="S25" s="667"/>
      <c r="T25" s="667"/>
      <c r="U25" s="667"/>
      <c r="V25" s="667"/>
      <c r="W25" s="667"/>
      <c r="X25" s="667"/>
      <c r="Y25" s="668"/>
      <c r="Z25" s="669">
        <v>1.8</v>
      </c>
      <c r="AA25" s="669"/>
      <c r="AB25" s="669"/>
      <c r="AC25" s="669"/>
      <c r="AD25" s="670" t="s">
        <v>130</v>
      </c>
      <c r="AE25" s="670"/>
      <c r="AF25" s="670"/>
      <c r="AG25" s="670"/>
      <c r="AH25" s="670"/>
      <c r="AI25" s="670"/>
      <c r="AJ25" s="670"/>
      <c r="AK25" s="670"/>
      <c r="AL25" s="671" t="s">
        <v>130</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1541610</v>
      </c>
      <c r="CS25" s="704"/>
      <c r="CT25" s="704"/>
      <c r="CU25" s="704"/>
      <c r="CV25" s="704"/>
      <c r="CW25" s="704"/>
      <c r="CX25" s="704"/>
      <c r="CY25" s="705"/>
      <c r="CZ25" s="671">
        <v>10.8</v>
      </c>
      <c r="DA25" s="706"/>
      <c r="DB25" s="706"/>
      <c r="DC25" s="709"/>
      <c r="DD25" s="675">
        <v>1416028</v>
      </c>
      <c r="DE25" s="704"/>
      <c r="DF25" s="704"/>
      <c r="DG25" s="704"/>
      <c r="DH25" s="704"/>
      <c r="DI25" s="704"/>
      <c r="DJ25" s="704"/>
      <c r="DK25" s="705"/>
      <c r="DL25" s="675">
        <v>1410728</v>
      </c>
      <c r="DM25" s="704"/>
      <c r="DN25" s="704"/>
      <c r="DO25" s="704"/>
      <c r="DP25" s="704"/>
      <c r="DQ25" s="704"/>
      <c r="DR25" s="704"/>
      <c r="DS25" s="704"/>
      <c r="DT25" s="704"/>
      <c r="DU25" s="704"/>
      <c r="DV25" s="705"/>
      <c r="DW25" s="671">
        <v>19.600000000000001</v>
      </c>
      <c r="DX25" s="706"/>
      <c r="DY25" s="706"/>
      <c r="DZ25" s="706"/>
      <c r="EA25" s="706"/>
      <c r="EB25" s="706"/>
      <c r="EC25" s="707"/>
    </row>
    <row r="26" spans="2:133" ht="11.25" customHeight="1" x14ac:dyDescent="0.15">
      <c r="B26" s="663" t="s">
        <v>297</v>
      </c>
      <c r="C26" s="664"/>
      <c r="D26" s="664"/>
      <c r="E26" s="664"/>
      <c r="F26" s="664"/>
      <c r="G26" s="664"/>
      <c r="H26" s="664"/>
      <c r="I26" s="664"/>
      <c r="J26" s="664"/>
      <c r="K26" s="664"/>
      <c r="L26" s="664"/>
      <c r="M26" s="664"/>
      <c r="N26" s="664"/>
      <c r="O26" s="664"/>
      <c r="P26" s="664"/>
      <c r="Q26" s="665"/>
      <c r="R26" s="666">
        <v>858448</v>
      </c>
      <c r="S26" s="667"/>
      <c r="T26" s="667"/>
      <c r="U26" s="667"/>
      <c r="V26" s="667"/>
      <c r="W26" s="667"/>
      <c r="X26" s="667"/>
      <c r="Y26" s="668"/>
      <c r="Z26" s="669">
        <v>5.8</v>
      </c>
      <c r="AA26" s="669"/>
      <c r="AB26" s="669"/>
      <c r="AC26" s="669"/>
      <c r="AD26" s="670" t="s">
        <v>130</v>
      </c>
      <c r="AE26" s="670"/>
      <c r="AF26" s="670"/>
      <c r="AG26" s="670"/>
      <c r="AH26" s="670"/>
      <c r="AI26" s="670"/>
      <c r="AJ26" s="670"/>
      <c r="AK26" s="670"/>
      <c r="AL26" s="671" t="s">
        <v>130</v>
      </c>
      <c r="AM26" s="672"/>
      <c r="AN26" s="672"/>
      <c r="AO26" s="673"/>
      <c r="AP26" s="685" t="s">
        <v>298</v>
      </c>
      <c r="AQ26" s="708"/>
      <c r="AR26" s="708"/>
      <c r="AS26" s="708"/>
      <c r="AT26" s="708"/>
      <c r="AU26" s="708"/>
      <c r="AV26" s="708"/>
      <c r="AW26" s="708"/>
      <c r="AX26" s="708"/>
      <c r="AY26" s="708"/>
      <c r="AZ26" s="708"/>
      <c r="BA26" s="708"/>
      <c r="BB26" s="708"/>
      <c r="BC26" s="708"/>
      <c r="BD26" s="708"/>
      <c r="BE26" s="708"/>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952729</v>
      </c>
      <c r="CS26" s="667"/>
      <c r="CT26" s="667"/>
      <c r="CU26" s="667"/>
      <c r="CV26" s="667"/>
      <c r="CW26" s="667"/>
      <c r="CX26" s="667"/>
      <c r="CY26" s="668"/>
      <c r="CZ26" s="671">
        <v>6.7</v>
      </c>
      <c r="DA26" s="706"/>
      <c r="DB26" s="706"/>
      <c r="DC26" s="709"/>
      <c r="DD26" s="675">
        <v>851228</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6"/>
      <c r="DY26" s="706"/>
      <c r="DZ26" s="706"/>
      <c r="EA26" s="706"/>
      <c r="EB26" s="706"/>
      <c r="EC26" s="707"/>
    </row>
    <row r="27" spans="2:133" ht="11.25" customHeight="1" x14ac:dyDescent="0.15">
      <c r="B27" s="663" t="s">
        <v>300</v>
      </c>
      <c r="C27" s="664"/>
      <c r="D27" s="664"/>
      <c r="E27" s="664"/>
      <c r="F27" s="664"/>
      <c r="G27" s="664"/>
      <c r="H27" s="664"/>
      <c r="I27" s="664"/>
      <c r="J27" s="664"/>
      <c r="K27" s="664"/>
      <c r="L27" s="664"/>
      <c r="M27" s="664"/>
      <c r="N27" s="664"/>
      <c r="O27" s="664"/>
      <c r="P27" s="664"/>
      <c r="Q27" s="665"/>
      <c r="R27" s="666">
        <v>8451416</v>
      </c>
      <c r="S27" s="667"/>
      <c r="T27" s="667"/>
      <c r="U27" s="667"/>
      <c r="V27" s="667"/>
      <c r="W27" s="667"/>
      <c r="X27" s="667"/>
      <c r="Y27" s="668"/>
      <c r="Z27" s="669">
        <v>57</v>
      </c>
      <c r="AA27" s="669"/>
      <c r="AB27" s="669"/>
      <c r="AC27" s="669"/>
      <c r="AD27" s="670">
        <v>7044906</v>
      </c>
      <c r="AE27" s="670"/>
      <c r="AF27" s="670"/>
      <c r="AG27" s="670"/>
      <c r="AH27" s="670"/>
      <c r="AI27" s="670"/>
      <c r="AJ27" s="670"/>
      <c r="AK27" s="670"/>
      <c r="AL27" s="671">
        <v>99.300003051757813</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5903931</v>
      </c>
      <c r="BH27" s="667"/>
      <c r="BI27" s="667"/>
      <c r="BJ27" s="667"/>
      <c r="BK27" s="667"/>
      <c r="BL27" s="667"/>
      <c r="BM27" s="667"/>
      <c r="BN27" s="668"/>
      <c r="BO27" s="669">
        <v>100</v>
      </c>
      <c r="BP27" s="669"/>
      <c r="BQ27" s="669"/>
      <c r="BR27" s="669"/>
      <c r="BS27" s="670" t="s">
        <v>130</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2912653</v>
      </c>
      <c r="CS27" s="704"/>
      <c r="CT27" s="704"/>
      <c r="CU27" s="704"/>
      <c r="CV27" s="704"/>
      <c r="CW27" s="704"/>
      <c r="CX27" s="704"/>
      <c r="CY27" s="705"/>
      <c r="CZ27" s="671">
        <v>20.5</v>
      </c>
      <c r="DA27" s="706"/>
      <c r="DB27" s="706"/>
      <c r="DC27" s="709"/>
      <c r="DD27" s="675">
        <v>577626</v>
      </c>
      <c r="DE27" s="704"/>
      <c r="DF27" s="704"/>
      <c r="DG27" s="704"/>
      <c r="DH27" s="704"/>
      <c r="DI27" s="704"/>
      <c r="DJ27" s="704"/>
      <c r="DK27" s="705"/>
      <c r="DL27" s="675">
        <v>546013</v>
      </c>
      <c r="DM27" s="704"/>
      <c r="DN27" s="704"/>
      <c r="DO27" s="704"/>
      <c r="DP27" s="704"/>
      <c r="DQ27" s="704"/>
      <c r="DR27" s="704"/>
      <c r="DS27" s="704"/>
      <c r="DT27" s="704"/>
      <c r="DU27" s="704"/>
      <c r="DV27" s="705"/>
      <c r="DW27" s="671">
        <v>7.6</v>
      </c>
      <c r="DX27" s="706"/>
      <c r="DY27" s="706"/>
      <c r="DZ27" s="706"/>
      <c r="EA27" s="706"/>
      <c r="EB27" s="706"/>
      <c r="EC27" s="707"/>
    </row>
    <row r="28" spans="2:133" ht="11.25" customHeight="1" x14ac:dyDescent="0.15">
      <c r="B28" s="663" t="s">
        <v>303</v>
      </c>
      <c r="C28" s="664"/>
      <c r="D28" s="664"/>
      <c r="E28" s="664"/>
      <c r="F28" s="664"/>
      <c r="G28" s="664"/>
      <c r="H28" s="664"/>
      <c r="I28" s="664"/>
      <c r="J28" s="664"/>
      <c r="K28" s="664"/>
      <c r="L28" s="664"/>
      <c r="M28" s="664"/>
      <c r="N28" s="664"/>
      <c r="O28" s="664"/>
      <c r="P28" s="664"/>
      <c r="Q28" s="665"/>
      <c r="R28" s="666">
        <v>4266</v>
      </c>
      <c r="S28" s="667"/>
      <c r="T28" s="667"/>
      <c r="U28" s="667"/>
      <c r="V28" s="667"/>
      <c r="W28" s="667"/>
      <c r="X28" s="667"/>
      <c r="Y28" s="668"/>
      <c r="Z28" s="669">
        <v>0</v>
      </c>
      <c r="AA28" s="669"/>
      <c r="AB28" s="669"/>
      <c r="AC28" s="669"/>
      <c r="AD28" s="670">
        <v>4266</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602509</v>
      </c>
      <c r="CS28" s="667"/>
      <c r="CT28" s="667"/>
      <c r="CU28" s="667"/>
      <c r="CV28" s="667"/>
      <c r="CW28" s="667"/>
      <c r="CX28" s="667"/>
      <c r="CY28" s="668"/>
      <c r="CZ28" s="671">
        <v>4.2</v>
      </c>
      <c r="DA28" s="706"/>
      <c r="DB28" s="706"/>
      <c r="DC28" s="709"/>
      <c r="DD28" s="675">
        <v>596750</v>
      </c>
      <c r="DE28" s="667"/>
      <c r="DF28" s="667"/>
      <c r="DG28" s="667"/>
      <c r="DH28" s="667"/>
      <c r="DI28" s="667"/>
      <c r="DJ28" s="667"/>
      <c r="DK28" s="668"/>
      <c r="DL28" s="675">
        <v>596750</v>
      </c>
      <c r="DM28" s="667"/>
      <c r="DN28" s="667"/>
      <c r="DO28" s="667"/>
      <c r="DP28" s="667"/>
      <c r="DQ28" s="667"/>
      <c r="DR28" s="667"/>
      <c r="DS28" s="667"/>
      <c r="DT28" s="667"/>
      <c r="DU28" s="667"/>
      <c r="DV28" s="668"/>
      <c r="DW28" s="671">
        <v>8.3000000000000007</v>
      </c>
      <c r="DX28" s="706"/>
      <c r="DY28" s="706"/>
      <c r="DZ28" s="706"/>
      <c r="EA28" s="706"/>
      <c r="EB28" s="706"/>
      <c r="EC28" s="707"/>
    </row>
    <row r="29" spans="2:133" ht="11.25" customHeight="1" x14ac:dyDescent="0.15">
      <c r="B29" s="663" t="s">
        <v>305</v>
      </c>
      <c r="C29" s="664"/>
      <c r="D29" s="664"/>
      <c r="E29" s="664"/>
      <c r="F29" s="664"/>
      <c r="G29" s="664"/>
      <c r="H29" s="664"/>
      <c r="I29" s="664"/>
      <c r="J29" s="664"/>
      <c r="K29" s="664"/>
      <c r="L29" s="664"/>
      <c r="M29" s="664"/>
      <c r="N29" s="664"/>
      <c r="O29" s="664"/>
      <c r="P29" s="664"/>
      <c r="Q29" s="665"/>
      <c r="R29" s="666">
        <v>69666</v>
      </c>
      <c r="S29" s="667"/>
      <c r="T29" s="667"/>
      <c r="U29" s="667"/>
      <c r="V29" s="667"/>
      <c r="W29" s="667"/>
      <c r="X29" s="667"/>
      <c r="Y29" s="668"/>
      <c r="Z29" s="669">
        <v>0.5</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71</v>
      </c>
      <c r="CG29" s="682"/>
      <c r="CH29" s="682"/>
      <c r="CI29" s="682"/>
      <c r="CJ29" s="682"/>
      <c r="CK29" s="682"/>
      <c r="CL29" s="682"/>
      <c r="CM29" s="682"/>
      <c r="CN29" s="682"/>
      <c r="CO29" s="682"/>
      <c r="CP29" s="682"/>
      <c r="CQ29" s="683"/>
      <c r="CR29" s="666">
        <v>602509</v>
      </c>
      <c r="CS29" s="704"/>
      <c r="CT29" s="704"/>
      <c r="CU29" s="704"/>
      <c r="CV29" s="704"/>
      <c r="CW29" s="704"/>
      <c r="CX29" s="704"/>
      <c r="CY29" s="705"/>
      <c r="CZ29" s="671">
        <v>4.2</v>
      </c>
      <c r="DA29" s="706"/>
      <c r="DB29" s="706"/>
      <c r="DC29" s="709"/>
      <c r="DD29" s="675">
        <v>596750</v>
      </c>
      <c r="DE29" s="704"/>
      <c r="DF29" s="704"/>
      <c r="DG29" s="704"/>
      <c r="DH29" s="704"/>
      <c r="DI29" s="704"/>
      <c r="DJ29" s="704"/>
      <c r="DK29" s="705"/>
      <c r="DL29" s="675">
        <v>596750</v>
      </c>
      <c r="DM29" s="704"/>
      <c r="DN29" s="704"/>
      <c r="DO29" s="704"/>
      <c r="DP29" s="704"/>
      <c r="DQ29" s="704"/>
      <c r="DR29" s="704"/>
      <c r="DS29" s="704"/>
      <c r="DT29" s="704"/>
      <c r="DU29" s="704"/>
      <c r="DV29" s="705"/>
      <c r="DW29" s="671">
        <v>8.3000000000000007</v>
      </c>
      <c r="DX29" s="706"/>
      <c r="DY29" s="706"/>
      <c r="DZ29" s="706"/>
      <c r="EA29" s="706"/>
      <c r="EB29" s="706"/>
      <c r="EC29" s="707"/>
    </row>
    <row r="30" spans="2:133" ht="11.25" customHeight="1" x14ac:dyDescent="0.15">
      <c r="B30" s="663" t="s">
        <v>307</v>
      </c>
      <c r="C30" s="664"/>
      <c r="D30" s="664"/>
      <c r="E30" s="664"/>
      <c r="F30" s="664"/>
      <c r="G30" s="664"/>
      <c r="H30" s="664"/>
      <c r="I30" s="664"/>
      <c r="J30" s="664"/>
      <c r="K30" s="664"/>
      <c r="L30" s="664"/>
      <c r="M30" s="664"/>
      <c r="N30" s="664"/>
      <c r="O30" s="664"/>
      <c r="P30" s="664"/>
      <c r="Q30" s="665"/>
      <c r="R30" s="666">
        <v>99037</v>
      </c>
      <c r="S30" s="667"/>
      <c r="T30" s="667"/>
      <c r="U30" s="667"/>
      <c r="V30" s="667"/>
      <c r="W30" s="667"/>
      <c r="X30" s="667"/>
      <c r="Y30" s="668"/>
      <c r="Z30" s="669">
        <v>0.7</v>
      </c>
      <c r="AA30" s="669"/>
      <c r="AB30" s="669"/>
      <c r="AC30" s="669"/>
      <c r="AD30" s="670">
        <v>2579</v>
      </c>
      <c r="AE30" s="670"/>
      <c r="AF30" s="670"/>
      <c r="AG30" s="670"/>
      <c r="AH30" s="670"/>
      <c r="AI30" s="670"/>
      <c r="AJ30" s="670"/>
      <c r="AK30" s="670"/>
      <c r="AL30" s="671">
        <v>0</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574827</v>
      </c>
      <c r="CS30" s="667"/>
      <c r="CT30" s="667"/>
      <c r="CU30" s="667"/>
      <c r="CV30" s="667"/>
      <c r="CW30" s="667"/>
      <c r="CX30" s="667"/>
      <c r="CY30" s="668"/>
      <c r="CZ30" s="671">
        <v>4</v>
      </c>
      <c r="DA30" s="706"/>
      <c r="DB30" s="706"/>
      <c r="DC30" s="709"/>
      <c r="DD30" s="675">
        <v>569068</v>
      </c>
      <c r="DE30" s="667"/>
      <c r="DF30" s="667"/>
      <c r="DG30" s="667"/>
      <c r="DH30" s="667"/>
      <c r="DI30" s="667"/>
      <c r="DJ30" s="667"/>
      <c r="DK30" s="668"/>
      <c r="DL30" s="675">
        <v>569068</v>
      </c>
      <c r="DM30" s="667"/>
      <c r="DN30" s="667"/>
      <c r="DO30" s="667"/>
      <c r="DP30" s="667"/>
      <c r="DQ30" s="667"/>
      <c r="DR30" s="667"/>
      <c r="DS30" s="667"/>
      <c r="DT30" s="667"/>
      <c r="DU30" s="667"/>
      <c r="DV30" s="668"/>
      <c r="DW30" s="671">
        <v>7.9</v>
      </c>
      <c r="DX30" s="706"/>
      <c r="DY30" s="706"/>
      <c r="DZ30" s="706"/>
      <c r="EA30" s="706"/>
      <c r="EB30" s="706"/>
      <c r="EC30" s="707"/>
    </row>
    <row r="31" spans="2:133" ht="11.25" customHeight="1" x14ac:dyDescent="0.15">
      <c r="B31" s="663" t="s">
        <v>311</v>
      </c>
      <c r="C31" s="664"/>
      <c r="D31" s="664"/>
      <c r="E31" s="664"/>
      <c r="F31" s="664"/>
      <c r="G31" s="664"/>
      <c r="H31" s="664"/>
      <c r="I31" s="664"/>
      <c r="J31" s="664"/>
      <c r="K31" s="664"/>
      <c r="L31" s="664"/>
      <c r="M31" s="664"/>
      <c r="N31" s="664"/>
      <c r="O31" s="664"/>
      <c r="P31" s="664"/>
      <c r="Q31" s="665"/>
      <c r="R31" s="666">
        <v>70352</v>
      </c>
      <c r="S31" s="667"/>
      <c r="T31" s="667"/>
      <c r="U31" s="667"/>
      <c r="V31" s="667"/>
      <c r="W31" s="667"/>
      <c r="X31" s="667"/>
      <c r="Y31" s="668"/>
      <c r="Z31" s="669">
        <v>0.5</v>
      </c>
      <c r="AA31" s="669"/>
      <c r="AB31" s="669"/>
      <c r="AC31" s="669"/>
      <c r="AD31" s="670" t="s">
        <v>130</v>
      </c>
      <c r="AE31" s="670"/>
      <c r="AF31" s="670"/>
      <c r="AG31" s="670"/>
      <c r="AH31" s="670"/>
      <c r="AI31" s="670"/>
      <c r="AJ31" s="670"/>
      <c r="AK31" s="670"/>
      <c r="AL31" s="671" t="s">
        <v>130</v>
      </c>
      <c r="AM31" s="672"/>
      <c r="AN31" s="672"/>
      <c r="AO31" s="673"/>
      <c r="AP31" s="721" t="s">
        <v>312</v>
      </c>
      <c r="AQ31" s="722"/>
      <c r="AR31" s="722"/>
      <c r="AS31" s="722"/>
      <c r="AT31" s="727" t="s">
        <v>313</v>
      </c>
      <c r="AU31" s="361"/>
      <c r="AV31" s="361"/>
      <c r="AW31" s="361"/>
      <c r="AX31" s="652" t="s">
        <v>191</v>
      </c>
      <c r="AY31" s="653"/>
      <c r="AZ31" s="653"/>
      <c r="BA31" s="653"/>
      <c r="BB31" s="653"/>
      <c r="BC31" s="653"/>
      <c r="BD31" s="653"/>
      <c r="BE31" s="653"/>
      <c r="BF31" s="654"/>
      <c r="BG31" s="730">
        <v>99.6</v>
      </c>
      <c r="BH31" s="731"/>
      <c r="BI31" s="731"/>
      <c r="BJ31" s="731"/>
      <c r="BK31" s="731"/>
      <c r="BL31" s="731"/>
      <c r="BM31" s="661">
        <v>98.6</v>
      </c>
      <c r="BN31" s="731"/>
      <c r="BO31" s="731"/>
      <c r="BP31" s="731"/>
      <c r="BQ31" s="732"/>
      <c r="BR31" s="730">
        <v>99.2</v>
      </c>
      <c r="BS31" s="731"/>
      <c r="BT31" s="731"/>
      <c r="BU31" s="731"/>
      <c r="BV31" s="731"/>
      <c r="BW31" s="731"/>
      <c r="BX31" s="661">
        <v>98.3</v>
      </c>
      <c r="BY31" s="731"/>
      <c r="BZ31" s="731"/>
      <c r="CA31" s="731"/>
      <c r="CB31" s="732"/>
      <c r="CD31" s="717"/>
      <c r="CE31" s="718"/>
      <c r="CF31" s="681" t="s">
        <v>314</v>
      </c>
      <c r="CG31" s="682"/>
      <c r="CH31" s="682"/>
      <c r="CI31" s="682"/>
      <c r="CJ31" s="682"/>
      <c r="CK31" s="682"/>
      <c r="CL31" s="682"/>
      <c r="CM31" s="682"/>
      <c r="CN31" s="682"/>
      <c r="CO31" s="682"/>
      <c r="CP31" s="682"/>
      <c r="CQ31" s="683"/>
      <c r="CR31" s="666">
        <v>27682</v>
      </c>
      <c r="CS31" s="704"/>
      <c r="CT31" s="704"/>
      <c r="CU31" s="704"/>
      <c r="CV31" s="704"/>
      <c r="CW31" s="704"/>
      <c r="CX31" s="704"/>
      <c r="CY31" s="705"/>
      <c r="CZ31" s="671">
        <v>0.2</v>
      </c>
      <c r="DA31" s="706"/>
      <c r="DB31" s="706"/>
      <c r="DC31" s="709"/>
      <c r="DD31" s="675">
        <v>27682</v>
      </c>
      <c r="DE31" s="704"/>
      <c r="DF31" s="704"/>
      <c r="DG31" s="704"/>
      <c r="DH31" s="704"/>
      <c r="DI31" s="704"/>
      <c r="DJ31" s="704"/>
      <c r="DK31" s="705"/>
      <c r="DL31" s="675">
        <v>27682</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315</v>
      </c>
      <c r="C32" s="664"/>
      <c r="D32" s="664"/>
      <c r="E32" s="664"/>
      <c r="F32" s="664"/>
      <c r="G32" s="664"/>
      <c r="H32" s="664"/>
      <c r="I32" s="664"/>
      <c r="J32" s="664"/>
      <c r="K32" s="664"/>
      <c r="L32" s="664"/>
      <c r="M32" s="664"/>
      <c r="N32" s="664"/>
      <c r="O32" s="664"/>
      <c r="P32" s="664"/>
      <c r="Q32" s="665"/>
      <c r="R32" s="666">
        <v>3192075</v>
      </c>
      <c r="S32" s="667"/>
      <c r="T32" s="667"/>
      <c r="U32" s="667"/>
      <c r="V32" s="667"/>
      <c r="W32" s="667"/>
      <c r="X32" s="667"/>
      <c r="Y32" s="668"/>
      <c r="Z32" s="669">
        <v>21.5</v>
      </c>
      <c r="AA32" s="669"/>
      <c r="AB32" s="669"/>
      <c r="AC32" s="669"/>
      <c r="AD32" s="670" t="s">
        <v>130</v>
      </c>
      <c r="AE32" s="670"/>
      <c r="AF32" s="670"/>
      <c r="AG32" s="670"/>
      <c r="AH32" s="670"/>
      <c r="AI32" s="670"/>
      <c r="AJ32" s="670"/>
      <c r="AK32" s="670"/>
      <c r="AL32" s="671" t="s">
        <v>130</v>
      </c>
      <c r="AM32" s="672"/>
      <c r="AN32" s="672"/>
      <c r="AO32" s="673"/>
      <c r="AP32" s="723"/>
      <c r="AQ32" s="724"/>
      <c r="AR32" s="724"/>
      <c r="AS32" s="724"/>
      <c r="AT32" s="728"/>
      <c r="AU32" s="362" t="s">
        <v>316</v>
      </c>
      <c r="AV32" s="362"/>
      <c r="AW32" s="362"/>
      <c r="AX32" s="663" t="s">
        <v>317</v>
      </c>
      <c r="AY32" s="664"/>
      <c r="AZ32" s="664"/>
      <c r="BA32" s="664"/>
      <c r="BB32" s="664"/>
      <c r="BC32" s="664"/>
      <c r="BD32" s="664"/>
      <c r="BE32" s="664"/>
      <c r="BF32" s="665"/>
      <c r="BG32" s="733">
        <v>99.5</v>
      </c>
      <c r="BH32" s="704"/>
      <c r="BI32" s="704"/>
      <c r="BJ32" s="704"/>
      <c r="BK32" s="704"/>
      <c r="BL32" s="704"/>
      <c r="BM32" s="672">
        <v>98.5</v>
      </c>
      <c r="BN32" s="734"/>
      <c r="BO32" s="734"/>
      <c r="BP32" s="734"/>
      <c r="BQ32" s="735"/>
      <c r="BR32" s="733">
        <v>99.4</v>
      </c>
      <c r="BS32" s="704"/>
      <c r="BT32" s="704"/>
      <c r="BU32" s="704"/>
      <c r="BV32" s="704"/>
      <c r="BW32" s="704"/>
      <c r="BX32" s="672">
        <v>98.3</v>
      </c>
      <c r="BY32" s="734"/>
      <c r="BZ32" s="734"/>
      <c r="CA32" s="734"/>
      <c r="CB32" s="735"/>
      <c r="CD32" s="719"/>
      <c r="CE32" s="720"/>
      <c r="CF32" s="681" t="s">
        <v>318</v>
      </c>
      <c r="CG32" s="682"/>
      <c r="CH32" s="682"/>
      <c r="CI32" s="682"/>
      <c r="CJ32" s="682"/>
      <c r="CK32" s="682"/>
      <c r="CL32" s="682"/>
      <c r="CM32" s="682"/>
      <c r="CN32" s="682"/>
      <c r="CO32" s="682"/>
      <c r="CP32" s="682"/>
      <c r="CQ32" s="683"/>
      <c r="CR32" s="666" t="s">
        <v>130</v>
      </c>
      <c r="CS32" s="667"/>
      <c r="CT32" s="667"/>
      <c r="CU32" s="667"/>
      <c r="CV32" s="667"/>
      <c r="CW32" s="667"/>
      <c r="CX32" s="667"/>
      <c r="CY32" s="668"/>
      <c r="CZ32" s="671" t="s">
        <v>130</v>
      </c>
      <c r="DA32" s="706"/>
      <c r="DB32" s="706"/>
      <c r="DC32" s="709"/>
      <c r="DD32" s="675" t="s">
        <v>130</v>
      </c>
      <c r="DE32" s="667"/>
      <c r="DF32" s="667"/>
      <c r="DG32" s="667"/>
      <c r="DH32" s="667"/>
      <c r="DI32" s="667"/>
      <c r="DJ32" s="667"/>
      <c r="DK32" s="668"/>
      <c r="DL32" s="675" t="s">
        <v>130</v>
      </c>
      <c r="DM32" s="667"/>
      <c r="DN32" s="667"/>
      <c r="DO32" s="667"/>
      <c r="DP32" s="667"/>
      <c r="DQ32" s="667"/>
      <c r="DR32" s="667"/>
      <c r="DS32" s="667"/>
      <c r="DT32" s="667"/>
      <c r="DU32" s="667"/>
      <c r="DV32" s="668"/>
      <c r="DW32" s="671" t="s">
        <v>130</v>
      </c>
      <c r="DX32" s="706"/>
      <c r="DY32" s="706"/>
      <c r="DZ32" s="706"/>
      <c r="EA32" s="706"/>
      <c r="EB32" s="706"/>
      <c r="EC32" s="707"/>
    </row>
    <row r="33" spans="2:133" ht="11.25" customHeight="1" x14ac:dyDescent="0.15">
      <c r="B33" s="691" t="s">
        <v>319</v>
      </c>
      <c r="C33" s="692"/>
      <c r="D33" s="692"/>
      <c r="E33" s="692"/>
      <c r="F33" s="692"/>
      <c r="G33" s="692"/>
      <c r="H33" s="692"/>
      <c r="I33" s="692"/>
      <c r="J33" s="692"/>
      <c r="K33" s="692"/>
      <c r="L33" s="692"/>
      <c r="M33" s="692"/>
      <c r="N33" s="692"/>
      <c r="O33" s="692"/>
      <c r="P33" s="692"/>
      <c r="Q33" s="693"/>
      <c r="R33" s="666">
        <v>27854</v>
      </c>
      <c r="S33" s="667"/>
      <c r="T33" s="667"/>
      <c r="U33" s="667"/>
      <c r="V33" s="667"/>
      <c r="W33" s="667"/>
      <c r="X33" s="667"/>
      <c r="Y33" s="668"/>
      <c r="Z33" s="669">
        <v>0.2</v>
      </c>
      <c r="AA33" s="669"/>
      <c r="AB33" s="669"/>
      <c r="AC33" s="669"/>
      <c r="AD33" s="670">
        <v>27854</v>
      </c>
      <c r="AE33" s="670"/>
      <c r="AF33" s="670"/>
      <c r="AG33" s="670"/>
      <c r="AH33" s="670"/>
      <c r="AI33" s="670"/>
      <c r="AJ33" s="670"/>
      <c r="AK33" s="670"/>
      <c r="AL33" s="671">
        <v>0.4</v>
      </c>
      <c r="AM33" s="672"/>
      <c r="AN33" s="672"/>
      <c r="AO33" s="673"/>
      <c r="AP33" s="725"/>
      <c r="AQ33" s="726"/>
      <c r="AR33" s="726"/>
      <c r="AS33" s="726"/>
      <c r="AT33" s="729"/>
      <c r="AU33" s="363"/>
      <c r="AV33" s="363"/>
      <c r="AW33" s="363"/>
      <c r="AX33" s="710" t="s">
        <v>320</v>
      </c>
      <c r="AY33" s="711"/>
      <c r="AZ33" s="711"/>
      <c r="BA33" s="711"/>
      <c r="BB33" s="711"/>
      <c r="BC33" s="711"/>
      <c r="BD33" s="711"/>
      <c r="BE33" s="711"/>
      <c r="BF33" s="712"/>
      <c r="BG33" s="736">
        <v>99.6</v>
      </c>
      <c r="BH33" s="737"/>
      <c r="BI33" s="737"/>
      <c r="BJ33" s="737"/>
      <c r="BK33" s="737"/>
      <c r="BL33" s="737"/>
      <c r="BM33" s="738">
        <v>98.4</v>
      </c>
      <c r="BN33" s="737"/>
      <c r="BO33" s="737"/>
      <c r="BP33" s="737"/>
      <c r="BQ33" s="739"/>
      <c r="BR33" s="736">
        <v>98.9</v>
      </c>
      <c r="BS33" s="737"/>
      <c r="BT33" s="737"/>
      <c r="BU33" s="737"/>
      <c r="BV33" s="737"/>
      <c r="BW33" s="737"/>
      <c r="BX33" s="738">
        <v>97.9</v>
      </c>
      <c r="BY33" s="737"/>
      <c r="BZ33" s="737"/>
      <c r="CA33" s="737"/>
      <c r="CB33" s="739"/>
      <c r="CD33" s="681" t="s">
        <v>321</v>
      </c>
      <c r="CE33" s="682"/>
      <c r="CF33" s="682"/>
      <c r="CG33" s="682"/>
      <c r="CH33" s="682"/>
      <c r="CI33" s="682"/>
      <c r="CJ33" s="682"/>
      <c r="CK33" s="682"/>
      <c r="CL33" s="682"/>
      <c r="CM33" s="682"/>
      <c r="CN33" s="682"/>
      <c r="CO33" s="682"/>
      <c r="CP33" s="682"/>
      <c r="CQ33" s="683"/>
      <c r="CR33" s="666">
        <v>7409190</v>
      </c>
      <c r="CS33" s="704"/>
      <c r="CT33" s="704"/>
      <c r="CU33" s="704"/>
      <c r="CV33" s="704"/>
      <c r="CW33" s="704"/>
      <c r="CX33" s="704"/>
      <c r="CY33" s="705"/>
      <c r="CZ33" s="671">
        <v>52.1</v>
      </c>
      <c r="DA33" s="706"/>
      <c r="DB33" s="706"/>
      <c r="DC33" s="709"/>
      <c r="DD33" s="675">
        <v>5782008</v>
      </c>
      <c r="DE33" s="704"/>
      <c r="DF33" s="704"/>
      <c r="DG33" s="704"/>
      <c r="DH33" s="704"/>
      <c r="DI33" s="704"/>
      <c r="DJ33" s="704"/>
      <c r="DK33" s="705"/>
      <c r="DL33" s="675">
        <v>3986902</v>
      </c>
      <c r="DM33" s="704"/>
      <c r="DN33" s="704"/>
      <c r="DO33" s="704"/>
      <c r="DP33" s="704"/>
      <c r="DQ33" s="704"/>
      <c r="DR33" s="704"/>
      <c r="DS33" s="704"/>
      <c r="DT33" s="704"/>
      <c r="DU33" s="704"/>
      <c r="DV33" s="705"/>
      <c r="DW33" s="671">
        <v>55.5</v>
      </c>
      <c r="DX33" s="706"/>
      <c r="DY33" s="706"/>
      <c r="DZ33" s="706"/>
      <c r="EA33" s="706"/>
      <c r="EB33" s="706"/>
      <c r="EC33" s="707"/>
    </row>
    <row r="34" spans="2:133" ht="11.25" customHeight="1" x14ac:dyDescent="0.15">
      <c r="B34" s="663" t="s">
        <v>322</v>
      </c>
      <c r="C34" s="664"/>
      <c r="D34" s="664"/>
      <c r="E34" s="664"/>
      <c r="F34" s="664"/>
      <c r="G34" s="664"/>
      <c r="H34" s="664"/>
      <c r="I34" s="664"/>
      <c r="J34" s="664"/>
      <c r="K34" s="664"/>
      <c r="L34" s="664"/>
      <c r="M34" s="664"/>
      <c r="N34" s="664"/>
      <c r="O34" s="664"/>
      <c r="P34" s="664"/>
      <c r="Q34" s="665"/>
      <c r="R34" s="666">
        <v>1102474</v>
      </c>
      <c r="S34" s="667"/>
      <c r="T34" s="667"/>
      <c r="U34" s="667"/>
      <c r="V34" s="667"/>
      <c r="W34" s="667"/>
      <c r="X34" s="667"/>
      <c r="Y34" s="668"/>
      <c r="Z34" s="669">
        <v>7.4</v>
      </c>
      <c r="AA34" s="669"/>
      <c r="AB34" s="669"/>
      <c r="AC34" s="669"/>
      <c r="AD34" s="670" t="s">
        <v>130</v>
      </c>
      <c r="AE34" s="670"/>
      <c r="AF34" s="670"/>
      <c r="AG34" s="670"/>
      <c r="AH34" s="670"/>
      <c r="AI34" s="670"/>
      <c r="AJ34" s="670"/>
      <c r="AK34" s="670"/>
      <c r="AL34" s="671" t="s">
        <v>130</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2522050</v>
      </c>
      <c r="CS34" s="667"/>
      <c r="CT34" s="667"/>
      <c r="CU34" s="667"/>
      <c r="CV34" s="667"/>
      <c r="CW34" s="667"/>
      <c r="CX34" s="667"/>
      <c r="CY34" s="668"/>
      <c r="CZ34" s="671">
        <v>17.7</v>
      </c>
      <c r="DA34" s="706"/>
      <c r="DB34" s="706"/>
      <c r="DC34" s="709"/>
      <c r="DD34" s="675">
        <v>1884619</v>
      </c>
      <c r="DE34" s="667"/>
      <c r="DF34" s="667"/>
      <c r="DG34" s="667"/>
      <c r="DH34" s="667"/>
      <c r="DI34" s="667"/>
      <c r="DJ34" s="667"/>
      <c r="DK34" s="668"/>
      <c r="DL34" s="675">
        <v>1769670</v>
      </c>
      <c r="DM34" s="667"/>
      <c r="DN34" s="667"/>
      <c r="DO34" s="667"/>
      <c r="DP34" s="667"/>
      <c r="DQ34" s="667"/>
      <c r="DR34" s="667"/>
      <c r="DS34" s="667"/>
      <c r="DT34" s="667"/>
      <c r="DU34" s="667"/>
      <c r="DV34" s="668"/>
      <c r="DW34" s="671">
        <v>24.6</v>
      </c>
      <c r="DX34" s="706"/>
      <c r="DY34" s="706"/>
      <c r="DZ34" s="706"/>
      <c r="EA34" s="706"/>
      <c r="EB34" s="706"/>
      <c r="EC34" s="707"/>
    </row>
    <row r="35" spans="2:133" ht="11.25" customHeight="1" x14ac:dyDescent="0.15">
      <c r="B35" s="663" t="s">
        <v>324</v>
      </c>
      <c r="C35" s="664"/>
      <c r="D35" s="664"/>
      <c r="E35" s="664"/>
      <c r="F35" s="664"/>
      <c r="G35" s="664"/>
      <c r="H35" s="664"/>
      <c r="I35" s="664"/>
      <c r="J35" s="664"/>
      <c r="K35" s="664"/>
      <c r="L35" s="664"/>
      <c r="M35" s="664"/>
      <c r="N35" s="664"/>
      <c r="O35" s="664"/>
      <c r="P35" s="664"/>
      <c r="Q35" s="665"/>
      <c r="R35" s="666">
        <v>21595</v>
      </c>
      <c r="S35" s="667"/>
      <c r="T35" s="667"/>
      <c r="U35" s="667"/>
      <c r="V35" s="667"/>
      <c r="W35" s="667"/>
      <c r="X35" s="667"/>
      <c r="Y35" s="668"/>
      <c r="Z35" s="669">
        <v>0.1</v>
      </c>
      <c r="AA35" s="669"/>
      <c r="AB35" s="669"/>
      <c r="AC35" s="669"/>
      <c r="AD35" s="670">
        <v>3351</v>
      </c>
      <c r="AE35" s="670"/>
      <c r="AF35" s="670"/>
      <c r="AG35" s="670"/>
      <c r="AH35" s="670"/>
      <c r="AI35" s="670"/>
      <c r="AJ35" s="670"/>
      <c r="AK35" s="670"/>
      <c r="AL35" s="671">
        <v>0</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484510</v>
      </c>
      <c r="CS35" s="704"/>
      <c r="CT35" s="704"/>
      <c r="CU35" s="704"/>
      <c r="CV35" s="704"/>
      <c r="CW35" s="704"/>
      <c r="CX35" s="704"/>
      <c r="CY35" s="705"/>
      <c r="CZ35" s="671">
        <v>3.4</v>
      </c>
      <c r="DA35" s="706"/>
      <c r="DB35" s="706"/>
      <c r="DC35" s="709"/>
      <c r="DD35" s="675">
        <v>448518</v>
      </c>
      <c r="DE35" s="704"/>
      <c r="DF35" s="704"/>
      <c r="DG35" s="704"/>
      <c r="DH35" s="704"/>
      <c r="DI35" s="704"/>
      <c r="DJ35" s="704"/>
      <c r="DK35" s="705"/>
      <c r="DL35" s="675">
        <v>437045</v>
      </c>
      <c r="DM35" s="704"/>
      <c r="DN35" s="704"/>
      <c r="DO35" s="704"/>
      <c r="DP35" s="704"/>
      <c r="DQ35" s="704"/>
      <c r="DR35" s="704"/>
      <c r="DS35" s="704"/>
      <c r="DT35" s="704"/>
      <c r="DU35" s="704"/>
      <c r="DV35" s="705"/>
      <c r="DW35" s="671">
        <v>6.1</v>
      </c>
      <c r="DX35" s="706"/>
      <c r="DY35" s="706"/>
      <c r="DZ35" s="706"/>
      <c r="EA35" s="706"/>
      <c r="EB35" s="706"/>
      <c r="EC35" s="707"/>
    </row>
    <row r="36" spans="2:133" ht="11.25" customHeight="1" x14ac:dyDescent="0.15">
      <c r="B36" s="663" t="s">
        <v>328</v>
      </c>
      <c r="C36" s="664"/>
      <c r="D36" s="664"/>
      <c r="E36" s="664"/>
      <c r="F36" s="664"/>
      <c r="G36" s="664"/>
      <c r="H36" s="664"/>
      <c r="I36" s="664"/>
      <c r="J36" s="664"/>
      <c r="K36" s="664"/>
      <c r="L36" s="664"/>
      <c r="M36" s="664"/>
      <c r="N36" s="664"/>
      <c r="O36" s="664"/>
      <c r="P36" s="664"/>
      <c r="Q36" s="665"/>
      <c r="R36" s="666">
        <v>41696</v>
      </c>
      <c r="S36" s="667"/>
      <c r="T36" s="667"/>
      <c r="U36" s="667"/>
      <c r="V36" s="667"/>
      <c r="W36" s="667"/>
      <c r="X36" s="667"/>
      <c r="Y36" s="668"/>
      <c r="Z36" s="669">
        <v>0.3</v>
      </c>
      <c r="AA36" s="669"/>
      <c r="AB36" s="669"/>
      <c r="AC36" s="669"/>
      <c r="AD36" s="670" t="s">
        <v>130</v>
      </c>
      <c r="AE36" s="670"/>
      <c r="AF36" s="670"/>
      <c r="AG36" s="670"/>
      <c r="AH36" s="670"/>
      <c r="AI36" s="670"/>
      <c r="AJ36" s="670"/>
      <c r="AK36" s="670"/>
      <c r="AL36" s="671" t="s">
        <v>130</v>
      </c>
      <c r="AM36" s="672"/>
      <c r="AN36" s="672"/>
      <c r="AO36" s="673"/>
      <c r="AP36" s="218"/>
      <c r="AQ36" s="740" t="s">
        <v>329</v>
      </c>
      <c r="AR36" s="741"/>
      <c r="AS36" s="741"/>
      <c r="AT36" s="741"/>
      <c r="AU36" s="741"/>
      <c r="AV36" s="741"/>
      <c r="AW36" s="741"/>
      <c r="AX36" s="741"/>
      <c r="AY36" s="742"/>
      <c r="AZ36" s="655">
        <v>1418212</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71144</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2225340</v>
      </c>
      <c r="CS36" s="667"/>
      <c r="CT36" s="667"/>
      <c r="CU36" s="667"/>
      <c r="CV36" s="667"/>
      <c r="CW36" s="667"/>
      <c r="CX36" s="667"/>
      <c r="CY36" s="668"/>
      <c r="CZ36" s="671">
        <v>15.6</v>
      </c>
      <c r="DA36" s="706"/>
      <c r="DB36" s="706"/>
      <c r="DC36" s="709"/>
      <c r="DD36" s="675">
        <v>1649602</v>
      </c>
      <c r="DE36" s="667"/>
      <c r="DF36" s="667"/>
      <c r="DG36" s="667"/>
      <c r="DH36" s="667"/>
      <c r="DI36" s="667"/>
      <c r="DJ36" s="667"/>
      <c r="DK36" s="668"/>
      <c r="DL36" s="675">
        <v>1037285</v>
      </c>
      <c r="DM36" s="667"/>
      <c r="DN36" s="667"/>
      <c r="DO36" s="667"/>
      <c r="DP36" s="667"/>
      <c r="DQ36" s="667"/>
      <c r="DR36" s="667"/>
      <c r="DS36" s="667"/>
      <c r="DT36" s="667"/>
      <c r="DU36" s="667"/>
      <c r="DV36" s="668"/>
      <c r="DW36" s="671">
        <v>14.4</v>
      </c>
      <c r="DX36" s="706"/>
      <c r="DY36" s="706"/>
      <c r="DZ36" s="706"/>
      <c r="EA36" s="706"/>
      <c r="EB36" s="706"/>
      <c r="EC36" s="707"/>
    </row>
    <row r="37" spans="2:133" ht="11.25" customHeight="1" x14ac:dyDescent="0.15">
      <c r="B37" s="663" t="s">
        <v>332</v>
      </c>
      <c r="C37" s="664"/>
      <c r="D37" s="664"/>
      <c r="E37" s="664"/>
      <c r="F37" s="664"/>
      <c r="G37" s="664"/>
      <c r="H37" s="664"/>
      <c r="I37" s="664"/>
      <c r="J37" s="664"/>
      <c r="K37" s="664"/>
      <c r="L37" s="664"/>
      <c r="M37" s="664"/>
      <c r="N37" s="664"/>
      <c r="O37" s="664"/>
      <c r="P37" s="664"/>
      <c r="Q37" s="665"/>
      <c r="R37" s="666">
        <v>494334</v>
      </c>
      <c r="S37" s="667"/>
      <c r="T37" s="667"/>
      <c r="U37" s="667"/>
      <c r="V37" s="667"/>
      <c r="W37" s="667"/>
      <c r="X37" s="667"/>
      <c r="Y37" s="668"/>
      <c r="Z37" s="669">
        <v>3.3</v>
      </c>
      <c r="AA37" s="669"/>
      <c r="AB37" s="669"/>
      <c r="AC37" s="669"/>
      <c r="AD37" s="670" t="s">
        <v>130</v>
      </c>
      <c r="AE37" s="670"/>
      <c r="AF37" s="670"/>
      <c r="AG37" s="670"/>
      <c r="AH37" s="670"/>
      <c r="AI37" s="670"/>
      <c r="AJ37" s="670"/>
      <c r="AK37" s="670"/>
      <c r="AL37" s="671" t="s">
        <v>130</v>
      </c>
      <c r="AM37" s="672"/>
      <c r="AN37" s="672"/>
      <c r="AO37" s="673"/>
      <c r="AQ37" s="744" t="s">
        <v>333</v>
      </c>
      <c r="AR37" s="745"/>
      <c r="AS37" s="745"/>
      <c r="AT37" s="745"/>
      <c r="AU37" s="745"/>
      <c r="AV37" s="745"/>
      <c r="AW37" s="745"/>
      <c r="AX37" s="745"/>
      <c r="AY37" s="746"/>
      <c r="AZ37" s="666">
        <v>298460</v>
      </c>
      <c r="BA37" s="667"/>
      <c r="BB37" s="667"/>
      <c r="BC37" s="667"/>
      <c r="BD37" s="704"/>
      <c r="BE37" s="704"/>
      <c r="BF37" s="735"/>
      <c r="BG37" s="681" t="s">
        <v>334</v>
      </c>
      <c r="BH37" s="682"/>
      <c r="BI37" s="682"/>
      <c r="BJ37" s="682"/>
      <c r="BK37" s="682"/>
      <c r="BL37" s="682"/>
      <c r="BM37" s="682"/>
      <c r="BN37" s="682"/>
      <c r="BO37" s="682"/>
      <c r="BP37" s="682"/>
      <c r="BQ37" s="682"/>
      <c r="BR37" s="682"/>
      <c r="BS37" s="682"/>
      <c r="BT37" s="682"/>
      <c r="BU37" s="683"/>
      <c r="BV37" s="666">
        <v>61926</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798945</v>
      </c>
      <c r="CS37" s="704"/>
      <c r="CT37" s="704"/>
      <c r="CU37" s="704"/>
      <c r="CV37" s="704"/>
      <c r="CW37" s="704"/>
      <c r="CX37" s="704"/>
      <c r="CY37" s="705"/>
      <c r="CZ37" s="671">
        <v>5.6</v>
      </c>
      <c r="DA37" s="706"/>
      <c r="DB37" s="706"/>
      <c r="DC37" s="709"/>
      <c r="DD37" s="675">
        <v>798945</v>
      </c>
      <c r="DE37" s="704"/>
      <c r="DF37" s="704"/>
      <c r="DG37" s="704"/>
      <c r="DH37" s="704"/>
      <c r="DI37" s="704"/>
      <c r="DJ37" s="704"/>
      <c r="DK37" s="705"/>
      <c r="DL37" s="675">
        <v>742843</v>
      </c>
      <c r="DM37" s="704"/>
      <c r="DN37" s="704"/>
      <c r="DO37" s="704"/>
      <c r="DP37" s="704"/>
      <c r="DQ37" s="704"/>
      <c r="DR37" s="704"/>
      <c r="DS37" s="704"/>
      <c r="DT37" s="704"/>
      <c r="DU37" s="704"/>
      <c r="DV37" s="705"/>
      <c r="DW37" s="671">
        <v>10.3</v>
      </c>
      <c r="DX37" s="706"/>
      <c r="DY37" s="706"/>
      <c r="DZ37" s="706"/>
      <c r="EA37" s="706"/>
      <c r="EB37" s="706"/>
      <c r="EC37" s="707"/>
    </row>
    <row r="38" spans="2:133" ht="11.25" customHeight="1" x14ac:dyDescent="0.15">
      <c r="B38" s="663" t="s">
        <v>336</v>
      </c>
      <c r="C38" s="664"/>
      <c r="D38" s="664"/>
      <c r="E38" s="664"/>
      <c r="F38" s="664"/>
      <c r="G38" s="664"/>
      <c r="H38" s="664"/>
      <c r="I38" s="664"/>
      <c r="J38" s="664"/>
      <c r="K38" s="664"/>
      <c r="L38" s="664"/>
      <c r="M38" s="664"/>
      <c r="N38" s="664"/>
      <c r="O38" s="664"/>
      <c r="P38" s="664"/>
      <c r="Q38" s="665"/>
      <c r="R38" s="666">
        <v>681466</v>
      </c>
      <c r="S38" s="667"/>
      <c r="T38" s="667"/>
      <c r="U38" s="667"/>
      <c r="V38" s="667"/>
      <c r="W38" s="667"/>
      <c r="X38" s="667"/>
      <c r="Y38" s="668"/>
      <c r="Z38" s="669">
        <v>4.5999999999999996</v>
      </c>
      <c r="AA38" s="669"/>
      <c r="AB38" s="669"/>
      <c r="AC38" s="669"/>
      <c r="AD38" s="670" t="s">
        <v>130</v>
      </c>
      <c r="AE38" s="670"/>
      <c r="AF38" s="670"/>
      <c r="AG38" s="670"/>
      <c r="AH38" s="670"/>
      <c r="AI38" s="670"/>
      <c r="AJ38" s="670"/>
      <c r="AK38" s="670"/>
      <c r="AL38" s="671" t="s">
        <v>130</v>
      </c>
      <c r="AM38" s="672"/>
      <c r="AN38" s="672"/>
      <c r="AO38" s="673"/>
      <c r="AQ38" s="744" t="s">
        <v>337</v>
      </c>
      <c r="AR38" s="745"/>
      <c r="AS38" s="745"/>
      <c r="AT38" s="745"/>
      <c r="AU38" s="745"/>
      <c r="AV38" s="745"/>
      <c r="AW38" s="745"/>
      <c r="AX38" s="745"/>
      <c r="AY38" s="746"/>
      <c r="AZ38" s="666">
        <v>255161</v>
      </c>
      <c r="BA38" s="667"/>
      <c r="BB38" s="667"/>
      <c r="BC38" s="667"/>
      <c r="BD38" s="704"/>
      <c r="BE38" s="704"/>
      <c r="BF38" s="735"/>
      <c r="BG38" s="681" t="s">
        <v>338</v>
      </c>
      <c r="BH38" s="682"/>
      <c r="BI38" s="682"/>
      <c r="BJ38" s="682"/>
      <c r="BK38" s="682"/>
      <c r="BL38" s="682"/>
      <c r="BM38" s="682"/>
      <c r="BN38" s="682"/>
      <c r="BO38" s="682"/>
      <c r="BP38" s="682"/>
      <c r="BQ38" s="682"/>
      <c r="BR38" s="682"/>
      <c r="BS38" s="682"/>
      <c r="BT38" s="682"/>
      <c r="BU38" s="683"/>
      <c r="BV38" s="666">
        <v>2951</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1023124</v>
      </c>
      <c r="CS38" s="667"/>
      <c r="CT38" s="667"/>
      <c r="CU38" s="667"/>
      <c r="CV38" s="667"/>
      <c r="CW38" s="667"/>
      <c r="CX38" s="667"/>
      <c r="CY38" s="668"/>
      <c r="CZ38" s="671">
        <v>7.2</v>
      </c>
      <c r="DA38" s="706"/>
      <c r="DB38" s="706"/>
      <c r="DC38" s="709"/>
      <c r="DD38" s="675">
        <v>880038</v>
      </c>
      <c r="DE38" s="667"/>
      <c r="DF38" s="667"/>
      <c r="DG38" s="667"/>
      <c r="DH38" s="667"/>
      <c r="DI38" s="667"/>
      <c r="DJ38" s="667"/>
      <c r="DK38" s="668"/>
      <c r="DL38" s="675">
        <v>739122</v>
      </c>
      <c r="DM38" s="667"/>
      <c r="DN38" s="667"/>
      <c r="DO38" s="667"/>
      <c r="DP38" s="667"/>
      <c r="DQ38" s="667"/>
      <c r="DR38" s="667"/>
      <c r="DS38" s="667"/>
      <c r="DT38" s="667"/>
      <c r="DU38" s="667"/>
      <c r="DV38" s="668"/>
      <c r="DW38" s="671">
        <v>10.3</v>
      </c>
      <c r="DX38" s="706"/>
      <c r="DY38" s="706"/>
      <c r="DZ38" s="706"/>
      <c r="EA38" s="706"/>
      <c r="EB38" s="706"/>
      <c r="EC38" s="707"/>
    </row>
    <row r="39" spans="2:133" ht="11.25" customHeight="1" x14ac:dyDescent="0.15">
      <c r="B39" s="663" t="s">
        <v>340</v>
      </c>
      <c r="C39" s="664"/>
      <c r="D39" s="664"/>
      <c r="E39" s="664"/>
      <c r="F39" s="664"/>
      <c r="G39" s="664"/>
      <c r="H39" s="664"/>
      <c r="I39" s="664"/>
      <c r="J39" s="664"/>
      <c r="K39" s="664"/>
      <c r="L39" s="664"/>
      <c r="M39" s="664"/>
      <c r="N39" s="664"/>
      <c r="O39" s="664"/>
      <c r="P39" s="664"/>
      <c r="Q39" s="665"/>
      <c r="R39" s="666">
        <v>285718</v>
      </c>
      <c r="S39" s="667"/>
      <c r="T39" s="667"/>
      <c r="U39" s="667"/>
      <c r="V39" s="667"/>
      <c r="W39" s="667"/>
      <c r="X39" s="667"/>
      <c r="Y39" s="668"/>
      <c r="Z39" s="669">
        <v>1.9</v>
      </c>
      <c r="AA39" s="669"/>
      <c r="AB39" s="669"/>
      <c r="AC39" s="669"/>
      <c r="AD39" s="670">
        <v>8444</v>
      </c>
      <c r="AE39" s="670"/>
      <c r="AF39" s="670"/>
      <c r="AG39" s="670"/>
      <c r="AH39" s="670"/>
      <c r="AI39" s="670"/>
      <c r="AJ39" s="670"/>
      <c r="AK39" s="670"/>
      <c r="AL39" s="671">
        <v>0.1</v>
      </c>
      <c r="AM39" s="672"/>
      <c r="AN39" s="672"/>
      <c r="AO39" s="673"/>
      <c r="AQ39" s="744" t="s">
        <v>341</v>
      </c>
      <c r="AR39" s="745"/>
      <c r="AS39" s="745"/>
      <c r="AT39" s="745"/>
      <c r="AU39" s="745"/>
      <c r="AV39" s="745"/>
      <c r="AW39" s="745"/>
      <c r="AX39" s="745"/>
      <c r="AY39" s="746"/>
      <c r="AZ39" s="666">
        <v>96628</v>
      </c>
      <c r="BA39" s="667"/>
      <c r="BB39" s="667"/>
      <c r="BC39" s="667"/>
      <c r="BD39" s="704"/>
      <c r="BE39" s="704"/>
      <c r="BF39" s="735"/>
      <c r="BG39" s="681" t="s">
        <v>342</v>
      </c>
      <c r="BH39" s="682"/>
      <c r="BI39" s="682"/>
      <c r="BJ39" s="682"/>
      <c r="BK39" s="682"/>
      <c r="BL39" s="682"/>
      <c r="BM39" s="682"/>
      <c r="BN39" s="682"/>
      <c r="BO39" s="682"/>
      <c r="BP39" s="682"/>
      <c r="BQ39" s="682"/>
      <c r="BR39" s="682"/>
      <c r="BS39" s="682"/>
      <c r="BT39" s="682"/>
      <c r="BU39" s="683"/>
      <c r="BV39" s="666">
        <v>4618</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895163</v>
      </c>
      <c r="CS39" s="704"/>
      <c r="CT39" s="704"/>
      <c r="CU39" s="704"/>
      <c r="CV39" s="704"/>
      <c r="CW39" s="704"/>
      <c r="CX39" s="704"/>
      <c r="CY39" s="705"/>
      <c r="CZ39" s="671">
        <v>6.3</v>
      </c>
      <c r="DA39" s="706"/>
      <c r="DB39" s="706"/>
      <c r="DC39" s="709"/>
      <c r="DD39" s="675">
        <v>696928</v>
      </c>
      <c r="DE39" s="704"/>
      <c r="DF39" s="704"/>
      <c r="DG39" s="704"/>
      <c r="DH39" s="704"/>
      <c r="DI39" s="704"/>
      <c r="DJ39" s="704"/>
      <c r="DK39" s="705"/>
      <c r="DL39" s="675" t="s">
        <v>130</v>
      </c>
      <c r="DM39" s="704"/>
      <c r="DN39" s="704"/>
      <c r="DO39" s="704"/>
      <c r="DP39" s="704"/>
      <c r="DQ39" s="704"/>
      <c r="DR39" s="704"/>
      <c r="DS39" s="704"/>
      <c r="DT39" s="704"/>
      <c r="DU39" s="704"/>
      <c r="DV39" s="705"/>
      <c r="DW39" s="671" t="s">
        <v>130</v>
      </c>
      <c r="DX39" s="706"/>
      <c r="DY39" s="706"/>
      <c r="DZ39" s="706"/>
      <c r="EA39" s="706"/>
      <c r="EB39" s="706"/>
      <c r="EC39" s="707"/>
    </row>
    <row r="40" spans="2:133" ht="11.25" customHeight="1" x14ac:dyDescent="0.15">
      <c r="B40" s="663" t="s">
        <v>344</v>
      </c>
      <c r="C40" s="664"/>
      <c r="D40" s="664"/>
      <c r="E40" s="664"/>
      <c r="F40" s="664"/>
      <c r="G40" s="664"/>
      <c r="H40" s="664"/>
      <c r="I40" s="664"/>
      <c r="J40" s="664"/>
      <c r="K40" s="664"/>
      <c r="L40" s="664"/>
      <c r="M40" s="664"/>
      <c r="N40" s="664"/>
      <c r="O40" s="664"/>
      <c r="P40" s="664"/>
      <c r="Q40" s="665"/>
      <c r="R40" s="666">
        <v>294000</v>
      </c>
      <c r="S40" s="667"/>
      <c r="T40" s="667"/>
      <c r="U40" s="667"/>
      <c r="V40" s="667"/>
      <c r="W40" s="667"/>
      <c r="X40" s="667"/>
      <c r="Y40" s="668"/>
      <c r="Z40" s="669">
        <v>2</v>
      </c>
      <c r="AA40" s="669"/>
      <c r="AB40" s="669"/>
      <c r="AC40" s="669"/>
      <c r="AD40" s="670" t="s">
        <v>130</v>
      </c>
      <c r="AE40" s="670"/>
      <c r="AF40" s="670"/>
      <c r="AG40" s="670"/>
      <c r="AH40" s="670"/>
      <c r="AI40" s="670"/>
      <c r="AJ40" s="670"/>
      <c r="AK40" s="670"/>
      <c r="AL40" s="671" t="s">
        <v>130</v>
      </c>
      <c r="AM40" s="672"/>
      <c r="AN40" s="672"/>
      <c r="AO40" s="673"/>
      <c r="AQ40" s="744" t="s">
        <v>345</v>
      </c>
      <c r="AR40" s="745"/>
      <c r="AS40" s="745"/>
      <c r="AT40" s="745"/>
      <c r="AU40" s="745"/>
      <c r="AV40" s="745"/>
      <c r="AW40" s="745"/>
      <c r="AX40" s="745"/>
      <c r="AY40" s="746"/>
      <c r="AZ40" s="666" t="s">
        <v>130</v>
      </c>
      <c r="BA40" s="667"/>
      <c r="BB40" s="667"/>
      <c r="BC40" s="667"/>
      <c r="BD40" s="704"/>
      <c r="BE40" s="704"/>
      <c r="BF40" s="735"/>
      <c r="BG40" s="747" t="s">
        <v>346</v>
      </c>
      <c r="BH40" s="748"/>
      <c r="BI40" s="748"/>
      <c r="BJ40" s="748"/>
      <c r="BK40" s="748"/>
      <c r="BL40" s="364"/>
      <c r="BM40" s="682" t="s">
        <v>347</v>
      </c>
      <c r="BN40" s="682"/>
      <c r="BO40" s="682"/>
      <c r="BP40" s="682"/>
      <c r="BQ40" s="682"/>
      <c r="BR40" s="682"/>
      <c r="BS40" s="682"/>
      <c r="BT40" s="682"/>
      <c r="BU40" s="683"/>
      <c r="BV40" s="666">
        <v>96</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259003</v>
      </c>
      <c r="CS40" s="667"/>
      <c r="CT40" s="667"/>
      <c r="CU40" s="667"/>
      <c r="CV40" s="667"/>
      <c r="CW40" s="667"/>
      <c r="CX40" s="667"/>
      <c r="CY40" s="668"/>
      <c r="CZ40" s="671">
        <v>1.8</v>
      </c>
      <c r="DA40" s="706"/>
      <c r="DB40" s="706"/>
      <c r="DC40" s="709"/>
      <c r="DD40" s="675">
        <v>222303</v>
      </c>
      <c r="DE40" s="667"/>
      <c r="DF40" s="667"/>
      <c r="DG40" s="667"/>
      <c r="DH40" s="667"/>
      <c r="DI40" s="667"/>
      <c r="DJ40" s="667"/>
      <c r="DK40" s="668"/>
      <c r="DL40" s="675">
        <v>3780</v>
      </c>
      <c r="DM40" s="667"/>
      <c r="DN40" s="667"/>
      <c r="DO40" s="667"/>
      <c r="DP40" s="667"/>
      <c r="DQ40" s="667"/>
      <c r="DR40" s="667"/>
      <c r="DS40" s="667"/>
      <c r="DT40" s="667"/>
      <c r="DU40" s="667"/>
      <c r="DV40" s="668"/>
      <c r="DW40" s="671">
        <v>0.1</v>
      </c>
      <c r="DX40" s="706"/>
      <c r="DY40" s="706"/>
      <c r="DZ40" s="706"/>
      <c r="EA40" s="706"/>
      <c r="EB40" s="706"/>
      <c r="EC40" s="707"/>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350</v>
      </c>
      <c r="AR41" s="745"/>
      <c r="AS41" s="745"/>
      <c r="AT41" s="745"/>
      <c r="AU41" s="745"/>
      <c r="AV41" s="745"/>
      <c r="AW41" s="745"/>
      <c r="AX41" s="745"/>
      <c r="AY41" s="746"/>
      <c r="AZ41" s="666">
        <v>149990</v>
      </c>
      <c r="BA41" s="667"/>
      <c r="BB41" s="667"/>
      <c r="BC41" s="667"/>
      <c r="BD41" s="704"/>
      <c r="BE41" s="704"/>
      <c r="BF41" s="735"/>
      <c r="BG41" s="747"/>
      <c r="BH41" s="748"/>
      <c r="BI41" s="748"/>
      <c r="BJ41" s="748"/>
      <c r="BK41" s="748"/>
      <c r="BL41" s="364"/>
      <c r="BM41" s="682" t="s">
        <v>351</v>
      </c>
      <c r="BN41" s="682"/>
      <c r="BO41" s="682"/>
      <c r="BP41" s="682"/>
      <c r="BQ41" s="682"/>
      <c r="BR41" s="682"/>
      <c r="BS41" s="682"/>
      <c r="BT41" s="682"/>
      <c r="BU41" s="683"/>
      <c r="BV41" s="666" t="s">
        <v>130</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130</v>
      </c>
      <c r="CS41" s="704"/>
      <c r="CT41" s="704"/>
      <c r="CU41" s="704"/>
      <c r="CV41" s="704"/>
      <c r="CW41" s="704"/>
      <c r="CX41" s="704"/>
      <c r="CY41" s="705"/>
      <c r="CZ41" s="671" t="s">
        <v>130</v>
      </c>
      <c r="DA41" s="706"/>
      <c r="DB41" s="706"/>
      <c r="DC41" s="709"/>
      <c r="DD41" s="675" t="s">
        <v>130</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354</v>
      </c>
      <c r="AR42" s="755"/>
      <c r="AS42" s="755"/>
      <c r="AT42" s="755"/>
      <c r="AU42" s="755"/>
      <c r="AV42" s="755"/>
      <c r="AW42" s="755"/>
      <c r="AX42" s="755"/>
      <c r="AY42" s="756"/>
      <c r="AZ42" s="760">
        <v>617973</v>
      </c>
      <c r="BA42" s="761"/>
      <c r="BB42" s="761"/>
      <c r="BC42" s="761"/>
      <c r="BD42" s="737"/>
      <c r="BE42" s="737"/>
      <c r="BF42" s="739"/>
      <c r="BG42" s="749"/>
      <c r="BH42" s="750"/>
      <c r="BI42" s="750"/>
      <c r="BJ42" s="750"/>
      <c r="BK42" s="750"/>
      <c r="BL42" s="365"/>
      <c r="BM42" s="695" t="s">
        <v>355</v>
      </c>
      <c r="BN42" s="695"/>
      <c r="BO42" s="695"/>
      <c r="BP42" s="695"/>
      <c r="BQ42" s="695"/>
      <c r="BR42" s="695"/>
      <c r="BS42" s="695"/>
      <c r="BT42" s="695"/>
      <c r="BU42" s="696"/>
      <c r="BV42" s="760">
        <v>354</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1764071</v>
      </c>
      <c r="CS42" s="704"/>
      <c r="CT42" s="704"/>
      <c r="CU42" s="704"/>
      <c r="CV42" s="704"/>
      <c r="CW42" s="704"/>
      <c r="CX42" s="704"/>
      <c r="CY42" s="705"/>
      <c r="CZ42" s="671">
        <v>12.4</v>
      </c>
      <c r="DA42" s="706"/>
      <c r="DB42" s="706"/>
      <c r="DC42" s="709"/>
      <c r="DD42" s="675">
        <v>840372</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92600</v>
      </c>
      <c r="S43" s="667"/>
      <c r="T43" s="667"/>
      <c r="U43" s="667"/>
      <c r="V43" s="667"/>
      <c r="W43" s="667"/>
      <c r="X43" s="667"/>
      <c r="Y43" s="668"/>
      <c r="Z43" s="669">
        <v>0.6</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v>26556</v>
      </c>
      <c r="CS43" s="704"/>
      <c r="CT43" s="704"/>
      <c r="CU43" s="704"/>
      <c r="CV43" s="704"/>
      <c r="CW43" s="704"/>
      <c r="CX43" s="704"/>
      <c r="CY43" s="705"/>
      <c r="CZ43" s="671">
        <v>0.2</v>
      </c>
      <c r="DA43" s="706"/>
      <c r="DB43" s="706"/>
      <c r="DC43" s="709"/>
      <c r="DD43" s="675">
        <v>26556</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14835949</v>
      </c>
      <c r="S44" s="761"/>
      <c r="T44" s="761"/>
      <c r="U44" s="761"/>
      <c r="V44" s="761"/>
      <c r="W44" s="761"/>
      <c r="X44" s="761"/>
      <c r="Y44" s="762"/>
      <c r="Z44" s="763">
        <v>100</v>
      </c>
      <c r="AA44" s="763"/>
      <c r="AB44" s="763"/>
      <c r="AC44" s="763"/>
      <c r="AD44" s="764">
        <v>7091400</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1624580</v>
      </c>
      <c r="CS44" s="667"/>
      <c r="CT44" s="667"/>
      <c r="CU44" s="667"/>
      <c r="CV44" s="667"/>
      <c r="CW44" s="667"/>
      <c r="CX44" s="667"/>
      <c r="CY44" s="668"/>
      <c r="CZ44" s="671">
        <v>11.4</v>
      </c>
      <c r="DA44" s="672"/>
      <c r="DB44" s="672"/>
      <c r="DC44" s="684"/>
      <c r="DD44" s="675">
        <v>813789</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941978</v>
      </c>
      <c r="CS45" s="704"/>
      <c r="CT45" s="704"/>
      <c r="CU45" s="704"/>
      <c r="CV45" s="704"/>
      <c r="CW45" s="704"/>
      <c r="CX45" s="704"/>
      <c r="CY45" s="705"/>
      <c r="CZ45" s="671">
        <v>6.6</v>
      </c>
      <c r="DA45" s="706"/>
      <c r="DB45" s="706"/>
      <c r="DC45" s="709"/>
      <c r="DD45" s="675">
        <v>180692</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670068</v>
      </c>
      <c r="CS46" s="667"/>
      <c r="CT46" s="667"/>
      <c r="CU46" s="667"/>
      <c r="CV46" s="667"/>
      <c r="CW46" s="667"/>
      <c r="CX46" s="667"/>
      <c r="CY46" s="668"/>
      <c r="CZ46" s="671">
        <v>4.7</v>
      </c>
      <c r="DA46" s="672"/>
      <c r="DB46" s="672"/>
      <c r="DC46" s="684"/>
      <c r="DD46" s="675">
        <v>620563</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139491</v>
      </c>
      <c r="CS47" s="704"/>
      <c r="CT47" s="704"/>
      <c r="CU47" s="704"/>
      <c r="CV47" s="704"/>
      <c r="CW47" s="704"/>
      <c r="CX47" s="704"/>
      <c r="CY47" s="705"/>
      <c r="CZ47" s="671">
        <v>1</v>
      </c>
      <c r="DA47" s="706"/>
      <c r="DB47" s="706"/>
      <c r="DC47" s="709"/>
      <c r="DD47" s="675">
        <v>26583</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14230033</v>
      </c>
      <c r="CS49" s="737"/>
      <c r="CT49" s="737"/>
      <c r="CU49" s="737"/>
      <c r="CV49" s="737"/>
      <c r="CW49" s="737"/>
      <c r="CX49" s="737"/>
      <c r="CY49" s="774"/>
      <c r="CZ49" s="765">
        <v>100</v>
      </c>
      <c r="DA49" s="775"/>
      <c r="DB49" s="775"/>
      <c r="DC49" s="776"/>
      <c r="DD49" s="777">
        <v>9212784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wdYR58viF4Cv+dEgKp1Aao5+HOnpBa1BStKLCHTSmgqJN4fwSYQU3Z6gqYloVepZEiqq8Embt0/fbtwfQQyfg==" saltValue="DXyYb5/u+/flYlqnEPY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801" t="s">
        <v>373</v>
      </c>
      <c r="BR4" s="801"/>
      <c r="BS4" s="801"/>
      <c r="BT4" s="801"/>
      <c r="BU4" s="801"/>
      <c r="BV4" s="801"/>
      <c r="BW4" s="801"/>
      <c r="BX4" s="801"/>
      <c r="BY4" s="801"/>
      <c r="BZ4" s="801"/>
      <c r="CA4" s="801"/>
      <c r="CB4" s="801"/>
      <c r="CC4" s="801"/>
      <c r="CD4" s="801"/>
      <c r="CE4" s="801"/>
      <c r="CF4" s="801"/>
      <c r="CG4" s="801"/>
      <c r="CH4" s="801"/>
      <c r="CI4" s="801"/>
      <c r="CJ4" s="801"/>
      <c r="CK4" s="801"/>
      <c r="CL4" s="801"/>
      <c r="CM4" s="801"/>
      <c r="CN4" s="801"/>
      <c r="CO4" s="801"/>
      <c r="CP4" s="801"/>
      <c r="CQ4" s="801"/>
      <c r="CR4" s="801"/>
      <c r="CS4" s="801"/>
      <c r="CT4" s="801"/>
      <c r="CU4" s="801"/>
      <c r="CV4" s="801"/>
      <c r="CW4" s="801"/>
      <c r="CX4" s="801"/>
      <c r="CY4" s="801"/>
      <c r="CZ4" s="801"/>
      <c r="DA4" s="801"/>
      <c r="DB4" s="801"/>
      <c r="DC4" s="801"/>
      <c r="DD4" s="801"/>
      <c r="DE4" s="801"/>
      <c r="DF4" s="801"/>
      <c r="DG4" s="801"/>
      <c r="DH4" s="801"/>
      <c r="DI4" s="801"/>
      <c r="DJ4" s="801"/>
      <c r="DK4" s="801"/>
      <c r="DL4" s="801"/>
      <c r="DM4" s="801"/>
      <c r="DN4" s="801"/>
      <c r="DO4" s="801"/>
      <c r="DP4" s="801"/>
      <c r="DQ4" s="801"/>
      <c r="DR4" s="801"/>
      <c r="DS4" s="801"/>
      <c r="DT4" s="801"/>
      <c r="DU4" s="801"/>
      <c r="DV4" s="801"/>
      <c r="DW4" s="801"/>
      <c r="DX4" s="801"/>
      <c r="DY4" s="801"/>
      <c r="DZ4" s="801"/>
      <c r="EA4" s="230"/>
    </row>
    <row r="5" spans="1:131" s="231" customFormat="1" ht="26.25" customHeight="1" x14ac:dyDescent="0.15">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391</v>
      </c>
      <c r="C7" s="1113"/>
      <c r="D7" s="1113"/>
      <c r="E7" s="1113"/>
      <c r="F7" s="1113"/>
      <c r="G7" s="1113"/>
      <c r="H7" s="1113"/>
      <c r="I7" s="1113"/>
      <c r="J7" s="1113"/>
      <c r="K7" s="1113"/>
      <c r="L7" s="1113"/>
      <c r="M7" s="1113"/>
      <c r="N7" s="1113"/>
      <c r="O7" s="1113"/>
      <c r="P7" s="1114"/>
      <c r="Q7" s="1167">
        <v>14828</v>
      </c>
      <c r="R7" s="1168"/>
      <c r="S7" s="1168"/>
      <c r="T7" s="1168"/>
      <c r="U7" s="1168"/>
      <c r="V7" s="1168">
        <v>14222</v>
      </c>
      <c r="W7" s="1168"/>
      <c r="X7" s="1168"/>
      <c r="Y7" s="1168"/>
      <c r="Z7" s="1168"/>
      <c r="AA7" s="1168">
        <v>605</v>
      </c>
      <c r="AB7" s="1168"/>
      <c r="AC7" s="1168"/>
      <c r="AD7" s="1168"/>
      <c r="AE7" s="1169"/>
      <c r="AF7" s="1170">
        <v>357</v>
      </c>
      <c r="AG7" s="1171"/>
      <c r="AH7" s="1171"/>
      <c r="AI7" s="1171"/>
      <c r="AJ7" s="1172"/>
      <c r="AK7" s="1173">
        <v>494</v>
      </c>
      <c r="AL7" s="1174"/>
      <c r="AM7" s="1174"/>
      <c r="AN7" s="1174"/>
      <c r="AO7" s="1174"/>
      <c r="AP7" s="1174">
        <v>5153</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592</v>
      </c>
      <c r="BT7" s="1165"/>
      <c r="BU7" s="1165"/>
      <c r="BV7" s="1165"/>
      <c r="BW7" s="1165"/>
      <c r="BX7" s="1165"/>
      <c r="BY7" s="1165"/>
      <c r="BZ7" s="1165"/>
      <c r="CA7" s="1165"/>
      <c r="CB7" s="1165"/>
      <c r="CC7" s="1165"/>
      <c r="CD7" s="1165"/>
      <c r="CE7" s="1165"/>
      <c r="CF7" s="1165"/>
      <c r="CG7" s="1177"/>
      <c r="CH7" s="1161">
        <v>10</v>
      </c>
      <c r="CI7" s="1162"/>
      <c r="CJ7" s="1162"/>
      <c r="CK7" s="1162"/>
      <c r="CL7" s="1163"/>
      <c r="CM7" s="1161">
        <v>150</v>
      </c>
      <c r="CN7" s="1162"/>
      <c r="CO7" s="1162"/>
      <c r="CP7" s="1162"/>
      <c r="CQ7" s="1163"/>
      <c r="CR7" s="1161">
        <v>9</v>
      </c>
      <c r="CS7" s="1162"/>
      <c r="CT7" s="1162"/>
      <c r="CU7" s="1162"/>
      <c r="CV7" s="1163"/>
      <c r="CW7" s="1161" t="s">
        <v>593</v>
      </c>
      <c r="CX7" s="1162"/>
      <c r="CY7" s="1162"/>
      <c r="CZ7" s="1162"/>
      <c r="DA7" s="1163"/>
      <c r="DB7" s="1161" t="s">
        <v>594</v>
      </c>
      <c r="DC7" s="1162"/>
      <c r="DD7" s="1162"/>
      <c r="DE7" s="1162"/>
      <c r="DF7" s="1163"/>
      <c r="DG7" s="1161" t="s">
        <v>595</v>
      </c>
      <c r="DH7" s="1162"/>
      <c r="DI7" s="1162"/>
      <c r="DJ7" s="1162"/>
      <c r="DK7" s="1163"/>
      <c r="DL7" s="1161" t="s">
        <v>596</v>
      </c>
      <c r="DM7" s="1162"/>
      <c r="DN7" s="1162"/>
      <c r="DO7" s="1162"/>
      <c r="DP7" s="1163"/>
      <c r="DQ7" s="1161" t="s">
        <v>594</v>
      </c>
      <c r="DR7" s="1162"/>
      <c r="DS7" s="1162"/>
      <c r="DT7" s="1162"/>
      <c r="DU7" s="1163"/>
      <c r="DV7" s="1164"/>
      <c r="DW7" s="1165"/>
      <c r="DX7" s="1165"/>
      <c r="DY7" s="1165"/>
      <c r="DZ7" s="1166"/>
      <c r="EA7" s="230"/>
    </row>
    <row r="8" spans="1:131" s="231" customFormat="1" ht="26.25" customHeight="1" x14ac:dyDescent="0.15">
      <c r="A8" s="234">
        <v>2</v>
      </c>
      <c r="B8" s="1095" t="s">
        <v>392</v>
      </c>
      <c r="C8" s="1096"/>
      <c r="D8" s="1096"/>
      <c r="E8" s="1096"/>
      <c r="F8" s="1096"/>
      <c r="G8" s="1096"/>
      <c r="H8" s="1096"/>
      <c r="I8" s="1096"/>
      <c r="J8" s="1096"/>
      <c r="K8" s="1096"/>
      <c r="L8" s="1096"/>
      <c r="M8" s="1096"/>
      <c r="N8" s="1096"/>
      <c r="O8" s="1096"/>
      <c r="P8" s="1097"/>
      <c r="Q8" s="1103">
        <v>8</v>
      </c>
      <c r="R8" s="1104"/>
      <c r="S8" s="1104"/>
      <c r="T8" s="1104"/>
      <c r="U8" s="1104"/>
      <c r="V8" s="1104">
        <v>8</v>
      </c>
      <c r="W8" s="1104"/>
      <c r="X8" s="1104"/>
      <c r="Y8" s="1104"/>
      <c r="Z8" s="1104"/>
      <c r="AA8" s="1104">
        <v>1</v>
      </c>
      <c r="AB8" s="1104"/>
      <c r="AC8" s="1104"/>
      <c r="AD8" s="1104"/>
      <c r="AE8" s="1105"/>
      <c r="AF8" s="1100">
        <v>1</v>
      </c>
      <c r="AG8" s="1101"/>
      <c r="AH8" s="1101"/>
      <c r="AI8" s="1101"/>
      <c r="AJ8" s="1102"/>
      <c r="AK8" s="1145" t="s">
        <v>597</v>
      </c>
      <c r="AL8" s="1146"/>
      <c r="AM8" s="1146"/>
      <c r="AN8" s="1146"/>
      <c r="AO8" s="1146"/>
      <c r="AP8" s="1146" t="s">
        <v>597</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394</v>
      </c>
      <c r="B23" s="1011" t="s">
        <v>395</v>
      </c>
      <c r="C23" s="1012"/>
      <c r="D23" s="1012"/>
      <c r="E23" s="1012"/>
      <c r="F23" s="1012"/>
      <c r="G23" s="1012"/>
      <c r="H23" s="1012"/>
      <c r="I23" s="1012"/>
      <c r="J23" s="1012"/>
      <c r="K23" s="1012"/>
      <c r="L23" s="1012"/>
      <c r="M23" s="1012"/>
      <c r="N23" s="1012"/>
      <c r="O23" s="1012"/>
      <c r="P23" s="1022"/>
      <c r="Q23" s="1132">
        <v>14836</v>
      </c>
      <c r="R23" s="1126"/>
      <c r="S23" s="1126"/>
      <c r="T23" s="1126"/>
      <c r="U23" s="1126"/>
      <c r="V23" s="1126">
        <v>14230</v>
      </c>
      <c r="W23" s="1126"/>
      <c r="X23" s="1126"/>
      <c r="Y23" s="1126"/>
      <c r="Z23" s="1126"/>
      <c r="AA23" s="1126">
        <v>606</v>
      </c>
      <c r="AB23" s="1126"/>
      <c r="AC23" s="1126"/>
      <c r="AD23" s="1126"/>
      <c r="AE23" s="1133"/>
      <c r="AF23" s="1134">
        <v>357</v>
      </c>
      <c r="AG23" s="1126"/>
      <c r="AH23" s="1126"/>
      <c r="AI23" s="1126"/>
      <c r="AJ23" s="1135"/>
      <c r="AK23" s="1136"/>
      <c r="AL23" s="1137"/>
      <c r="AM23" s="1137"/>
      <c r="AN23" s="1137"/>
      <c r="AO23" s="1137"/>
      <c r="AP23" s="1126">
        <v>5153</v>
      </c>
      <c r="AQ23" s="1126"/>
      <c r="AR23" s="1126"/>
      <c r="AS23" s="1126"/>
      <c r="AT23" s="1126"/>
      <c r="AU23" s="1127"/>
      <c r="AV23" s="1127"/>
      <c r="AW23" s="1127"/>
      <c r="AX23" s="1127"/>
      <c r="AY23" s="1128"/>
      <c r="AZ23" s="1129" t="s">
        <v>130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396</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374</v>
      </c>
      <c r="B26" s="1061"/>
      <c r="C26" s="1061"/>
      <c r="D26" s="1061"/>
      <c r="E26" s="1061"/>
      <c r="F26" s="1061"/>
      <c r="G26" s="1061"/>
      <c r="H26" s="1061"/>
      <c r="I26" s="1061"/>
      <c r="J26" s="1061"/>
      <c r="K26" s="1061"/>
      <c r="L26" s="1061"/>
      <c r="M26" s="1061"/>
      <c r="N26" s="1061"/>
      <c r="O26" s="1061"/>
      <c r="P26" s="1062"/>
      <c r="Q26" s="1066" t="s">
        <v>398</v>
      </c>
      <c r="R26" s="1067"/>
      <c r="S26" s="1067"/>
      <c r="T26" s="1067"/>
      <c r="U26" s="1068"/>
      <c r="V26" s="1066" t="s">
        <v>399</v>
      </c>
      <c r="W26" s="1067"/>
      <c r="X26" s="1067"/>
      <c r="Y26" s="1067"/>
      <c r="Z26" s="1068"/>
      <c r="AA26" s="1066" t="s">
        <v>400</v>
      </c>
      <c r="AB26" s="1067"/>
      <c r="AC26" s="1067"/>
      <c r="AD26" s="1067"/>
      <c r="AE26" s="1067"/>
      <c r="AF26" s="1120" t="s">
        <v>401</v>
      </c>
      <c r="AG26" s="1073"/>
      <c r="AH26" s="1073"/>
      <c r="AI26" s="1073"/>
      <c r="AJ26" s="1121"/>
      <c r="AK26" s="1067" t="s">
        <v>402</v>
      </c>
      <c r="AL26" s="1067"/>
      <c r="AM26" s="1067"/>
      <c r="AN26" s="1067"/>
      <c r="AO26" s="1068"/>
      <c r="AP26" s="1066" t="s">
        <v>403</v>
      </c>
      <c r="AQ26" s="1067"/>
      <c r="AR26" s="1067"/>
      <c r="AS26" s="1067"/>
      <c r="AT26" s="1068"/>
      <c r="AU26" s="1066" t="s">
        <v>404</v>
      </c>
      <c r="AV26" s="1067"/>
      <c r="AW26" s="1067"/>
      <c r="AX26" s="1067"/>
      <c r="AY26" s="1068"/>
      <c r="AZ26" s="1066" t="s">
        <v>405</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406</v>
      </c>
      <c r="C28" s="1113"/>
      <c r="D28" s="1113"/>
      <c r="E28" s="1113"/>
      <c r="F28" s="1113"/>
      <c r="G28" s="1113"/>
      <c r="H28" s="1113"/>
      <c r="I28" s="1113"/>
      <c r="J28" s="1113"/>
      <c r="K28" s="1113"/>
      <c r="L28" s="1113"/>
      <c r="M28" s="1113"/>
      <c r="N28" s="1113"/>
      <c r="O28" s="1113"/>
      <c r="P28" s="1114"/>
      <c r="Q28" s="1115">
        <v>2345</v>
      </c>
      <c r="R28" s="1116"/>
      <c r="S28" s="1116"/>
      <c r="T28" s="1116"/>
      <c r="U28" s="1116"/>
      <c r="V28" s="1116">
        <v>2274</v>
      </c>
      <c r="W28" s="1116"/>
      <c r="X28" s="1116"/>
      <c r="Y28" s="1116"/>
      <c r="Z28" s="1116"/>
      <c r="AA28" s="1116">
        <v>71</v>
      </c>
      <c r="AB28" s="1116"/>
      <c r="AC28" s="1116"/>
      <c r="AD28" s="1116"/>
      <c r="AE28" s="1117"/>
      <c r="AF28" s="1118">
        <v>71</v>
      </c>
      <c r="AG28" s="1116"/>
      <c r="AH28" s="1116"/>
      <c r="AI28" s="1116"/>
      <c r="AJ28" s="1119"/>
      <c r="AK28" s="1107">
        <v>154</v>
      </c>
      <c r="AL28" s="1108"/>
      <c r="AM28" s="1108"/>
      <c r="AN28" s="1108"/>
      <c r="AO28" s="1108"/>
      <c r="AP28" s="1108" t="s">
        <v>597</v>
      </c>
      <c r="AQ28" s="1108"/>
      <c r="AR28" s="1108"/>
      <c r="AS28" s="1108"/>
      <c r="AT28" s="1108"/>
      <c r="AU28" s="1108" t="s">
        <v>597</v>
      </c>
      <c r="AV28" s="1108"/>
      <c r="AW28" s="1108"/>
      <c r="AX28" s="1108"/>
      <c r="AY28" s="1108"/>
      <c r="AZ28" s="1109" t="s">
        <v>597</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407</v>
      </c>
      <c r="C29" s="1096"/>
      <c r="D29" s="1096"/>
      <c r="E29" s="1096"/>
      <c r="F29" s="1096"/>
      <c r="G29" s="1096"/>
      <c r="H29" s="1096"/>
      <c r="I29" s="1096"/>
      <c r="J29" s="1096"/>
      <c r="K29" s="1096"/>
      <c r="L29" s="1096"/>
      <c r="M29" s="1096"/>
      <c r="N29" s="1096"/>
      <c r="O29" s="1096"/>
      <c r="P29" s="1097"/>
      <c r="Q29" s="1103">
        <v>2286</v>
      </c>
      <c r="R29" s="1104"/>
      <c r="S29" s="1104"/>
      <c r="T29" s="1104"/>
      <c r="U29" s="1104"/>
      <c r="V29" s="1104">
        <v>2214</v>
      </c>
      <c r="W29" s="1104"/>
      <c r="X29" s="1104"/>
      <c r="Y29" s="1104"/>
      <c r="Z29" s="1104"/>
      <c r="AA29" s="1104">
        <v>72</v>
      </c>
      <c r="AB29" s="1104"/>
      <c r="AC29" s="1104"/>
      <c r="AD29" s="1104"/>
      <c r="AE29" s="1105"/>
      <c r="AF29" s="1100">
        <v>72</v>
      </c>
      <c r="AG29" s="1101"/>
      <c r="AH29" s="1101"/>
      <c r="AI29" s="1101"/>
      <c r="AJ29" s="1102"/>
      <c r="AK29" s="1048">
        <v>354</v>
      </c>
      <c r="AL29" s="1042"/>
      <c r="AM29" s="1042"/>
      <c r="AN29" s="1042"/>
      <c r="AO29" s="1042"/>
      <c r="AP29" s="1042" t="s">
        <v>598</v>
      </c>
      <c r="AQ29" s="1042"/>
      <c r="AR29" s="1042"/>
      <c r="AS29" s="1042"/>
      <c r="AT29" s="1042"/>
      <c r="AU29" s="1042" t="s">
        <v>597</v>
      </c>
      <c r="AV29" s="1042"/>
      <c r="AW29" s="1042"/>
      <c r="AX29" s="1042"/>
      <c r="AY29" s="1042"/>
      <c r="AZ29" s="1106" t="s">
        <v>597</v>
      </c>
      <c r="BA29" s="1106"/>
      <c r="BB29" s="1106"/>
      <c r="BC29" s="1106"/>
      <c r="BD29" s="1106"/>
      <c r="BE29" s="1043"/>
      <c r="BF29" s="1043"/>
      <c r="BG29" s="1043"/>
      <c r="BH29" s="1043"/>
      <c r="BI29" s="1044"/>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408</v>
      </c>
      <c r="C30" s="1096"/>
      <c r="D30" s="1096"/>
      <c r="E30" s="1096"/>
      <c r="F30" s="1096"/>
      <c r="G30" s="1096"/>
      <c r="H30" s="1096"/>
      <c r="I30" s="1096"/>
      <c r="J30" s="1096"/>
      <c r="K30" s="1096"/>
      <c r="L30" s="1096"/>
      <c r="M30" s="1096"/>
      <c r="N30" s="1096"/>
      <c r="O30" s="1096"/>
      <c r="P30" s="1097"/>
      <c r="Q30" s="1103">
        <v>233</v>
      </c>
      <c r="R30" s="1104"/>
      <c r="S30" s="1104"/>
      <c r="T30" s="1104"/>
      <c r="U30" s="1104"/>
      <c r="V30" s="1104">
        <v>229</v>
      </c>
      <c r="W30" s="1104"/>
      <c r="X30" s="1104"/>
      <c r="Y30" s="1104"/>
      <c r="Z30" s="1104"/>
      <c r="AA30" s="1104">
        <v>4</v>
      </c>
      <c r="AB30" s="1104"/>
      <c r="AC30" s="1104"/>
      <c r="AD30" s="1104"/>
      <c r="AE30" s="1105"/>
      <c r="AF30" s="1100">
        <v>4</v>
      </c>
      <c r="AG30" s="1101"/>
      <c r="AH30" s="1101"/>
      <c r="AI30" s="1101"/>
      <c r="AJ30" s="1102"/>
      <c r="AK30" s="1048">
        <v>53</v>
      </c>
      <c r="AL30" s="1042"/>
      <c r="AM30" s="1042"/>
      <c r="AN30" s="1042"/>
      <c r="AO30" s="1042"/>
      <c r="AP30" s="1042" t="s">
        <v>597</v>
      </c>
      <c r="AQ30" s="1042"/>
      <c r="AR30" s="1042"/>
      <c r="AS30" s="1042"/>
      <c r="AT30" s="1042"/>
      <c r="AU30" s="1042" t="s">
        <v>597</v>
      </c>
      <c r="AV30" s="1042"/>
      <c r="AW30" s="1042"/>
      <c r="AX30" s="1042"/>
      <c r="AY30" s="1042"/>
      <c r="AZ30" s="1106" t="s">
        <v>599</v>
      </c>
      <c r="BA30" s="1106"/>
      <c r="BB30" s="1106"/>
      <c r="BC30" s="1106"/>
      <c r="BD30" s="1106"/>
      <c r="BE30" s="1043"/>
      <c r="BF30" s="1043"/>
      <c r="BG30" s="1043"/>
      <c r="BH30" s="1043"/>
      <c r="BI30" s="1044"/>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409</v>
      </c>
      <c r="C31" s="1096"/>
      <c r="D31" s="1096"/>
      <c r="E31" s="1096"/>
      <c r="F31" s="1096"/>
      <c r="G31" s="1096"/>
      <c r="H31" s="1096"/>
      <c r="I31" s="1096"/>
      <c r="J31" s="1096"/>
      <c r="K31" s="1096"/>
      <c r="L31" s="1096"/>
      <c r="M31" s="1096"/>
      <c r="N31" s="1096"/>
      <c r="O31" s="1096"/>
      <c r="P31" s="1097"/>
      <c r="Q31" s="1103">
        <v>936</v>
      </c>
      <c r="R31" s="1104"/>
      <c r="S31" s="1104"/>
      <c r="T31" s="1104"/>
      <c r="U31" s="1104"/>
      <c r="V31" s="1104">
        <v>874</v>
      </c>
      <c r="W31" s="1104"/>
      <c r="X31" s="1104"/>
      <c r="Y31" s="1104"/>
      <c r="Z31" s="1104"/>
      <c r="AA31" s="1104">
        <v>61</v>
      </c>
      <c r="AB31" s="1104"/>
      <c r="AC31" s="1104"/>
      <c r="AD31" s="1104"/>
      <c r="AE31" s="1105"/>
      <c r="AF31" s="1100">
        <v>374</v>
      </c>
      <c r="AG31" s="1101"/>
      <c r="AH31" s="1101"/>
      <c r="AI31" s="1101"/>
      <c r="AJ31" s="1102"/>
      <c r="AK31" s="1048">
        <v>97</v>
      </c>
      <c r="AL31" s="1042"/>
      <c r="AM31" s="1042"/>
      <c r="AN31" s="1042"/>
      <c r="AO31" s="1042"/>
      <c r="AP31" s="1042">
        <v>1053</v>
      </c>
      <c r="AQ31" s="1042"/>
      <c r="AR31" s="1042"/>
      <c r="AS31" s="1042"/>
      <c r="AT31" s="1042"/>
      <c r="AU31" s="1042">
        <v>303</v>
      </c>
      <c r="AV31" s="1042"/>
      <c r="AW31" s="1042"/>
      <c r="AX31" s="1042"/>
      <c r="AY31" s="1042"/>
      <c r="AZ31" s="1106" t="s">
        <v>597</v>
      </c>
      <c r="BA31" s="1106"/>
      <c r="BB31" s="1106"/>
      <c r="BC31" s="1106"/>
      <c r="BD31" s="1106"/>
      <c r="BE31" s="1043" t="s">
        <v>410</v>
      </c>
      <c r="BF31" s="1043"/>
      <c r="BG31" s="1043"/>
      <c r="BH31" s="1043"/>
      <c r="BI31" s="1044"/>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411</v>
      </c>
      <c r="C32" s="1096"/>
      <c r="D32" s="1096"/>
      <c r="E32" s="1096"/>
      <c r="F32" s="1096"/>
      <c r="G32" s="1096"/>
      <c r="H32" s="1096"/>
      <c r="I32" s="1096"/>
      <c r="J32" s="1096"/>
      <c r="K32" s="1096"/>
      <c r="L32" s="1096"/>
      <c r="M32" s="1096"/>
      <c r="N32" s="1096"/>
      <c r="O32" s="1096"/>
      <c r="P32" s="1097"/>
      <c r="Q32" s="1103">
        <v>772</v>
      </c>
      <c r="R32" s="1104"/>
      <c r="S32" s="1104"/>
      <c r="T32" s="1104"/>
      <c r="U32" s="1104"/>
      <c r="V32" s="1104">
        <v>765</v>
      </c>
      <c r="W32" s="1104"/>
      <c r="X32" s="1104"/>
      <c r="Y32" s="1104"/>
      <c r="Z32" s="1104"/>
      <c r="AA32" s="1104">
        <v>7</v>
      </c>
      <c r="AB32" s="1104"/>
      <c r="AC32" s="1104"/>
      <c r="AD32" s="1104"/>
      <c r="AE32" s="1105"/>
      <c r="AF32" s="1100">
        <v>3</v>
      </c>
      <c r="AG32" s="1101"/>
      <c r="AH32" s="1101"/>
      <c r="AI32" s="1101"/>
      <c r="AJ32" s="1102"/>
      <c r="AK32" s="1048">
        <v>163</v>
      </c>
      <c r="AL32" s="1042"/>
      <c r="AM32" s="1042"/>
      <c r="AN32" s="1042"/>
      <c r="AO32" s="1042"/>
      <c r="AP32" s="1042">
        <v>3238</v>
      </c>
      <c r="AQ32" s="1042"/>
      <c r="AR32" s="1042"/>
      <c r="AS32" s="1042"/>
      <c r="AT32" s="1042"/>
      <c r="AU32" s="1042">
        <v>1402</v>
      </c>
      <c r="AV32" s="1042"/>
      <c r="AW32" s="1042"/>
      <c r="AX32" s="1042"/>
      <c r="AY32" s="1042"/>
      <c r="AZ32" s="1106" t="s">
        <v>597</v>
      </c>
      <c r="BA32" s="1106"/>
      <c r="BB32" s="1106"/>
      <c r="BC32" s="1106"/>
      <c r="BD32" s="1106"/>
      <c r="BE32" s="1043" t="s">
        <v>412</v>
      </c>
      <c r="BF32" s="1043"/>
      <c r="BG32" s="1043"/>
      <c r="BH32" s="1043"/>
      <c r="BI32" s="1044"/>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413</v>
      </c>
      <c r="C33" s="1096"/>
      <c r="D33" s="1096"/>
      <c r="E33" s="1096"/>
      <c r="F33" s="1096"/>
      <c r="G33" s="1096"/>
      <c r="H33" s="1096"/>
      <c r="I33" s="1096"/>
      <c r="J33" s="1096"/>
      <c r="K33" s="1096"/>
      <c r="L33" s="1096"/>
      <c r="M33" s="1096"/>
      <c r="N33" s="1096"/>
      <c r="O33" s="1096"/>
      <c r="P33" s="1097"/>
      <c r="Q33" s="1103">
        <v>71</v>
      </c>
      <c r="R33" s="1104"/>
      <c r="S33" s="1104"/>
      <c r="T33" s="1104"/>
      <c r="U33" s="1104"/>
      <c r="V33" s="1104">
        <v>64</v>
      </c>
      <c r="W33" s="1104"/>
      <c r="X33" s="1104"/>
      <c r="Y33" s="1104"/>
      <c r="Z33" s="1104"/>
      <c r="AA33" s="1104">
        <v>7</v>
      </c>
      <c r="AB33" s="1104"/>
      <c r="AC33" s="1104"/>
      <c r="AD33" s="1104"/>
      <c r="AE33" s="1105"/>
      <c r="AF33" s="1100">
        <v>7</v>
      </c>
      <c r="AG33" s="1101"/>
      <c r="AH33" s="1101"/>
      <c r="AI33" s="1101"/>
      <c r="AJ33" s="1102"/>
      <c r="AK33" s="1048">
        <v>59</v>
      </c>
      <c r="AL33" s="1042"/>
      <c r="AM33" s="1042"/>
      <c r="AN33" s="1042"/>
      <c r="AO33" s="1042"/>
      <c r="AP33" s="1042">
        <v>417</v>
      </c>
      <c r="AQ33" s="1042"/>
      <c r="AR33" s="1042"/>
      <c r="AS33" s="1042"/>
      <c r="AT33" s="1042"/>
      <c r="AU33" s="1042">
        <v>417</v>
      </c>
      <c r="AV33" s="1042"/>
      <c r="AW33" s="1042"/>
      <c r="AX33" s="1042"/>
      <c r="AY33" s="1042"/>
      <c r="AZ33" s="1106" t="s">
        <v>597</v>
      </c>
      <c r="BA33" s="1106"/>
      <c r="BB33" s="1106"/>
      <c r="BC33" s="1106"/>
      <c r="BD33" s="1106"/>
      <c r="BE33" s="1043" t="s">
        <v>412</v>
      </c>
      <c r="BF33" s="1043"/>
      <c r="BG33" s="1043"/>
      <c r="BH33" s="1043"/>
      <c r="BI33" s="1044"/>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414</v>
      </c>
      <c r="C34" s="1096"/>
      <c r="D34" s="1096"/>
      <c r="E34" s="1096"/>
      <c r="F34" s="1096"/>
      <c r="G34" s="1096"/>
      <c r="H34" s="1096"/>
      <c r="I34" s="1096"/>
      <c r="J34" s="1096"/>
      <c r="K34" s="1096"/>
      <c r="L34" s="1096"/>
      <c r="M34" s="1096"/>
      <c r="N34" s="1096"/>
      <c r="O34" s="1096"/>
      <c r="P34" s="1097"/>
      <c r="Q34" s="1103">
        <v>64</v>
      </c>
      <c r="R34" s="1104"/>
      <c r="S34" s="1104"/>
      <c r="T34" s="1104"/>
      <c r="U34" s="1104"/>
      <c r="V34" s="1104">
        <v>54</v>
      </c>
      <c r="W34" s="1104"/>
      <c r="X34" s="1104"/>
      <c r="Y34" s="1104"/>
      <c r="Z34" s="1104"/>
      <c r="AA34" s="1104">
        <v>10</v>
      </c>
      <c r="AB34" s="1104"/>
      <c r="AC34" s="1104"/>
      <c r="AD34" s="1104"/>
      <c r="AE34" s="1105"/>
      <c r="AF34" s="1100">
        <v>10</v>
      </c>
      <c r="AG34" s="1101"/>
      <c r="AH34" s="1101"/>
      <c r="AI34" s="1101"/>
      <c r="AJ34" s="1102"/>
      <c r="AK34" s="1048">
        <v>34</v>
      </c>
      <c r="AL34" s="1042"/>
      <c r="AM34" s="1042"/>
      <c r="AN34" s="1042"/>
      <c r="AO34" s="1042"/>
      <c r="AP34" s="1042">
        <v>136</v>
      </c>
      <c r="AQ34" s="1042"/>
      <c r="AR34" s="1042"/>
      <c r="AS34" s="1042"/>
      <c r="AT34" s="1042"/>
      <c r="AU34" s="1042">
        <v>136</v>
      </c>
      <c r="AV34" s="1042"/>
      <c r="AW34" s="1042"/>
      <c r="AX34" s="1042"/>
      <c r="AY34" s="1042"/>
      <c r="AZ34" s="1106" t="s">
        <v>597</v>
      </c>
      <c r="BA34" s="1106"/>
      <c r="BB34" s="1106"/>
      <c r="BC34" s="1106"/>
      <c r="BD34" s="1106"/>
      <c r="BE34" s="1043" t="s">
        <v>412</v>
      </c>
      <c r="BF34" s="1043"/>
      <c r="BG34" s="1043"/>
      <c r="BH34" s="1043"/>
      <c r="BI34" s="1044"/>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8"/>
      <c r="AL35" s="1042"/>
      <c r="AM35" s="1042"/>
      <c r="AN35" s="1042"/>
      <c r="AO35" s="1042"/>
      <c r="AP35" s="1042"/>
      <c r="AQ35" s="1042"/>
      <c r="AR35" s="1042"/>
      <c r="AS35" s="1042"/>
      <c r="AT35" s="1042"/>
      <c r="AU35" s="1042"/>
      <c r="AV35" s="1042"/>
      <c r="AW35" s="1042"/>
      <c r="AX35" s="1042"/>
      <c r="AY35" s="1042"/>
      <c r="AZ35" s="1106"/>
      <c r="BA35" s="1106"/>
      <c r="BB35" s="1106"/>
      <c r="BC35" s="1106"/>
      <c r="BD35" s="1106"/>
      <c r="BE35" s="1043"/>
      <c r="BF35" s="1043"/>
      <c r="BG35" s="1043"/>
      <c r="BH35" s="1043"/>
      <c r="BI35" s="1044"/>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8"/>
      <c r="AL36" s="1042"/>
      <c r="AM36" s="1042"/>
      <c r="AN36" s="1042"/>
      <c r="AO36" s="1042"/>
      <c r="AP36" s="1042"/>
      <c r="AQ36" s="1042"/>
      <c r="AR36" s="1042"/>
      <c r="AS36" s="1042"/>
      <c r="AT36" s="1042"/>
      <c r="AU36" s="1042"/>
      <c r="AV36" s="1042"/>
      <c r="AW36" s="1042"/>
      <c r="AX36" s="1042"/>
      <c r="AY36" s="1042"/>
      <c r="AZ36" s="1106"/>
      <c r="BA36" s="1106"/>
      <c r="BB36" s="1106"/>
      <c r="BC36" s="1106"/>
      <c r="BD36" s="1106"/>
      <c r="BE36" s="1043"/>
      <c r="BF36" s="1043"/>
      <c r="BG36" s="1043"/>
      <c r="BH36" s="1043"/>
      <c r="BI36" s="1044"/>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8"/>
      <c r="AL37" s="1042"/>
      <c r="AM37" s="1042"/>
      <c r="AN37" s="1042"/>
      <c r="AO37" s="1042"/>
      <c r="AP37" s="1042"/>
      <c r="AQ37" s="1042"/>
      <c r="AR37" s="1042"/>
      <c r="AS37" s="1042"/>
      <c r="AT37" s="1042"/>
      <c r="AU37" s="1042"/>
      <c r="AV37" s="1042"/>
      <c r="AW37" s="1042"/>
      <c r="AX37" s="1042"/>
      <c r="AY37" s="1042"/>
      <c r="AZ37" s="1106"/>
      <c r="BA37" s="1106"/>
      <c r="BB37" s="1106"/>
      <c r="BC37" s="1106"/>
      <c r="BD37" s="1106"/>
      <c r="BE37" s="1043"/>
      <c r="BF37" s="1043"/>
      <c r="BG37" s="1043"/>
      <c r="BH37" s="1043"/>
      <c r="BI37" s="1044"/>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8"/>
      <c r="AL38" s="1042"/>
      <c r="AM38" s="1042"/>
      <c r="AN38" s="1042"/>
      <c r="AO38" s="1042"/>
      <c r="AP38" s="1042"/>
      <c r="AQ38" s="1042"/>
      <c r="AR38" s="1042"/>
      <c r="AS38" s="1042"/>
      <c r="AT38" s="1042"/>
      <c r="AU38" s="1042"/>
      <c r="AV38" s="1042"/>
      <c r="AW38" s="1042"/>
      <c r="AX38" s="1042"/>
      <c r="AY38" s="1042"/>
      <c r="AZ38" s="1106"/>
      <c r="BA38" s="1106"/>
      <c r="BB38" s="1106"/>
      <c r="BC38" s="1106"/>
      <c r="BD38" s="1106"/>
      <c r="BE38" s="1043"/>
      <c r="BF38" s="1043"/>
      <c r="BG38" s="1043"/>
      <c r="BH38" s="1043"/>
      <c r="BI38" s="1044"/>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8"/>
      <c r="AL39" s="1042"/>
      <c r="AM39" s="1042"/>
      <c r="AN39" s="1042"/>
      <c r="AO39" s="1042"/>
      <c r="AP39" s="1042"/>
      <c r="AQ39" s="1042"/>
      <c r="AR39" s="1042"/>
      <c r="AS39" s="1042"/>
      <c r="AT39" s="1042"/>
      <c r="AU39" s="1042"/>
      <c r="AV39" s="1042"/>
      <c r="AW39" s="1042"/>
      <c r="AX39" s="1042"/>
      <c r="AY39" s="1042"/>
      <c r="AZ39" s="1106"/>
      <c r="BA39" s="1106"/>
      <c r="BB39" s="1106"/>
      <c r="BC39" s="1106"/>
      <c r="BD39" s="1106"/>
      <c r="BE39" s="1043"/>
      <c r="BF39" s="1043"/>
      <c r="BG39" s="1043"/>
      <c r="BH39" s="1043"/>
      <c r="BI39" s="1044"/>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8"/>
      <c r="AL40" s="1042"/>
      <c r="AM40" s="1042"/>
      <c r="AN40" s="1042"/>
      <c r="AO40" s="1042"/>
      <c r="AP40" s="1042"/>
      <c r="AQ40" s="1042"/>
      <c r="AR40" s="1042"/>
      <c r="AS40" s="1042"/>
      <c r="AT40" s="1042"/>
      <c r="AU40" s="1042"/>
      <c r="AV40" s="1042"/>
      <c r="AW40" s="1042"/>
      <c r="AX40" s="1042"/>
      <c r="AY40" s="1042"/>
      <c r="AZ40" s="1106"/>
      <c r="BA40" s="1106"/>
      <c r="BB40" s="1106"/>
      <c r="BC40" s="1106"/>
      <c r="BD40" s="1106"/>
      <c r="BE40" s="1043"/>
      <c r="BF40" s="1043"/>
      <c r="BG40" s="1043"/>
      <c r="BH40" s="1043"/>
      <c r="BI40" s="1044"/>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8"/>
      <c r="AL41" s="1042"/>
      <c r="AM41" s="1042"/>
      <c r="AN41" s="1042"/>
      <c r="AO41" s="1042"/>
      <c r="AP41" s="1042"/>
      <c r="AQ41" s="1042"/>
      <c r="AR41" s="1042"/>
      <c r="AS41" s="1042"/>
      <c r="AT41" s="1042"/>
      <c r="AU41" s="1042"/>
      <c r="AV41" s="1042"/>
      <c r="AW41" s="1042"/>
      <c r="AX41" s="1042"/>
      <c r="AY41" s="1042"/>
      <c r="AZ41" s="1106"/>
      <c r="BA41" s="1106"/>
      <c r="BB41" s="1106"/>
      <c r="BC41" s="1106"/>
      <c r="BD41" s="1106"/>
      <c r="BE41" s="1043"/>
      <c r="BF41" s="1043"/>
      <c r="BG41" s="1043"/>
      <c r="BH41" s="1043"/>
      <c r="BI41" s="1044"/>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8"/>
      <c r="AL42" s="1042"/>
      <c r="AM42" s="1042"/>
      <c r="AN42" s="1042"/>
      <c r="AO42" s="1042"/>
      <c r="AP42" s="1042"/>
      <c r="AQ42" s="1042"/>
      <c r="AR42" s="1042"/>
      <c r="AS42" s="1042"/>
      <c r="AT42" s="1042"/>
      <c r="AU42" s="1042"/>
      <c r="AV42" s="1042"/>
      <c r="AW42" s="1042"/>
      <c r="AX42" s="1042"/>
      <c r="AY42" s="1042"/>
      <c r="AZ42" s="1106"/>
      <c r="BA42" s="1106"/>
      <c r="BB42" s="1106"/>
      <c r="BC42" s="1106"/>
      <c r="BD42" s="1106"/>
      <c r="BE42" s="1043"/>
      <c r="BF42" s="1043"/>
      <c r="BG42" s="1043"/>
      <c r="BH42" s="1043"/>
      <c r="BI42" s="1044"/>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8"/>
      <c r="AL43" s="1042"/>
      <c r="AM43" s="1042"/>
      <c r="AN43" s="1042"/>
      <c r="AO43" s="1042"/>
      <c r="AP43" s="1042"/>
      <c r="AQ43" s="1042"/>
      <c r="AR43" s="1042"/>
      <c r="AS43" s="1042"/>
      <c r="AT43" s="1042"/>
      <c r="AU43" s="1042"/>
      <c r="AV43" s="1042"/>
      <c r="AW43" s="1042"/>
      <c r="AX43" s="1042"/>
      <c r="AY43" s="1042"/>
      <c r="AZ43" s="1106"/>
      <c r="BA43" s="1106"/>
      <c r="BB43" s="1106"/>
      <c r="BC43" s="1106"/>
      <c r="BD43" s="1106"/>
      <c r="BE43" s="1043"/>
      <c r="BF43" s="1043"/>
      <c r="BG43" s="1043"/>
      <c r="BH43" s="1043"/>
      <c r="BI43" s="1044"/>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8"/>
      <c r="AL44" s="1042"/>
      <c r="AM44" s="1042"/>
      <c r="AN44" s="1042"/>
      <c r="AO44" s="1042"/>
      <c r="AP44" s="1042"/>
      <c r="AQ44" s="1042"/>
      <c r="AR44" s="1042"/>
      <c r="AS44" s="1042"/>
      <c r="AT44" s="1042"/>
      <c r="AU44" s="1042"/>
      <c r="AV44" s="1042"/>
      <c r="AW44" s="1042"/>
      <c r="AX44" s="1042"/>
      <c r="AY44" s="1042"/>
      <c r="AZ44" s="1106"/>
      <c r="BA44" s="1106"/>
      <c r="BB44" s="1106"/>
      <c r="BC44" s="1106"/>
      <c r="BD44" s="1106"/>
      <c r="BE44" s="1043"/>
      <c r="BF44" s="1043"/>
      <c r="BG44" s="1043"/>
      <c r="BH44" s="1043"/>
      <c r="BI44" s="1044"/>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8"/>
      <c r="AL45" s="1042"/>
      <c r="AM45" s="1042"/>
      <c r="AN45" s="1042"/>
      <c r="AO45" s="1042"/>
      <c r="AP45" s="1042"/>
      <c r="AQ45" s="1042"/>
      <c r="AR45" s="1042"/>
      <c r="AS45" s="1042"/>
      <c r="AT45" s="1042"/>
      <c r="AU45" s="1042"/>
      <c r="AV45" s="1042"/>
      <c r="AW45" s="1042"/>
      <c r="AX45" s="1042"/>
      <c r="AY45" s="1042"/>
      <c r="AZ45" s="1106"/>
      <c r="BA45" s="1106"/>
      <c r="BB45" s="1106"/>
      <c r="BC45" s="1106"/>
      <c r="BD45" s="1106"/>
      <c r="BE45" s="1043"/>
      <c r="BF45" s="1043"/>
      <c r="BG45" s="1043"/>
      <c r="BH45" s="1043"/>
      <c r="BI45" s="1044"/>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8"/>
      <c r="AL46" s="1042"/>
      <c r="AM46" s="1042"/>
      <c r="AN46" s="1042"/>
      <c r="AO46" s="1042"/>
      <c r="AP46" s="1042"/>
      <c r="AQ46" s="1042"/>
      <c r="AR46" s="1042"/>
      <c r="AS46" s="1042"/>
      <c r="AT46" s="1042"/>
      <c r="AU46" s="1042"/>
      <c r="AV46" s="1042"/>
      <c r="AW46" s="1042"/>
      <c r="AX46" s="1042"/>
      <c r="AY46" s="1042"/>
      <c r="AZ46" s="1106"/>
      <c r="BA46" s="1106"/>
      <c r="BB46" s="1106"/>
      <c r="BC46" s="1106"/>
      <c r="BD46" s="1106"/>
      <c r="BE46" s="1043"/>
      <c r="BF46" s="1043"/>
      <c r="BG46" s="1043"/>
      <c r="BH46" s="1043"/>
      <c r="BI46" s="1044"/>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8"/>
      <c r="AL47" s="1042"/>
      <c r="AM47" s="1042"/>
      <c r="AN47" s="1042"/>
      <c r="AO47" s="1042"/>
      <c r="AP47" s="1042"/>
      <c r="AQ47" s="1042"/>
      <c r="AR47" s="1042"/>
      <c r="AS47" s="1042"/>
      <c r="AT47" s="1042"/>
      <c r="AU47" s="1042"/>
      <c r="AV47" s="1042"/>
      <c r="AW47" s="1042"/>
      <c r="AX47" s="1042"/>
      <c r="AY47" s="1042"/>
      <c r="AZ47" s="1106"/>
      <c r="BA47" s="1106"/>
      <c r="BB47" s="1106"/>
      <c r="BC47" s="1106"/>
      <c r="BD47" s="1106"/>
      <c r="BE47" s="1043"/>
      <c r="BF47" s="1043"/>
      <c r="BG47" s="1043"/>
      <c r="BH47" s="1043"/>
      <c r="BI47" s="1044"/>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8"/>
      <c r="AL48" s="1042"/>
      <c r="AM48" s="1042"/>
      <c r="AN48" s="1042"/>
      <c r="AO48" s="1042"/>
      <c r="AP48" s="1042"/>
      <c r="AQ48" s="1042"/>
      <c r="AR48" s="1042"/>
      <c r="AS48" s="1042"/>
      <c r="AT48" s="1042"/>
      <c r="AU48" s="1042"/>
      <c r="AV48" s="1042"/>
      <c r="AW48" s="1042"/>
      <c r="AX48" s="1042"/>
      <c r="AY48" s="1042"/>
      <c r="AZ48" s="1106"/>
      <c r="BA48" s="1106"/>
      <c r="BB48" s="1106"/>
      <c r="BC48" s="1106"/>
      <c r="BD48" s="1106"/>
      <c r="BE48" s="1043"/>
      <c r="BF48" s="1043"/>
      <c r="BG48" s="1043"/>
      <c r="BH48" s="1043"/>
      <c r="BI48" s="1044"/>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8"/>
      <c r="AL49" s="1042"/>
      <c r="AM49" s="1042"/>
      <c r="AN49" s="1042"/>
      <c r="AO49" s="1042"/>
      <c r="AP49" s="1042"/>
      <c r="AQ49" s="1042"/>
      <c r="AR49" s="1042"/>
      <c r="AS49" s="1042"/>
      <c r="AT49" s="1042"/>
      <c r="AU49" s="1042"/>
      <c r="AV49" s="1042"/>
      <c r="AW49" s="1042"/>
      <c r="AX49" s="1042"/>
      <c r="AY49" s="1042"/>
      <c r="AZ49" s="1106"/>
      <c r="BA49" s="1106"/>
      <c r="BB49" s="1106"/>
      <c r="BC49" s="1106"/>
      <c r="BD49" s="1106"/>
      <c r="BE49" s="1043"/>
      <c r="BF49" s="1043"/>
      <c r="BG49" s="1043"/>
      <c r="BH49" s="1043"/>
      <c r="BI49" s="1044"/>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43"/>
      <c r="BF50" s="1043"/>
      <c r="BG50" s="1043"/>
      <c r="BH50" s="1043"/>
      <c r="BI50" s="1044"/>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43"/>
      <c r="BF51" s="1043"/>
      <c r="BG51" s="1043"/>
      <c r="BH51" s="1043"/>
      <c r="BI51" s="1044"/>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43"/>
      <c r="BF52" s="1043"/>
      <c r="BG52" s="1043"/>
      <c r="BH52" s="1043"/>
      <c r="BI52" s="1044"/>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43"/>
      <c r="BF53" s="1043"/>
      <c r="BG53" s="1043"/>
      <c r="BH53" s="1043"/>
      <c r="BI53" s="1044"/>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43"/>
      <c r="BF54" s="1043"/>
      <c r="BG54" s="1043"/>
      <c r="BH54" s="1043"/>
      <c r="BI54" s="1044"/>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43"/>
      <c r="BF55" s="1043"/>
      <c r="BG55" s="1043"/>
      <c r="BH55" s="1043"/>
      <c r="BI55" s="1044"/>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43"/>
      <c r="BF56" s="1043"/>
      <c r="BG56" s="1043"/>
      <c r="BH56" s="1043"/>
      <c r="BI56" s="1044"/>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43"/>
      <c r="BF57" s="1043"/>
      <c r="BG57" s="1043"/>
      <c r="BH57" s="1043"/>
      <c r="BI57" s="1044"/>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43"/>
      <c r="BF58" s="1043"/>
      <c r="BG58" s="1043"/>
      <c r="BH58" s="1043"/>
      <c r="BI58" s="1044"/>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43"/>
      <c r="BF59" s="1043"/>
      <c r="BG59" s="1043"/>
      <c r="BH59" s="1043"/>
      <c r="BI59" s="1044"/>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43"/>
      <c r="BF60" s="1043"/>
      <c r="BG60" s="1043"/>
      <c r="BH60" s="1043"/>
      <c r="BI60" s="1044"/>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43"/>
      <c r="BF61" s="1043"/>
      <c r="BG61" s="1043"/>
      <c r="BH61" s="1043"/>
      <c r="BI61" s="1044"/>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43"/>
      <c r="BF62" s="1043"/>
      <c r="BG62" s="1043"/>
      <c r="BH62" s="1043"/>
      <c r="BI62" s="1044"/>
      <c r="BJ62" s="1092" t="s">
        <v>415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394</v>
      </c>
      <c r="B63" s="1011" t="s">
        <v>416</v>
      </c>
      <c r="C63" s="1012"/>
      <c r="D63" s="1012"/>
      <c r="E63" s="1012"/>
      <c r="F63" s="1012"/>
      <c r="G63" s="1012"/>
      <c r="H63" s="1012"/>
      <c r="I63" s="1012"/>
      <c r="J63" s="1012"/>
      <c r="K63" s="1012"/>
      <c r="L63" s="1012"/>
      <c r="M63" s="1012"/>
      <c r="N63" s="1012"/>
      <c r="O63" s="1012"/>
      <c r="P63" s="1022"/>
      <c r="Q63" s="1033"/>
      <c r="R63" s="1034"/>
      <c r="S63" s="1034"/>
      <c r="T63" s="1034"/>
      <c r="U63" s="1034"/>
      <c r="V63" s="1034"/>
      <c r="W63" s="1034"/>
      <c r="X63" s="1034"/>
      <c r="Y63" s="1034"/>
      <c r="Z63" s="1034"/>
      <c r="AA63" s="1034"/>
      <c r="AB63" s="1034"/>
      <c r="AC63" s="1034"/>
      <c r="AD63" s="1034"/>
      <c r="AE63" s="1085"/>
      <c r="AF63" s="1086">
        <v>541</v>
      </c>
      <c r="AG63" s="826"/>
      <c r="AH63" s="826"/>
      <c r="AI63" s="826"/>
      <c r="AJ63" s="1087"/>
      <c r="AK63" s="1088"/>
      <c r="AL63" s="1034"/>
      <c r="AM63" s="1034"/>
      <c r="AN63" s="1034"/>
      <c r="AO63" s="1034"/>
      <c r="AP63" s="826"/>
      <c r="AQ63" s="826"/>
      <c r="AR63" s="826"/>
      <c r="AS63" s="826"/>
      <c r="AT63" s="826"/>
      <c r="AU63" s="826"/>
      <c r="AV63" s="826"/>
      <c r="AW63" s="826"/>
      <c r="AX63" s="826"/>
      <c r="AY63" s="826"/>
      <c r="AZ63" s="1082"/>
      <c r="BA63" s="1082"/>
      <c r="BB63" s="1082"/>
      <c r="BC63" s="1082"/>
      <c r="BD63" s="1082"/>
      <c r="BE63" s="827"/>
      <c r="BF63" s="827"/>
      <c r="BG63" s="827"/>
      <c r="BH63" s="827"/>
      <c r="BI63" s="828"/>
      <c r="BJ63" s="1083" t="s">
        <v>417</v>
      </c>
      <c r="BK63" s="1027"/>
      <c r="BL63" s="1027"/>
      <c r="BM63" s="102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419</v>
      </c>
      <c r="B66" s="1061"/>
      <c r="C66" s="1061"/>
      <c r="D66" s="1061"/>
      <c r="E66" s="1061"/>
      <c r="F66" s="1061"/>
      <c r="G66" s="1061"/>
      <c r="H66" s="1061"/>
      <c r="I66" s="1061"/>
      <c r="J66" s="1061"/>
      <c r="K66" s="1061"/>
      <c r="L66" s="1061"/>
      <c r="M66" s="1061"/>
      <c r="N66" s="1061"/>
      <c r="O66" s="1061"/>
      <c r="P66" s="1062"/>
      <c r="Q66" s="1066" t="s">
        <v>420</v>
      </c>
      <c r="R66" s="1067"/>
      <c r="S66" s="1067"/>
      <c r="T66" s="1067"/>
      <c r="U66" s="1068"/>
      <c r="V66" s="1066" t="s">
        <v>399</v>
      </c>
      <c r="W66" s="1067"/>
      <c r="X66" s="1067"/>
      <c r="Y66" s="1067"/>
      <c r="Z66" s="1068"/>
      <c r="AA66" s="1066" t="s">
        <v>421</v>
      </c>
      <c r="AB66" s="1067"/>
      <c r="AC66" s="1067"/>
      <c r="AD66" s="1067"/>
      <c r="AE66" s="1068"/>
      <c r="AF66" s="1072" t="s">
        <v>422</v>
      </c>
      <c r="AG66" s="1073"/>
      <c r="AH66" s="1073"/>
      <c r="AI66" s="1073"/>
      <c r="AJ66" s="1074"/>
      <c r="AK66" s="1066" t="s">
        <v>402</v>
      </c>
      <c r="AL66" s="1061"/>
      <c r="AM66" s="1061"/>
      <c r="AN66" s="1061"/>
      <c r="AO66" s="1062"/>
      <c r="AP66" s="1066" t="s">
        <v>423</v>
      </c>
      <c r="AQ66" s="1067"/>
      <c r="AR66" s="1067"/>
      <c r="AS66" s="1067"/>
      <c r="AT66" s="1068"/>
      <c r="AU66" s="1066" t="s">
        <v>424</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9"/>
      <c r="BT66" s="1020"/>
      <c r="BU66" s="1020"/>
      <c r="BV66" s="1020"/>
      <c r="BW66" s="1020"/>
      <c r="BX66" s="1020"/>
      <c r="BY66" s="1020"/>
      <c r="BZ66" s="1020"/>
      <c r="CA66" s="1020"/>
      <c r="CB66" s="1020"/>
      <c r="CC66" s="1020"/>
      <c r="CD66" s="1020"/>
      <c r="CE66" s="1020"/>
      <c r="CF66" s="1020"/>
      <c r="CG66" s="1029"/>
      <c r="CH66" s="1030"/>
      <c r="CI66" s="1031"/>
      <c r="CJ66" s="1031"/>
      <c r="CK66" s="1031"/>
      <c r="CL66" s="1032"/>
      <c r="CM66" s="1030"/>
      <c r="CN66" s="1031"/>
      <c r="CO66" s="1031"/>
      <c r="CP66" s="1031"/>
      <c r="CQ66" s="1032"/>
      <c r="CR66" s="1030"/>
      <c r="CS66" s="1031"/>
      <c r="CT66" s="1031"/>
      <c r="CU66" s="1031"/>
      <c r="CV66" s="1032"/>
      <c r="CW66" s="1030"/>
      <c r="CX66" s="1031"/>
      <c r="CY66" s="1031"/>
      <c r="CZ66" s="1031"/>
      <c r="DA66" s="1032"/>
      <c r="DB66" s="1030"/>
      <c r="DC66" s="1031"/>
      <c r="DD66" s="1031"/>
      <c r="DE66" s="1031"/>
      <c r="DF66" s="1032"/>
      <c r="DG66" s="1030"/>
      <c r="DH66" s="1031"/>
      <c r="DI66" s="1031"/>
      <c r="DJ66" s="1031"/>
      <c r="DK66" s="1032"/>
      <c r="DL66" s="1030"/>
      <c r="DM66" s="1031"/>
      <c r="DN66" s="1031"/>
      <c r="DO66" s="1031"/>
      <c r="DP66" s="1032"/>
      <c r="DQ66" s="1030"/>
      <c r="DR66" s="1031"/>
      <c r="DS66" s="1031"/>
      <c r="DT66" s="1031"/>
      <c r="DU66" s="1032"/>
      <c r="DV66" s="1019"/>
      <c r="DW66" s="1020"/>
      <c r="DX66" s="1020"/>
      <c r="DY66" s="1020"/>
      <c r="DZ66" s="1021"/>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9"/>
      <c r="BT67" s="1020"/>
      <c r="BU67" s="1020"/>
      <c r="BV67" s="1020"/>
      <c r="BW67" s="1020"/>
      <c r="BX67" s="1020"/>
      <c r="BY67" s="1020"/>
      <c r="BZ67" s="1020"/>
      <c r="CA67" s="1020"/>
      <c r="CB67" s="1020"/>
      <c r="CC67" s="1020"/>
      <c r="CD67" s="1020"/>
      <c r="CE67" s="1020"/>
      <c r="CF67" s="1020"/>
      <c r="CG67" s="1029"/>
      <c r="CH67" s="1030"/>
      <c r="CI67" s="1031"/>
      <c r="CJ67" s="1031"/>
      <c r="CK67" s="1031"/>
      <c r="CL67" s="1032"/>
      <c r="CM67" s="1030"/>
      <c r="CN67" s="1031"/>
      <c r="CO67" s="1031"/>
      <c r="CP67" s="1031"/>
      <c r="CQ67" s="1032"/>
      <c r="CR67" s="1030"/>
      <c r="CS67" s="1031"/>
      <c r="CT67" s="1031"/>
      <c r="CU67" s="1031"/>
      <c r="CV67" s="1032"/>
      <c r="CW67" s="1030"/>
      <c r="CX67" s="1031"/>
      <c r="CY67" s="1031"/>
      <c r="CZ67" s="1031"/>
      <c r="DA67" s="1032"/>
      <c r="DB67" s="1030"/>
      <c r="DC67" s="1031"/>
      <c r="DD67" s="1031"/>
      <c r="DE67" s="1031"/>
      <c r="DF67" s="1032"/>
      <c r="DG67" s="1030"/>
      <c r="DH67" s="1031"/>
      <c r="DI67" s="1031"/>
      <c r="DJ67" s="1031"/>
      <c r="DK67" s="1032"/>
      <c r="DL67" s="1030"/>
      <c r="DM67" s="1031"/>
      <c r="DN67" s="1031"/>
      <c r="DO67" s="1031"/>
      <c r="DP67" s="1032"/>
      <c r="DQ67" s="1030"/>
      <c r="DR67" s="1031"/>
      <c r="DS67" s="1031"/>
      <c r="DT67" s="1031"/>
      <c r="DU67" s="1032"/>
      <c r="DV67" s="1019"/>
      <c r="DW67" s="1020"/>
      <c r="DX67" s="1020"/>
      <c r="DY67" s="1020"/>
      <c r="DZ67" s="1021"/>
      <c r="EA67" s="226"/>
    </row>
    <row r="68" spans="1:131" ht="26.25" customHeight="1" thickTop="1" x14ac:dyDescent="0.15">
      <c r="A68" s="232">
        <v>1</v>
      </c>
      <c r="B68" s="786" t="s">
        <v>600</v>
      </c>
      <c r="C68" s="787"/>
      <c r="D68" s="787"/>
      <c r="E68" s="787"/>
      <c r="F68" s="787"/>
      <c r="G68" s="787"/>
      <c r="H68" s="787"/>
      <c r="I68" s="787"/>
      <c r="J68" s="787"/>
      <c r="K68" s="787"/>
      <c r="L68" s="787"/>
      <c r="M68" s="787"/>
      <c r="N68" s="787"/>
      <c r="O68" s="787"/>
      <c r="P68" s="788"/>
      <c r="Q68" s="1053">
        <v>2174</v>
      </c>
      <c r="R68" s="1050"/>
      <c r="S68" s="1050"/>
      <c r="T68" s="1050"/>
      <c r="U68" s="1050"/>
      <c r="V68" s="1050">
        <v>2079</v>
      </c>
      <c r="W68" s="1050"/>
      <c r="X68" s="1050"/>
      <c r="Y68" s="1050"/>
      <c r="Z68" s="1050"/>
      <c r="AA68" s="1050">
        <v>95</v>
      </c>
      <c r="AB68" s="1050"/>
      <c r="AC68" s="1050"/>
      <c r="AD68" s="1050"/>
      <c r="AE68" s="1050"/>
      <c r="AF68" s="1050">
        <v>20</v>
      </c>
      <c r="AG68" s="1050"/>
      <c r="AH68" s="1050"/>
      <c r="AI68" s="1050"/>
      <c r="AJ68" s="1050"/>
      <c r="AK68" s="1050">
        <v>17</v>
      </c>
      <c r="AL68" s="1050"/>
      <c r="AM68" s="1050"/>
      <c r="AN68" s="1050"/>
      <c r="AO68" s="1050"/>
      <c r="AP68" s="1050">
        <v>889</v>
      </c>
      <c r="AQ68" s="1050"/>
      <c r="AR68" s="1050"/>
      <c r="AS68" s="1050"/>
      <c r="AT68" s="1050"/>
      <c r="AU68" s="1050">
        <v>481</v>
      </c>
      <c r="AV68" s="1050"/>
      <c r="AW68" s="1050"/>
      <c r="AX68" s="1050"/>
      <c r="AY68" s="1050"/>
      <c r="AZ68" s="1051"/>
      <c r="BA68" s="1051"/>
      <c r="BB68" s="1051"/>
      <c r="BC68" s="1051"/>
      <c r="BD68" s="1052"/>
      <c r="BE68" s="237"/>
      <c r="BF68" s="237"/>
      <c r="BG68" s="237"/>
      <c r="BH68" s="237"/>
      <c r="BI68" s="237"/>
      <c r="BJ68" s="237"/>
      <c r="BK68" s="237"/>
      <c r="BL68" s="237"/>
      <c r="BM68" s="237"/>
      <c r="BN68" s="237"/>
      <c r="BO68" s="237"/>
      <c r="BP68" s="237"/>
      <c r="BQ68" s="234">
        <v>62</v>
      </c>
      <c r="BR68" s="239"/>
      <c r="BS68" s="1019"/>
      <c r="BT68" s="1020"/>
      <c r="BU68" s="1020"/>
      <c r="BV68" s="1020"/>
      <c r="BW68" s="1020"/>
      <c r="BX68" s="1020"/>
      <c r="BY68" s="1020"/>
      <c r="BZ68" s="1020"/>
      <c r="CA68" s="1020"/>
      <c r="CB68" s="1020"/>
      <c r="CC68" s="1020"/>
      <c r="CD68" s="1020"/>
      <c r="CE68" s="1020"/>
      <c r="CF68" s="1020"/>
      <c r="CG68" s="1029"/>
      <c r="CH68" s="1030"/>
      <c r="CI68" s="1031"/>
      <c r="CJ68" s="1031"/>
      <c r="CK68" s="1031"/>
      <c r="CL68" s="1032"/>
      <c r="CM68" s="1030"/>
      <c r="CN68" s="1031"/>
      <c r="CO68" s="1031"/>
      <c r="CP68" s="1031"/>
      <c r="CQ68" s="1032"/>
      <c r="CR68" s="1030"/>
      <c r="CS68" s="1031"/>
      <c r="CT68" s="1031"/>
      <c r="CU68" s="1031"/>
      <c r="CV68" s="1032"/>
      <c r="CW68" s="1030"/>
      <c r="CX68" s="1031"/>
      <c r="CY68" s="1031"/>
      <c r="CZ68" s="1031"/>
      <c r="DA68" s="1032"/>
      <c r="DB68" s="1030"/>
      <c r="DC68" s="1031"/>
      <c r="DD68" s="1031"/>
      <c r="DE68" s="1031"/>
      <c r="DF68" s="1032"/>
      <c r="DG68" s="1030"/>
      <c r="DH68" s="1031"/>
      <c r="DI68" s="1031"/>
      <c r="DJ68" s="1031"/>
      <c r="DK68" s="1032"/>
      <c r="DL68" s="1030"/>
      <c r="DM68" s="1031"/>
      <c r="DN68" s="1031"/>
      <c r="DO68" s="1031"/>
      <c r="DP68" s="1032"/>
      <c r="DQ68" s="1030"/>
      <c r="DR68" s="1031"/>
      <c r="DS68" s="1031"/>
      <c r="DT68" s="1031"/>
      <c r="DU68" s="1032"/>
      <c r="DV68" s="1019"/>
      <c r="DW68" s="1020"/>
      <c r="DX68" s="1020"/>
      <c r="DY68" s="1020"/>
      <c r="DZ68" s="1021"/>
      <c r="EA68" s="226"/>
    </row>
    <row r="69" spans="1:131" ht="26.25" customHeight="1" x14ac:dyDescent="0.15">
      <c r="A69" s="234">
        <v>2</v>
      </c>
      <c r="B69" s="789" t="s">
        <v>601</v>
      </c>
      <c r="C69" s="790"/>
      <c r="D69" s="790"/>
      <c r="E69" s="790"/>
      <c r="F69" s="790"/>
      <c r="G69" s="790"/>
      <c r="H69" s="790"/>
      <c r="I69" s="790"/>
      <c r="J69" s="790"/>
      <c r="K69" s="790"/>
      <c r="L69" s="790"/>
      <c r="M69" s="790"/>
      <c r="N69" s="790"/>
      <c r="O69" s="790"/>
      <c r="P69" s="791"/>
      <c r="Q69" s="1045">
        <v>201</v>
      </c>
      <c r="R69" s="1042"/>
      <c r="S69" s="1042"/>
      <c r="T69" s="1042"/>
      <c r="U69" s="1042"/>
      <c r="V69" s="1042">
        <v>923</v>
      </c>
      <c r="W69" s="1042"/>
      <c r="X69" s="1042"/>
      <c r="Y69" s="1042"/>
      <c r="Z69" s="1042"/>
      <c r="AA69" s="1042">
        <v>-722</v>
      </c>
      <c r="AB69" s="1042"/>
      <c r="AC69" s="1042"/>
      <c r="AD69" s="1042"/>
      <c r="AE69" s="1042"/>
      <c r="AF69" s="1042">
        <v>0</v>
      </c>
      <c r="AG69" s="1042"/>
      <c r="AH69" s="1042"/>
      <c r="AI69" s="1042"/>
      <c r="AJ69" s="1042"/>
      <c r="AK69" s="1042">
        <v>497</v>
      </c>
      <c r="AL69" s="1042"/>
      <c r="AM69" s="1042"/>
      <c r="AN69" s="1042"/>
      <c r="AO69" s="1042"/>
      <c r="AP69" s="1042">
        <v>1602</v>
      </c>
      <c r="AQ69" s="1042"/>
      <c r="AR69" s="1042"/>
      <c r="AS69" s="1042"/>
      <c r="AT69" s="1042"/>
      <c r="AU69" s="1042">
        <v>961</v>
      </c>
      <c r="AV69" s="1042"/>
      <c r="AW69" s="1042"/>
      <c r="AX69" s="1042"/>
      <c r="AY69" s="1042"/>
      <c r="AZ69" s="1043"/>
      <c r="BA69" s="1043"/>
      <c r="BB69" s="1043"/>
      <c r="BC69" s="1043"/>
      <c r="BD69" s="1044"/>
      <c r="BE69" s="237"/>
      <c r="BF69" s="237"/>
      <c r="BG69" s="237"/>
      <c r="BH69" s="237"/>
      <c r="BI69" s="237"/>
      <c r="BJ69" s="237"/>
      <c r="BK69" s="237"/>
      <c r="BL69" s="237"/>
      <c r="BM69" s="237"/>
      <c r="BN69" s="237"/>
      <c r="BO69" s="237"/>
      <c r="BP69" s="237"/>
      <c r="BQ69" s="234">
        <v>63</v>
      </c>
      <c r="BR69" s="239"/>
      <c r="BS69" s="1019"/>
      <c r="BT69" s="1020"/>
      <c r="BU69" s="1020"/>
      <c r="BV69" s="1020"/>
      <c r="BW69" s="1020"/>
      <c r="BX69" s="1020"/>
      <c r="BY69" s="1020"/>
      <c r="BZ69" s="1020"/>
      <c r="CA69" s="1020"/>
      <c r="CB69" s="1020"/>
      <c r="CC69" s="1020"/>
      <c r="CD69" s="1020"/>
      <c r="CE69" s="1020"/>
      <c r="CF69" s="1020"/>
      <c r="CG69" s="1029"/>
      <c r="CH69" s="1030"/>
      <c r="CI69" s="1031"/>
      <c r="CJ69" s="1031"/>
      <c r="CK69" s="1031"/>
      <c r="CL69" s="1032"/>
      <c r="CM69" s="1030"/>
      <c r="CN69" s="1031"/>
      <c r="CO69" s="1031"/>
      <c r="CP69" s="1031"/>
      <c r="CQ69" s="1032"/>
      <c r="CR69" s="1030"/>
      <c r="CS69" s="1031"/>
      <c r="CT69" s="1031"/>
      <c r="CU69" s="1031"/>
      <c r="CV69" s="1032"/>
      <c r="CW69" s="1030"/>
      <c r="CX69" s="1031"/>
      <c r="CY69" s="1031"/>
      <c r="CZ69" s="1031"/>
      <c r="DA69" s="1032"/>
      <c r="DB69" s="1030"/>
      <c r="DC69" s="1031"/>
      <c r="DD69" s="1031"/>
      <c r="DE69" s="1031"/>
      <c r="DF69" s="1032"/>
      <c r="DG69" s="1030"/>
      <c r="DH69" s="1031"/>
      <c r="DI69" s="1031"/>
      <c r="DJ69" s="1031"/>
      <c r="DK69" s="1032"/>
      <c r="DL69" s="1030"/>
      <c r="DM69" s="1031"/>
      <c r="DN69" s="1031"/>
      <c r="DO69" s="1031"/>
      <c r="DP69" s="1032"/>
      <c r="DQ69" s="1030"/>
      <c r="DR69" s="1031"/>
      <c r="DS69" s="1031"/>
      <c r="DT69" s="1031"/>
      <c r="DU69" s="1032"/>
      <c r="DV69" s="1019"/>
      <c r="DW69" s="1020"/>
      <c r="DX69" s="1020"/>
      <c r="DY69" s="1020"/>
      <c r="DZ69" s="1021"/>
      <c r="EA69" s="226"/>
    </row>
    <row r="70" spans="1:131" ht="26.25" customHeight="1" x14ac:dyDescent="0.15">
      <c r="A70" s="234">
        <v>3</v>
      </c>
      <c r="B70" s="789" t="s">
        <v>602</v>
      </c>
      <c r="C70" s="790"/>
      <c r="D70" s="790"/>
      <c r="E70" s="790"/>
      <c r="F70" s="790"/>
      <c r="G70" s="790"/>
      <c r="H70" s="790"/>
      <c r="I70" s="790"/>
      <c r="J70" s="790"/>
      <c r="K70" s="790"/>
      <c r="L70" s="790"/>
      <c r="M70" s="790"/>
      <c r="N70" s="790"/>
      <c r="O70" s="790"/>
      <c r="P70" s="791"/>
      <c r="Q70" s="1045">
        <v>6</v>
      </c>
      <c r="R70" s="1042"/>
      <c r="S70" s="1042"/>
      <c r="T70" s="1042"/>
      <c r="U70" s="1042"/>
      <c r="V70" s="1042">
        <v>10</v>
      </c>
      <c r="W70" s="1042"/>
      <c r="X70" s="1042"/>
      <c r="Y70" s="1042"/>
      <c r="Z70" s="1042"/>
      <c r="AA70" s="1042">
        <v>-4</v>
      </c>
      <c r="AB70" s="1042"/>
      <c r="AC70" s="1042"/>
      <c r="AD70" s="1042"/>
      <c r="AE70" s="1042"/>
      <c r="AF70" s="1042">
        <v>9</v>
      </c>
      <c r="AG70" s="1042"/>
      <c r="AH70" s="1042"/>
      <c r="AI70" s="1042"/>
      <c r="AJ70" s="1042"/>
      <c r="AK70" s="1042" t="s">
        <v>597</v>
      </c>
      <c r="AL70" s="1042"/>
      <c r="AM70" s="1042"/>
      <c r="AN70" s="1042"/>
      <c r="AO70" s="1042"/>
      <c r="AP70" s="1042">
        <v>1096</v>
      </c>
      <c r="AQ70" s="1042"/>
      <c r="AR70" s="1042"/>
      <c r="AS70" s="1042"/>
      <c r="AT70" s="1042"/>
      <c r="AU70" s="1042" t="s">
        <v>597</v>
      </c>
      <c r="AV70" s="1042"/>
      <c r="AW70" s="1042"/>
      <c r="AX70" s="1042"/>
      <c r="AY70" s="1042"/>
      <c r="AZ70" s="1043"/>
      <c r="BA70" s="1043"/>
      <c r="BB70" s="1043"/>
      <c r="BC70" s="1043"/>
      <c r="BD70" s="1044"/>
      <c r="BE70" s="237"/>
      <c r="BF70" s="237"/>
      <c r="BG70" s="237"/>
      <c r="BH70" s="237"/>
      <c r="BI70" s="237"/>
      <c r="BJ70" s="237"/>
      <c r="BK70" s="237"/>
      <c r="BL70" s="237"/>
      <c r="BM70" s="237"/>
      <c r="BN70" s="237"/>
      <c r="BO70" s="237"/>
      <c r="BP70" s="237"/>
      <c r="BQ70" s="234">
        <v>64</v>
      </c>
      <c r="BR70" s="239"/>
      <c r="BS70" s="1019"/>
      <c r="BT70" s="1020"/>
      <c r="BU70" s="1020"/>
      <c r="BV70" s="1020"/>
      <c r="BW70" s="1020"/>
      <c r="BX70" s="1020"/>
      <c r="BY70" s="1020"/>
      <c r="BZ70" s="1020"/>
      <c r="CA70" s="1020"/>
      <c r="CB70" s="1020"/>
      <c r="CC70" s="1020"/>
      <c r="CD70" s="1020"/>
      <c r="CE70" s="1020"/>
      <c r="CF70" s="1020"/>
      <c r="CG70" s="1029"/>
      <c r="CH70" s="1030"/>
      <c r="CI70" s="1031"/>
      <c r="CJ70" s="1031"/>
      <c r="CK70" s="1031"/>
      <c r="CL70" s="1032"/>
      <c r="CM70" s="1030"/>
      <c r="CN70" s="1031"/>
      <c r="CO70" s="1031"/>
      <c r="CP70" s="1031"/>
      <c r="CQ70" s="1032"/>
      <c r="CR70" s="1030"/>
      <c r="CS70" s="1031"/>
      <c r="CT70" s="1031"/>
      <c r="CU70" s="1031"/>
      <c r="CV70" s="1032"/>
      <c r="CW70" s="1030"/>
      <c r="CX70" s="1031"/>
      <c r="CY70" s="1031"/>
      <c r="CZ70" s="1031"/>
      <c r="DA70" s="1032"/>
      <c r="DB70" s="1030"/>
      <c r="DC70" s="1031"/>
      <c r="DD70" s="1031"/>
      <c r="DE70" s="1031"/>
      <c r="DF70" s="1032"/>
      <c r="DG70" s="1030"/>
      <c r="DH70" s="1031"/>
      <c r="DI70" s="1031"/>
      <c r="DJ70" s="1031"/>
      <c r="DK70" s="1032"/>
      <c r="DL70" s="1030"/>
      <c r="DM70" s="1031"/>
      <c r="DN70" s="1031"/>
      <c r="DO70" s="1031"/>
      <c r="DP70" s="1032"/>
      <c r="DQ70" s="1030"/>
      <c r="DR70" s="1031"/>
      <c r="DS70" s="1031"/>
      <c r="DT70" s="1031"/>
      <c r="DU70" s="1032"/>
      <c r="DV70" s="1019"/>
      <c r="DW70" s="1020"/>
      <c r="DX70" s="1020"/>
      <c r="DY70" s="1020"/>
      <c r="DZ70" s="1021"/>
      <c r="EA70" s="226"/>
    </row>
    <row r="71" spans="1:131" ht="26.25" customHeight="1" x14ac:dyDescent="0.15">
      <c r="A71" s="234">
        <v>4</v>
      </c>
      <c r="B71" s="789" t="s">
        <v>603</v>
      </c>
      <c r="C71" s="790"/>
      <c r="D71" s="790"/>
      <c r="E71" s="790"/>
      <c r="F71" s="790"/>
      <c r="G71" s="790"/>
      <c r="H71" s="790"/>
      <c r="I71" s="790"/>
      <c r="J71" s="790"/>
      <c r="K71" s="790"/>
      <c r="L71" s="790"/>
      <c r="M71" s="790"/>
      <c r="N71" s="790"/>
      <c r="O71" s="790"/>
      <c r="P71" s="791"/>
      <c r="Q71" s="1045">
        <v>10978</v>
      </c>
      <c r="R71" s="1042"/>
      <c r="S71" s="1042"/>
      <c r="T71" s="1042"/>
      <c r="U71" s="1042"/>
      <c r="V71" s="1042">
        <v>10532</v>
      </c>
      <c r="W71" s="1042"/>
      <c r="X71" s="1042"/>
      <c r="Y71" s="1042"/>
      <c r="Z71" s="1042"/>
      <c r="AA71" s="1042">
        <v>446</v>
      </c>
      <c r="AB71" s="1042"/>
      <c r="AC71" s="1042"/>
      <c r="AD71" s="1042"/>
      <c r="AE71" s="1042"/>
      <c r="AF71" s="1042">
        <v>446</v>
      </c>
      <c r="AG71" s="1042"/>
      <c r="AH71" s="1042"/>
      <c r="AI71" s="1042"/>
      <c r="AJ71" s="1042"/>
      <c r="AK71" s="1042">
        <v>660</v>
      </c>
      <c r="AL71" s="1042"/>
      <c r="AM71" s="1042"/>
      <c r="AN71" s="1042"/>
      <c r="AO71" s="1042"/>
      <c r="AP71" s="1042" t="s">
        <v>597</v>
      </c>
      <c r="AQ71" s="1042"/>
      <c r="AR71" s="1042"/>
      <c r="AS71" s="1042"/>
      <c r="AT71" s="1042"/>
      <c r="AU71" s="1042" t="s">
        <v>597</v>
      </c>
      <c r="AV71" s="1042"/>
      <c r="AW71" s="1042"/>
      <c r="AX71" s="1042"/>
      <c r="AY71" s="1042"/>
      <c r="AZ71" s="1043"/>
      <c r="BA71" s="1043"/>
      <c r="BB71" s="1043"/>
      <c r="BC71" s="1043"/>
      <c r="BD71" s="1044"/>
      <c r="BE71" s="237"/>
      <c r="BF71" s="237"/>
      <c r="BG71" s="237"/>
      <c r="BH71" s="237"/>
      <c r="BI71" s="237"/>
      <c r="BJ71" s="237"/>
      <c r="BK71" s="237"/>
      <c r="BL71" s="237"/>
      <c r="BM71" s="237"/>
      <c r="BN71" s="237"/>
      <c r="BO71" s="237"/>
      <c r="BP71" s="237"/>
      <c r="BQ71" s="234">
        <v>65</v>
      </c>
      <c r="BR71" s="239"/>
      <c r="BS71" s="1019"/>
      <c r="BT71" s="1020"/>
      <c r="BU71" s="1020"/>
      <c r="BV71" s="1020"/>
      <c r="BW71" s="1020"/>
      <c r="BX71" s="1020"/>
      <c r="BY71" s="1020"/>
      <c r="BZ71" s="1020"/>
      <c r="CA71" s="1020"/>
      <c r="CB71" s="1020"/>
      <c r="CC71" s="1020"/>
      <c r="CD71" s="1020"/>
      <c r="CE71" s="1020"/>
      <c r="CF71" s="1020"/>
      <c r="CG71" s="1029"/>
      <c r="CH71" s="1030"/>
      <c r="CI71" s="1031"/>
      <c r="CJ71" s="1031"/>
      <c r="CK71" s="1031"/>
      <c r="CL71" s="1032"/>
      <c r="CM71" s="1030"/>
      <c r="CN71" s="1031"/>
      <c r="CO71" s="1031"/>
      <c r="CP71" s="1031"/>
      <c r="CQ71" s="1032"/>
      <c r="CR71" s="1030"/>
      <c r="CS71" s="1031"/>
      <c r="CT71" s="1031"/>
      <c r="CU71" s="1031"/>
      <c r="CV71" s="1032"/>
      <c r="CW71" s="1030"/>
      <c r="CX71" s="1031"/>
      <c r="CY71" s="1031"/>
      <c r="CZ71" s="1031"/>
      <c r="DA71" s="1032"/>
      <c r="DB71" s="1030"/>
      <c r="DC71" s="1031"/>
      <c r="DD71" s="1031"/>
      <c r="DE71" s="1031"/>
      <c r="DF71" s="1032"/>
      <c r="DG71" s="1030"/>
      <c r="DH71" s="1031"/>
      <c r="DI71" s="1031"/>
      <c r="DJ71" s="1031"/>
      <c r="DK71" s="1032"/>
      <c r="DL71" s="1030"/>
      <c r="DM71" s="1031"/>
      <c r="DN71" s="1031"/>
      <c r="DO71" s="1031"/>
      <c r="DP71" s="1032"/>
      <c r="DQ71" s="1030"/>
      <c r="DR71" s="1031"/>
      <c r="DS71" s="1031"/>
      <c r="DT71" s="1031"/>
      <c r="DU71" s="1032"/>
      <c r="DV71" s="1019"/>
      <c r="DW71" s="1020"/>
      <c r="DX71" s="1020"/>
      <c r="DY71" s="1020"/>
      <c r="DZ71" s="1021"/>
      <c r="EA71" s="226"/>
    </row>
    <row r="72" spans="1:131" ht="26.25" customHeight="1" x14ac:dyDescent="0.15">
      <c r="A72" s="234">
        <v>5</v>
      </c>
      <c r="B72" s="789" t="s">
        <v>604</v>
      </c>
      <c r="C72" s="790"/>
      <c r="D72" s="790"/>
      <c r="E72" s="790"/>
      <c r="F72" s="790"/>
      <c r="G72" s="790"/>
      <c r="H72" s="790"/>
      <c r="I72" s="790"/>
      <c r="J72" s="790"/>
      <c r="K72" s="790"/>
      <c r="L72" s="790"/>
      <c r="M72" s="790"/>
      <c r="N72" s="790"/>
      <c r="O72" s="790"/>
      <c r="P72" s="791"/>
      <c r="Q72" s="1045">
        <v>860</v>
      </c>
      <c r="R72" s="1042"/>
      <c r="S72" s="1042"/>
      <c r="T72" s="1042"/>
      <c r="U72" s="1042"/>
      <c r="V72" s="1042">
        <v>858</v>
      </c>
      <c r="W72" s="1042"/>
      <c r="X72" s="1042"/>
      <c r="Y72" s="1042"/>
      <c r="Z72" s="1042"/>
      <c r="AA72" s="1042">
        <v>2</v>
      </c>
      <c r="AB72" s="1042"/>
      <c r="AC72" s="1042"/>
      <c r="AD72" s="1042"/>
      <c r="AE72" s="1042"/>
      <c r="AF72" s="1042">
        <v>2</v>
      </c>
      <c r="AG72" s="1042"/>
      <c r="AH72" s="1042"/>
      <c r="AI72" s="1042"/>
      <c r="AJ72" s="1042"/>
      <c r="AK72" s="1042">
        <v>1</v>
      </c>
      <c r="AL72" s="1042"/>
      <c r="AM72" s="1042"/>
      <c r="AN72" s="1042"/>
      <c r="AO72" s="1042"/>
      <c r="AP72" s="1042" t="s">
        <v>597</v>
      </c>
      <c r="AQ72" s="1042"/>
      <c r="AR72" s="1042"/>
      <c r="AS72" s="1042"/>
      <c r="AT72" s="1042"/>
      <c r="AU72" s="1042" t="s">
        <v>597</v>
      </c>
      <c r="AV72" s="1042"/>
      <c r="AW72" s="1042"/>
      <c r="AX72" s="1042"/>
      <c r="AY72" s="1042"/>
      <c r="AZ72" s="1043"/>
      <c r="BA72" s="1043"/>
      <c r="BB72" s="1043"/>
      <c r="BC72" s="1043"/>
      <c r="BD72" s="1044"/>
      <c r="BE72" s="237"/>
      <c r="BF72" s="237"/>
      <c r="BG72" s="237"/>
      <c r="BH72" s="237"/>
      <c r="BI72" s="237"/>
      <c r="BJ72" s="237"/>
      <c r="BK72" s="237"/>
      <c r="BL72" s="237"/>
      <c r="BM72" s="237"/>
      <c r="BN72" s="237"/>
      <c r="BO72" s="237"/>
      <c r="BP72" s="237"/>
      <c r="BQ72" s="234">
        <v>66</v>
      </c>
      <c r="BR72" s="239"/>
      <c r="BS72" s="1019"/>
      <c r="BT72" s="1020"/>
      <c r="BU72" s="1020"/>
      <c r="BV72" s="1020"/>
      <c r="BW72" s="1020"/>
      <c r="BX72" s="1020"/>
      <c r="BY72" s="1020"/>
      <c r="BZ72" s="1020"/>
      <c r="CA72" s="1020"/>
      <c r="CB72" s="1020"/>
      <c r="CC72" s="1020"/>
      <c r="CD72" s="1020"/>
      <c r="CE72" s="1020"/>
      <c r="CF72" s="1020"/>
      <c r="CG72" s="1029"/>
      <c r="CH72" s="1030"/>
      <c r="CI72" s="1031"/>
      <c r="CJ72" s="1031"/>
      <c r="CK72" s="1031"/>
      <c r="CL72" s="1032"/>
      <c r="CM72" s="1030"/>
      <c r="CN72" s="1031"/>
      <c r="CO72" s="1031"/>
      <c r="CP72" s="1031"/>
      <c r="CQ72" s="1032"/>
      <c r="CR72" s="1030"/>
      <c r="CS72" s="1031"/>
      <c r="CT72" s="1031"/>
      <c r="CU72" s="1031"/>
      <c r="CV72" s="1032"/>
      <c r="CW72" s="1030"/>
      <c r="CX72" s="1031"/>
      <c r="CY72" s="1031"/>
      <c r="CZ72" s="1031"/>
      <c r="DA72" s="1032"/>
      <c r="DB72" s="1030"/>
      <c r="DC72" s="1031"/>
      <c r="DD72" s="1031"/>
      <c r="DE72" s="1031"/>
      <c r="DF72" s="1032"/>
      <c r="DG72" s="1030"/>
      <c r="DH72" s="1031"/>
      <c r="DI72" s="1031"/>
      <c r="DJ72" s="1031"/>
      <c r="DK72" s="1032"/>
      <c r="DL72" s="1030"/>
      <c r="DM72" s="1031"/>
      <c r="DN72" s="1031"/>
      <c r="DO72" s="1031"/>
      <c r="DP72" s="1032"/>
      <c r="DQ72" s="1030"/>
      <c r="DR72" s="1031"/>
      <c r="DS72" s="1031"/>
      <c r="DT72" s="1031"/>
      <c r="DU72" s="1032"/>
      <c r="DV72" s="1019"/>
      <c r="DW72" s="1020"/>
      <c r="DX72" s="1020"/>
      <c r="DY72" s="1020"/>
      <c r="DZ72" s="1021"/>
      <c r="EA72" s="226"/>
    </row>
    <row r="73" spans="1:131" ht="26.25" customHeight="1" x14ac:dyDescent="0.15">
      <c r="A73" s="234">
        <v>6</v>
      </c>
      <c r="B73" s="789" t="s">
        <v>605</v>
      </c>
      <c r="C73" s="790"/>
      <c r="D73" s="790"/>
      <c r="E73" s="790"/>
      <c r="F73" s="790"/>
      <c r="G73" s="790"/>
      <c r="H73" s="790"/>
      <c r="I73" s="790"/>
      <c r="J73" s="790"/>
      <c r="K73" s="790"/>
      <c r="L73" s="790"/>
      <c r="M73" s="790"/>
      <c r="N73" s="790"/>
      <c r="O73" s="790"/>
      <c r="P73" s="791"/>
      <c r="Q73" s="1045">
        <v>163</v>
      </c>
      <c r="R73" s="1042"/>
      <c r="S73" s="1042"/>
      <c r="T73" s="1042"/>
      <c r="U73" s="1042"/>
      <c r="V73" s="1042">
        <v>160</v>
      </c>
      <c r="W73" s="1042"/>
      <c r="X73" s="1042"/>
      <c r="Y73" s="1042"/>
      <c r="Z73" s="1042"/>
      <c r="AA73" s="1042">
        <v>3</v>
      </c>
      <c r="AB73" s="1042"/>
      <c r="AC73" s="1042"/>
      <c r="AD73" s="1042"/>
      <c r="AE73" s="1042"/>
      <c r="AF73" s="1042">
        <v>3</v>
      </c>
      <c r="AG73" s="1042"/>
      <c r="AH73" s="1042"/>
      <c r="AI73" s="1042"/>
      <c r="AJ73" s="1042"/>
      <c r="AK73" s="1042">
        <v>8</v>
      </c>
      <c r="AL73" s="1042"/>
      <c r="AM73" s="1042"/>
      <c r="AN73" s="1042"/>
      <c r="AO73" s="1042"/>
      <c r="AP73" s="1042" t="s">
        <v>597</v>
      </c>
      <c r="AQ73" s="1042"/>
      <c r="AR73" s="1042"/>
      <c r="AS73" s="1042"/>
      <c r="AT73" s="1042"/>
      <c r="AU73" s="1042" t="s">
        <v>597</v>
      </c>
      <c r="AV73" s="1042"/>
      <c r="AW73" s="1042"/>
      <c r="AX73" s="1042"/>
      <c r="AY73" s="1042"/>
      <c r="AZ73" s="1043"/>
      <c r="BA73" s="1043"/>
      <c r="BB73" s="1043"/>
      <c r="BC73" s="1043"/>
      <c r="BD73" s="1044"/>
      <c r="BE73" s="237"/>
      <c r="BF73" s="237"/>
      <c r="BG73" s="237"/>
      <c r="BH73" s="237"/>
      <c r="BI73" s="237"/>
      <c r="BJ73" s="237"/>
      <c r="BK73" s="237"/>
      <c r="BL73" s="237"/>
      <c r="BM73" s="237"/>
      <c r="BN73" s="237"/>
      <c r="BO73" s="237"/>
      <c r="BP73" s="237"/>
      <c r="BQ73" s="234">
        <v>67</v>
      </c>
      <c r="BR73" s="239"/>
      <c r="BS73" s="1019"/>
      <c r="BT73" s="1020"/>
      <c r="BU73" s="1020"/>
      <c r="BV73" s="1020"/>
      <c r="BW73" s="1020"/>
      <c r="BX73" s="1020"/>
      <c r="BY73" s="1020"/>
      <c r="BZ73" s="1020"/>
      <c r="CA73" s="1020"/>
      <c r="CB73" s="1020"/>
      <c r="CC73" s="1020"/>
      <c r="CD73" s="1020"/>
      <c r="CE73" s="1020"/>
      <c r="CF73" s="1020"/>
      <c r="CG73" s="1029"/>
      <c r="CH73" s="1030"/>
      <c r="CI73" s="1031"/>
      <c r="CJ73" s="1031"/>
      <c r="CK73" s="1031"/>
      <c r="CL73" s="1032"/>
      <c r="CM73" s="1030"/>
      <c r="CN73" s="1031"/>
      <c r="CO73" s="1031"/>
      <c r="CP73" s="1031"/>
      <c r="CQ73" s="1032"/>
      <c r="CR73" s="1030"/>
      <c r="CS73" s="1031"/>
      <c r="CT73" s="1031"/>
      <c r="CU73" s="1031"/>
      <c r="CV73" s="1032"/>
      <c r="CW73" s="1030"/>
      <c r="CX73" s="1031"/>
      <c r="CY73" s="1031"/>
      <c r="CZ73" s="1031"/>
      <c r="DA73" s="1032"/>
      <c r="DB73" s="1030"/>
      <c r="DC73" s="1031"/>
      <c r="DD73" s="1031"/>
      <c r="DE73" s="1031"/>
      <c r="DF73" s="1032"/>
      <c r="DG73" s="1030"/>
      <c r="DH73" s="1031"/>
      <c r="DI73" s="1031"/>
      <c r="DJ73" s="1031"/>
      <c r="DK73" s="1032"/>
      <c r="DL73" s="1030"/>
      <c r="DM73" s="1031"/>
      <c r="DN73" s="1031"/>
      <c r="DO73" s="1031"/>
      <c r="DP73" s="1032"/>
      <c r="DQ73" s="1030"/>
      <c r="DR73" s="1031"/>
      <c r="DS73" s="1031"/>
      <c r="DT73" s="1031"/>
      <c r="DU73" s="1032"/>
      <c r="DV73" s="1019"/>
      <c r="DW73" s="1020"/>
      <c r="DX73" s="1020"/>
      <c r="DY73" s="1020"/>
      <c r="DZ73" s="1021"/>
      <c r="EA73" s="226"/>
    </row>
    <row r="74" spans="1:131" ht="26.25" customHeight="1" x14ac:dyDescent="0.15">
      <c r="A74" s="234">
        <v>7</v>
      </c>
      <c r="B74" s="789" t="s">
        <v>606</v>
      </c>
      <c r="C74" s="790"/>
      <c r="D74" s="790"/>
      <c r="E74" s="790"/>
      <c r="F74" s="790"/>
      <c r="G74" s="790"/>
      <c r="H74" s="790"/>
      <c r="I74" s="790"/>
      <c r="J74" s="790"/>
      <c r="K74" s="790"/>
      <c r="L74" s="790"/>
      <c r="M74" s="790"/>
      <c r="N74" s="790"/>
      <c r="O74" s="790"/>
      <c r="P74" s="791"/>
      <c r="Q74" s="1045">
        <v>249</v>
      </c>
      <c r="R74" s="1042"/>
      <c r="S74" s="1042"/>
      <c r="T74" s="1042"/>
      <c r="U74" s="1042"/>
      <c r="V74" s="1042">
        <v>171</v>
      </c>
      <c r="W74" s="1042"/>
      <c r="X74" s="1042"/>
      <c r="Y74" s="1042"/>
      <c r="Z74" s="1042"/>
      <c r="AA74" s="1042">
        <v>78</v>
      </c>
      <c r="AB74" s="1042"/>
      <c r="AC74" s="1042"/>
      <c r="AD74" s="1042"/>
      <c r="AE74" s="1042"/>
      <c r="AF74" s="1042">
        <v>78</v>
      </c>
      <c r="AG74" s="1042"/>
      <c r="AH74" s="1042"/>
      <c r="AI74" s="1042"/>
      <c r="AJ74" s="1042"/>
      <c r="AK74" s="1042">
        <v>35</v>
      </c>
      <c r="AL74" s="1042"/>
      <c r="AM74" s="1042"/>
      <c r="AN74" s="1042"/>
      <c r="AO74" s="1042"/>
      <c r="AP74" s="1042" t="s">
        <v>597</v>
      </c>
      <c r="AQ74" s="1042"/>
      <c r="AR74" s="1042"/>
      <c r="AS74" s="1042"/>
      <c r="AT74" s="1042"/>
      <c r="AU74" s="1042" t="s">
        <v>597</v>
      </c>
      <c r="AV74" s="1042"/>
      <c r="AW74" s="1042"/>
      <c r="AX74" s="1042"/>
      <c r="AY74" s="1042"/>
      <c r="AZ74" s="1043"/>
      <c r="BA74" s="1043"/>
      <c r="BB74" s="1043"/>
      <c r="BC74" s="1043"/>
      <c r="BD74" s="1044"/>
      <c r="BE74" s="237"/>
      <c r="BF74" s="237"/>
      <c r="BG74" s="237"/>
      <c r="BH74" s="237"/>
      <c r="BI74" s="237"/>
      <c r="BJ74" s="237"/>
      <c r="BK74" s="237"/>
      <c r="BL74" s="237"/>
      <c r="BM74" s="237"/>
      <c r="BN74" s="237"/>
      <c r="BO74" s="237"/>
      <c r="BP74" s="237"/>
      <c r="BQ74" s="234">
        <v>68</v>
      </c>
      <c r="BR74" s="239"/>
      <c r="BS74" s="1019"/>
      <c r="BT74" s="1020"/>
      <c r="BU74" s="1020"/>
      <c r="BV74" s="1020"/>
      <c r="BW74" s="1020"/>
      <c r="BX74" s="1020"/>
      <c r="BY74" s="1020"/>
      <c r="BZ74" s="1020"/>
      <c r="CA74" s="1020"/>
      <c r="CB74" s="1020"/>
      <c r="CC74" s="1020"/>
      <c r="CD74" s="1020"/>
      <c r="CE74" s="1020"/>
      <c r="CF74" s="1020"/>
      <c r="CG74" s="1029"/>
      <c r="CH74" s="1030"/>
      <c r="CI74" s="1031"/>
      <c r="CJ74" s="1031"/>
      <c r="CK74" s="1031"/>
      <c r="CL74" s="1032"/>
      <c r="CM74" s="1030"/>
      <c r="CN74" s="1031"/>
      <c r="CO74" s="1031"/>
      <c r="CP74" s="1031"/>
      <c r="CQ74" s="1032"/>
      <c r="CR74" s="1030"/>
      <c r="CS74" s="1031"/>
      <c r="CT74" s="1031"/>
      <c r="CU74" s="1031"/>
      <c r="CV74" s="1032"/>
      <c r="CW74" s="1030"/>
      <c r="CX74" s="1031"/>
      <c r="CY74" s="1031"/>
      <c r="CZ74" s="1031"/>
      <c r="DA74" s="1032"/>
      <c r="DB74" s="1030"/>
      <c r="DC74" s="1031"/>
      <c r="DD74" s="1031"/>
      <c r="DE74" s="1031"/>
      <c r="DF74" s="1032"/>
      <c r="DG74" s="1030"/>
      <c r="DH74" s="1031"/>
      <c r="DI74" s="1031"/>
      <c r="DJ74" s="1031"/>
      <c r="DK74" s="1032"/>
      <c r="DL74" s="1030"/>
      <c r="DM74" s="1031"/>
      <c r="DN74" s="1031"/>
      <c r="DO74" s="1031"/>
      <c r="DP74" s="1032"/>
      <c r="DQ74" s="1030"/>
      <c r="DR74" s="1031"/>
      <c r="DS74" s="1031"/>
      <c r="DT74" s="1031"/>
      <c r="DU74" s="1032"/>
      <c r="DV74" s="1019"/>
      <c r="DW74" s="1020"/>
      <c r="DX74" s="1020"/>
      <c r="DY74" s="1020"/>
      <c r="DZ74" s="1021"/>
      <c r="EA74" s="226"/>
    </row>
    <row r="75" spans="1:131" ht="26.25" customHeight="1" x14ac:dyDescent="0.15">
      <c r="A75" s="234">
        <v>8</v>
      </c>
      <c r="B75" s="789" t="s">
        <v>607</v>
      </c>
      <c r="C75" s="790"/>
      <c r="D75" s="790"/>
      <c r="E75" s="790"/>
      <c r="F75" s="790"/>
      <c r="G75" s="790"/>
      <c r="H75" s="790"/>
      <c r="I75" s="790"/>
      <c r="J75" s="790"/>
      <c r="K75" s="790"/>
      <c r="L75" s="790"/>
      <c r="M75" s="790"/>
      <c r="N75" s="790"/>
      <c r="O75" s="790"/>
      <c r="P75" s="791"/>
      <c r="Q75" s="1046">
        <v>2</v>
      </c>
      <c r="R75" s="1047"/>
      <c r="S75" s="1047"/>
      <c r="T75" s="1047"/>
      <c r="U75" s="1048"/>
      <c r="V75" s="1049">
        <v>2</v>
      </c>
      <c r="W75" s="1047"/>
      <c r="X75" s="1047"/>
      <c r="Y75" s="1047"/>
      <c r="Z75" s="1048"/>
      <c r="AA75" s="1049">
        <v>0</v>
      </c>
      <c r="AB75" s="1047"/>
      <c r="AC75" s="1047"/>
      <c r="AD75" s="1047"/>
      <c r="AE75" s="1048"/>
      <c r="AF75" s="1049">
        <v>0</v>
      </c>
      <c r="AG75" s="1047"/>
      <c r="AH75" s="1047"/>
      <c r="AI75" s="1047"/>
      <c r="AJ75" s="1048"/>
      <c r="AK75" s="1049" t="s">
        <v>597</v>
      </c>
      <c r="AL75" s="1047"/>
      <c r="AM75" s="1047"/>
      <c r="AN75" s="1047"/>
      <c r="AO75" s="1048"/>
      <c r="AP75" s="1049" t="s">
        <v>597</v>
      </c>
      <c r="AQ75" s="1047"/>
      <c r="AR75" s="1047"/>
      <c r="AS75" s="1047"/>
      <c r="AT75" s="1048"/>
      <c r="AU75" s="1042" t="s">
        <v>597</v>
      </c>
      <c r="AV75" s="1042"/>
      <c r="AW75" s="1042"/>
      <c r="AX75" s="1042"/>
      <c r="AY75" s="1042"/>
      <c r="AZ75" s="1043"/>
      <c r="BA75" s="1043"/>
      <c r="BB75" s="1043"/>
      <c r="BC75" s="1043"/>
      <c r="BD75" s="1044"/>
      <c r="BE75" s="237"/>
      <c r="BF75" s="237"/>
      <c r="BG75" s="237"/>
      <c r="BH75" s="237"/>
      <c r="BI75" s="237"/>
      <c r="BJ75" s="237"/>
      <c r="BK75" s="237"/>
      <c r="BL75" s="237"/>
      <c r="BM75" s="237"/>
      <c r="BN75" s="237"/>
      <c r="BO75" s="237"/>
      <c r="BP75" s="237"/>
      <c r="BQ75" s="234">
        <v>69</v>
      </c>
      <c r="BR75" s="239"/>
      <c r="BS75" s="1019"/>
      <c r="BT75" s="1020"/>
      <c r="BU75" s="1020"/>
      <c r="BV75" s="1020"/>
      <c r="BW75" s="1020"/>
      <c r="BX75" s="1020"/>
      <c r="BY75" s="1020"/>
      <c r="BZ75" s="1020"/>
      <c r="CA75" s="1020"/>
      <c r="CB75" s="1020"/>
      <c r="CC75" s="1020"/>
      <c r="CD75" s="1020"/>
      <c r="CE75" s="1020"/>
      <c r="CF75" s="1020"/>
      <c r="CG75" s="1029"/>
      <c r="CH75" s="1030"/>
      <c r="CI75" s="1031"/>
      <c r="CJ75" s="1031"/>
      <c r="CK75" s="1031"/>
      <c r="CL75" s="1032"/>
      <c r="CM75" s="1030"/>
      <c r="CN75" s="1031"/>
      <c r="CO75" s="1031"/>
      <c r="CP75" s="1031"/>
      <c r="CQ75" s="1032"/>
      <c r="CR75" s="1030"/>
      <c r="CS75" s="1031"/>
      <c r="CT75" s="1031"/>
      <c r="CU75" s="1031"/>
      <c r="CV75" s="1032"/>
      <c r="CW75" s="1030"/>
      <c r="CX75" s="1031"/>
      <c r="CY75" s="1031"/>
      <c r="CZ75" s="1031"/>
      <c r="DA75" s="1032"/>
      <c r="DB75" s="1030"/>
      <c r="DC75" s="1031"/>
      <c r="DD75" s="1031"/>
      <c r="DE75" s="1031"/>
      <c r="DF75" s="1032"/>
      <c r="DG75" s="1030"/>
      <c r="DH75" s="1031"/>
      <c r="DI75" s="1031"/>
      <c r="DJ75" s="1031"/>
      <c r="DK75" s="1032"/>
      <c r="DL75" s="1030"/>
      <c r="DM75" s="1031"/>
      <c r="DN75" s="1031"/>
      <c r="DO75" s="1031"/>
      <c r="DP75" s="1032"/>
      <c r="DQ75" s="1030"/>
      <c r="DR75" s="1031"/>
      <c r="DS75" s="1031"/>
      <c r="DT75" s="1031"/>
      <c r="DU75" s="1032"/>
      <c r="DV75" s="1019"/>
      <c r="DW75" s="1020"/>
      <c r="DX75" s="1020"/>
      <c r="DY75" s="1020"/>
      <c r="DZ75" s="1021"/>
      <c r="EA75" s="226"/>
    </row>
    <row r="76" spans="1:131" ht="26.25" customHeight="1" x14ac:dyDescent="0.15">
      <c r="A76" s="234">
        <v>9</v>
      </c>
      <c r="B76" s="789" t="s">
        <v>608</v>
      </c>
      <c r="C76" s="790"/>
      <c r="D76" s="790"/>
      <c r="E76" s="790"/>
      <c r="F76" s="790"/>
      <c r="G76" s="790"/>
      <c r="H76" s="790"/>
      <c r="I76" s="790"/>
      <c r="J76" s="790"/>
      <c r="K76" s="790"/>
      <c r="L76" s="790"/>
      <c r="M76" s="790"/>
      <c r="N76" s="790"/>
      <c r="O76" s="790"/>
      <c r="P76" s="791"/>
      <c r="Q76" s="1046">
        <v>2</v>
      </c>
      <c r="R76" s="1047"/>
      <c r="S76" s="1047"/>
      <c r="T76" s="1047"/>
      <c r="U76" s="1048"/>
      <c r="V76" s="1049">
        <v>1</v>
      </c>
      <c r="W76" s="1047"/>
      <c r="X76" s="1047"/>
      <c r="Y76" s="1047"/>
      <c r="Z76" s="1048"/>
      <c r="AA76" s="1049">
        <v>1</v>
      </c>
      <c r="AB76" s="1047"/>
      <c r="AC76" s="1047"/>
      <c r="AD76" s="1047"/>
      <c r="AE76" s="1048"/>
      <c r="AF76" s="1049">
        <v>1</v>
      </c>
      <c r="AG76" s="1047"/>
      <c r="AH76" s="1047"/>
      <c r="AI76" s="1047"/>
      <c r="AJ76" s="1048"/>
      <c r="AK76" s="1049">
        <v>0</v>
      </c>
      <c r="AL76" s="1047"/>
      <c r="AM76" s="1047"/>
      <c r="AN76" s="1047"/>
      <c r="AO76" s="1048"/>
      <c r="AP76" s="1049" t="s">
        <v>597</v>
      </c>
      <c r="AQ76" s="1047"/>
      <c r="AR76" s="1047"/>
      <c r="AS76" s="1047"/>
      <c r="AT76" s="1048"/>
      <c r="AU76" s="1042" t="s">
        <v>597</v>
      </c>
      <c r="AV76" s="1042"/>
      <c r="AW76" s="1042"/>
      <c r="AX76" s="1042"/>
      <c r="AY76" s="1042"/>
      <c r="AZ76" s="1043"/>
      <c r="BA76" s="1043"/>
      <c r="BB76" s="1043"/>
      <c r="BC76" s="1043"/>
      <c r="BD76" s="1044"/>
      <c r="BE76" s="237"/>
      <c r="BF76" s="237"/>
      <c r="BG76" s="237"/>
      <c r="BH76" s="237"/>
      <c r="BI76" s="237"/>
      <c r="BJ76" s="237"/>
      <c r="BK76" s="237"/>
      <c r="BL76" s="237"/>
      <c r="BM76" s="237"/>
      <c r="BN76" s="237"/>
      <c r="BO76" s="237"/>
      <c r="BP76" s="237"/>
      <c r="BQ76" s="234">
        <v>70</v>
      </c>
      <c r="BR76" s="239"/>
      <c r="BS76" s="1019"/>
      <c r="BT76" s="1020"/>
      <c r="BU76" s="1020"/>
      <c r="BV76" s="1020"/>
      <c r="BW76" s="1020"/>
      <c r="BX76" s="1020"/>
      <c r="BY76" s="1020"/>
      <c r="BZ76" s="1020"/>
      <c r="CA76" s="1020"/>
      <c r="CB76" s="1020"/>
      <c r="CC76" s="1020"/>
      <c r="CD76" s="1020"/>
      <c r="CE76" s="1020"/>
      <c r="CF76" s="1020"/>
      <c r="CG76" s="1029"/>
      <c r="CH76" s="1030"/>
      <c r="CI76" s="1031"/>
      <c r="CJ76" s="1031"/>
      <c r="CK76" s="1031"/>
      <c r="CL76" s="1032"/>
      <c r="CM76" s="1030"/>
      <c r="CN76" s="1031"/>
      <c r="CO76" s="1031"/>
      <c r="CP76" s="1031"/>
      <c r="CQ76" s="1032"/>
      <c r="CR76" s="1030"/>
      <c r="CS76" s="1031"/>
      <c r="CT76" s="1031"/>
      <c r="CU76" s="1031"/>
      <c r="CV76" s="1032"/>
      <c r="CW76" s="1030"/>
      <c r="CX76" s="1031"/>
      <c r="CY76" s="1031"/>
      <c r="CZ76" s="1031"/>
      <c r="DA76" s="1032"/>
      <c r="DB76" s="1030"/>
      <c r="DC76" s="1031"/>
      <c r="DD76" s="1031"/>
      <c r="DE76" s="1031"/>
      <c r="DF76" s="1032"/>
      <c r="DG76" s="1030"/>
      <c r="DH76" s="1031"/>
      <c r="DI76" s="1031"/>
      <c r="DJ76" s="1031"/>
      <c r="DK76" s="1032"/>
      <c r="DL76" s="1030"/>
      <c r="DM76" s="1031"/>
      <c r="DN76" s="1031"/>
      <c r="DO76" s="1031"/>
      <c r="DP76" s="1032"/>
      <c r="DQ76" s="1030"/>
      <c r="DR76" s="1031"/>
      <c r="DS76" s="1031"/>
      <c r="DT76" s="1031"/>
      <c r="DU76" s="1032"/>
      <c r="DV76" s="1019"/>
      <c r="DW76" s="1020"/>
      <c r="DX76" s="1020"/>
      <c r="DY76" s="1020"/>
      <c r="DZ76" s="1021"/>
      <c r="EA76" s="226"/>
    </row>
    <row r="77" spans="1:131" ht="26.25" customHeight="1" x14ac:dyDescent="0.15">
      <c r="A77" s="234">
        <v>10</v>
      </c>
      <c r="B77" s="789"/>
      <c r="C77" s="790"/>
      <c r="D77" s="790"/>
      <c r="E77" s="790"/>
      <c r="F77" s="790"/>
      <c r="G77" s="790"/>
      <c r="H77" s="790"/>
      <c r="I77" s="790"/>
      <c r="J77" s="790"/>
      <c r="K77" s="790"/>
      <c r="L77" s="790"/>
      <c r="M77" s="790"/>
      <c r="N77" s="790"/>
      <c r="O77" s="790"/>
      <c r="P77" s="791"/>
      <c r="Q77" s="1046"/>
      <c r="R77" s="1047"/>
      <c r="S77" s="1047"/>
      <c r="T77" s="1047"/>
      <c r="U77" s="1048"/>
      <c r="V77" s="1049"/>
      <c r="W77" s="1047"/>
      <c r="X77" s="1047"/>
      <c r="Y77" s="1047"/>
      <c r="Z77" s="1048"/>
      <c r="AA77" s="1049"/>
      <c r="AB77" s="1047"/>
      <c r="AC77" s="1047"/>
      <c r="AD77" s="1047"/>
      <c r="AE77" s="1048"/>
      <c r="AF77" s="1049"/>
      <c r="AG77" s="1047"/>
      <c r="AH77" s="1047"/>
      <c r="AI77" s="1047"/>
      <c r="AJ77" s="1048"/>
      <c r="AK77" s="1049"/>
      <c r="AL77" s="1047"/>
      <c r="AM77" s="1047"/>
      <c r="AN77" s="1047"/>
      <c r="AO77" s="1048"/>
      <c r="AP77" s="1049"/>
      <c r="AQ77" s="1047"/>
      <c r="AR77" s="1047"/>
      <c r="AS77" s="1047"/>
      <c r="AT77" s="1048"/>
      <c r="AU77" s="1049"/>
      <c r="AV77" s="1047"/>
      <c r="AW77" s="1047"/>
      <c r="AX77" s="1047"/>
      <c r="AY77" s="1048"/>
      <c r="AZ77" s="1043"/>
      <c r="BA77" s="1043"/>
      <c r="BB77" s="1043"/>
      <c r="BC77" s="1043"/>
      <c r="BD77" s="1044"/>
      <c r="BE77" s="237"/>
      <c r="BF77" s="237"/>
      <c r="BG77" s="237"/>
      <c r="BH77" s="237"/>
      <c r="BI77" s="237"/>
      <c r="BJ77" s="237"/>
      <c r="BK77" s="237"/>
      <c r="BL77" s="237"/>
      <c r="BM77" s="237"/>
      <c r="BN77" s="237"/>
      <c r="BO77" s="237"/>
      <c r="BP77" s="237"/>
      <c r="BQ77" s="234">
        <v>71</v>
      </c>
      <c r="BR77" s="239"/>
      <c r="BS77" s="1019"/>
      <c r="BT77" s="1020"/>
      <c r="BU77" s="1020"/>
      <c r="BV77" s="1020"/>
      <c r="BW77" s="1020"/>
      <c r="BX77" s="1020"/>
      <c r="BY77" s="1020"/>
      <c r="BZ77" s="1020"/>
      <c r="CA77" s="1020"/>
      <c r="CB77" s="1020"/>
      <c r="CC77" s="1020"/>
      <c r="CD77" s="1020"/>
      <c r="CE77" s="1020"/>
      <c r="CF77" s="1020"/>
      <c r="CG77" s="1029"/>
      <c r="CH77" s="1030"/>
      <c r="CI77" s="1031"/>
      <c r="CJ77" s="1031"/>
      <c r="CK77" s="1031"/>
      <c r="CL77" s="1032"/>
      <c r="CM77" s="1030"/>
      <c r="CN77" s="1031"/>
      <c r="CO77" s="1031"/>
      <c r="CP77" s="1031"/>
      <c r="CQ77" s="1032"/>
      <c r="CR77" s="1030"/>
      <c r="CS77" s="1031"/>
      <c r="CT77" s="1031"/>
      <c r="CU77" s="1031"/>
      <c r="CV77" s="1032"/>
      <c r="CW77" s="1030"/>
      <c r="CX77" s="1031"/>
      <c r="CY77" s="1031"/>
      <c r="CZ77" s="1031"/>
      <c r="DA77" s="1032"/>
      <c r="DB77" s="1030"/>
      <c r="DC77" s="1031"/>
      <c r="DD77" s="1031"/>
      <c r="DE77" s="1031"/>
      <c r="DF77" s="1032"/>
      <c r="DG77" s="1030"/>
      <c r="DH77" s="1031"/>
      <c r="DI77" s="1031"/>
      <c r="DJ77" s="1031"/>
      <c r="DK77" s="1032"/>
      <c r="DL77" s="1030"/>
      <c r="DM77" s="1031"/>
      <c r="DN77" s="1031"/>
      <c r="DO77" s="1031"/>
      <c r="DP77" s="1032"/>
      <c r="DQ77" s="1030"/>
      <c r="DR77" s="1031"/>
      <c r="DS77" s="1031"/>
      <c r="DT77" s="1031"/>
      <c r="DU77" s="1032"/>
      <c r="DV77" s="1019"/>
      <c r="DW77" s="1020"/>
      <c r="DX77" s="1020"/>
      <c r="DY77" s="1020"/>
      <c r="DZ77" s="1021"/>
      <c r="EA77" s="226"/>
    </row>
    <row r="78" spans="1:131" ht="26.25" customHeight="1" x14ac:dyDescent="0.15">
      <c r="A78" s="234">
        <v>11</v>
      </c>
      <c r="B78" s="789"/>
      <c r="C78" s="790"/>
      <c r="D78" s="790"/>
      <c r="E78" s="790"/>
      <c r="F78" s="790"/>
      <c r="G78" s="790"/>
      <c r="H78" s="790"/>
      <c r="I78" s="790"/>
      <c r="J78" s="790"/>
      <c r="K78" s="790"/>
      <c r="L78" s="790"/>
      <c r="M78" s="790"/>
      <c r="N78" s="790"/>
      <c r="O78" s="790"/>
      <c r="P78" s="791"/>
      <c r="Q78" s="1045"/>
      <c r="R78" s="1042"/>
      <c r="S78" s="1042"/>
      <c r="T78" s="1042"/>
      <c r="U78" s="1042"/>
      <c r="V78" s="1042"/>
      <c r="W78" s="1042"/>
      <c r="X78" s="1042"/>
      <c r="Y78" s="1042"/>
      <c r="Z78" s="1042"/>
      <c r="AA78" s="1042"/>
      <c r="AB78" s="1042"/>
      <c r="AC78" s="1042"/>
      <c r="AD78" s="1042"/>
      <c r="AE78" s="1042"/>
      <c r="AF78" s="1042"/>
      <c r="AG78" s="1042"/>
      <c r="AH78" s="1042"/>
      <c r="AI78" s="1042"/>
      <c r="AJ78" s="1042"/>
      <c r="AK78" s="1042"/>
      <c r="AL78" s="1042"/>
      <c r="AM78" s="1042"/>
      <c r="AN78" s="1042"/>
      <c r="AO78" s="1042"/>
      <c r="AP78" s="1042"/>
      <c r="AQ78" s="1042"/>
      <c r="AR78" s="1042"/>
      <c r="AS78" s="1042"/>
      <c r="AT78" s="1042"/>
      <c r="AU78" s="1042"/>
      <c r="AV78" s="1042"/>
      <c r="AW78" s="1042"/>
      <c r="AX78" s="1042"/>
      <c r="AY78" s="1042"/>
      <c r="AZ78" s="1043"/>
      <c r="BA78" s="1043"/>
      <c r="BB78" s="1043"/>
      <c r="BC78" s="1043"/>
      <c r="BD78" s="1044"/>
      <c r="BE78" s="237"/>
      <c r="BF78" s="237"/>
      <c r="BG78" s="237"/>
      <c r="BH78" s="237"/>
      <c r="BI78" s="237"/>
      <c r="BJ78" s="226"/>
      <c r="BK78" s="226"/>
      <c r="BL78" s="226"/>
      <c r="BM78" s="226"/>
      <c r="BN78" s="226"/>
      <c r="BO78" s="237"/>
      <c r="BP78" s="237"/>
      <c r="BQ78" s="234">
        <v>72</v>
      </c>
      <c r="BR78" s="239"/>
      <c r="BS78" s="1019"/>
      <c r="BT78" s="1020"/>
      <c r="BU78" s="1020"/>
      <c r="BV78" s="1020"/>
      <c r="BW78" s="1020"/>
      <c r="BX78" s="1020"/>
      <c r="BY78" s="1020"/>
      <c r="BZ78" s="1020"/>
      <c r="CA78" s="1020"/>
      <c r="CB78" s="1020"/>
      <c r="CC78" s="1020"/>
      <c r="CD78" s="1020"/>
      <c r="CE78" s="1020"/>
      <c r="CF78" s="1020"/>
      <c r="CG78" s="1029"/>
      <c r="CH78" s="1030"/>
      <c r="CI78" s="1031"/>
      <c r="CJ78" s="1031"/>
      <c r="CK78" s="1031"/>
      <c r="CL78" s="1032"/>
      <c r="CM78" s="1030"/>
      <c r="CN78" s="1031"/>
      <c r="CO78" s="1031"/>
      <c r="CP78" s="1031"/>
      <c r="CQ78" s="1032"/>
      <c r="CR78" s="1030"/>
      <c r="CS78" s="1031"/>
      <c r="CT78" s="1031"/>
      <c r="CU78" s="1031"/>
      <c r="CV78" s="1032"/>
      <c r="CW78" s="1030"/>
      <c r="CX78" s="1031"/>
      <c r="CY78" s="1031"/>
      <c r="CZ78" s="1031"/>
      <c r="DA78" s="1032"/>
      <c r="DB78" s="1030"/>
      <c r="DC78" s="1031"/>
      <c r="DD78" s="1031"/>
      <c r="DE78" s="1031"/>
      <c r="DF78" s="1032"/>
      <c r="DG78" s="1030"/>
      <c r="DH78" s="1031"/>
      <c r="DI78" s="1031"/>
      <c r="DJ78" s="1031"/>
      <c r="DK78" s="1032"/>
      <c r="DL78" s="1030"/>
      <c r="DM78" s="1031"/>
      <c r="DN78" s="1031"/>
      <c r="DO78" s="1031"/>
      <c r="DP78" s="1032"/>
      <c r="DQ78" s="1030"/>
      <c r="DR78" s="1031"/>
      <c r="DS78" s="1031"/>
      <c r="DT78" s="1031"/>
      <c r="DU78" s="1032"/>
      <c r="DV78" s="1019"/>
      <c r="DW78" s="1020"/>
      <c r="DX78" s="1020"/>
      <c r="DY78" s="1020"/>
      <c r="DZ78" s="1021"/>
      <c r="EA78" s="226"/>
    </row>
    <row r="79" spans="1:131" ht="26.25" customHeight="1" x14ac:dyDescent="0.15">
      <c r="A79" s="234">
        <v>12</v>
      </c>
      <c r="B79" s="789"/>
      <c r="C79" s="790"/>
      <c r="D79" s="790"/>
      <c r="E79" s="790"/>
      <c r="F79" s="790"/>
      <c r="G79" s="790"/>
      <c r="H79" s="790"/>
      <c r="I79" s="790"/>
      <c r="J79" s="790"/>
      <c r="K79" s="790"/>
      <c r="L79" s="790"/>
      <c r="M79" s="790"/>
      <c r="N79" s="790"/>
      <c r="O79" s="790"/>
      <c r="P79" s="791"/>
      <c r="Q79" s="1045"/>
      <c r="R79" s="1042"/>
      <c r="S79" s="1042"/>
      <c r="T79" s="1042"/>
      <c r="U79" s="1042"/>
      <c r="V79" s="1042"/>
      <c r="W79" s="1042"/>
      <c r="X79" s="1042"/>
      <c r="Y79" s="1042"/>
      <c r="Z79" s="1042"/>
      <c r="AA79" s="1042"/>
      <c r="AB79" s="1042"/>
      <c r="AC79" s="1042"/>
      <c r="AD79" s="1042"/>
      <c r="AE79" s="1042"/>
      <c r="AF79" s="1042"/>
      <c r="AG79" s="1042"/>
      <c r="AH79" s="1042"/>
      <c r="AI79" s="1042"/>
      <c r="AJ79" s="1042"/>
      <c r="AK79" s="1042"/>
      <c r="AL79" s="1042"/>
      <c r="AM79" s="1042"/>
      <c r="AN79" s="1042"/>
      <c r="AO79" s="1042"/>
      <c r="AP79" s="1042"/>
      <c r="AQ79" s="1042"/>
      <c r="AR79" s="1042"/>
      <c r="AS79" s="1042"/>
      <c r="AT79" s="1042"/>
      <c r="AU79" s="1042"/>
      <c r="AV79" s="1042"/>
      <c r="AW79" s="1042"/>
      <c r="AX79" s="1042"/>
      <c r="AY79" s="1042"/>
      <c r="AZ79" s="1043"/>
      <c r="BA79" s="1043"/>
      <c r="BB79" s="1043"/>
      <c r="BC79" s="1043"/>
      <c r="BD79" s="1044"/>
      <c r="BE79" s="237"/>
      <c r="BF79" s="237"/>
      <c r="BG79" s="237"/>
      <c r="BH79" s="237"/>
      <c r="BI79" s="237"/>
      <c r="BJ79" s="226"/>
      <c r="BK79" s="226"/>
      <c r="BL79" s="226"/>
      <c r="BM79" s="226"/>
      <c r="BN79" s="226"/>
      <c r="BO79" s="237"/>
      <c r="BP79" s="237"/>
      <c r="BQ79" s="234">
        <v>73</v>
      </c>
      <c r="BR79" s="239"/>
      <c r="BS79" s="1019"/>
      <c r="BT79" s="1020"/>
      <c r="BU79" s="1020"/>
      <c r="BV79" s="1020"/>
      <c r="BW79" s="1020"/>
      <c r="BX79" s="1020"/>
      <c r="BY79" s="1020"/>
      <c r="BZ79" s="1020"/>
      <c r="CA79" s="1020"/>
      <c r="CB79" s="1020"/>
      <c r="CC79" s="1020"/>
      <c r="CD79" s="1020"/>
      <c r="CE79" s="1020"/>
      <c r="CF79" s="1020"/>
      <c r="CG79" s="1029"/>
      <c r="CH79" s="1030"/>
      <c r="CI79" s="1031"/>
      <c r="CJ79" s="1031"/>
      <c r="CK79" s="1031"/>
      <c r="CL79" s="1032"/>
      <c r="CM79" s="1030"/>
      <c r="CN79" s="1031"/>
      <c r="CO79" s="1031"/>
      <c r="CP79" s="1031"/>
      <c r="CQ79" s="1032"/>
      <c r="CR79" s="1030"/>
      <c r="CS79" s="1031"/>
      <c r="CT79" s="1031"/>
      <c r="CU79" s="1031"/>
      <c r="CV79" s="1032"/>
      <c r="CW79" s="1030"/>
      <c r="CX79" s="1031"/>
      <c r="CY79" s="1031"/>
      <c r="CZ79" s="1031"/>
      <c r="DA79" s="1032"/>
      <c r="DB79" s="1030"/>
      <c r="DC79" s="1031"/>
      <c r="DD79" s="1031"/>
      <c r="DE79" s="1031"/>
      <c r="DF79" s="1032"/>
      <c r="DG79" s="1030"/>
      <c r="DH79" s="1031"/>
      <c r="DI79" s="1031"/>
      <c r="DJ79" s="1031"/>
      <c r="DK79" s="1032"/>
      <c r="DL79" s="1030"/>
      <c r="DM79" s="1031"/>
      <c r="DN79" s="1031"/>
      <c r="DO79" s="1031"/>
      <c r="DP79" s="1032"/>
      <c r="DQ79" s="1030"/>
      <c r="DR79" s="1031"/>
      <c r="DS79" s="1031"/>
      <c r="DT79" s="1031"/>
      <c r="DU79" s="1032"/>
      <c r="DV79" s="1019"/>
      <c r="DW79" s="1020"/>
      <c r="DX79" s="1020"/>
      <c r="DY79" s="1020"/>
      <c r="DZ79" s="1021"/>
      <c r="EA79" s="226"/>
    </row>
    <row r="80" spans="1:131" ht="26.25" customHeight="1" x14ac:dyDescent="0.15">
      <c r="A80" s="234">
        <v>13</v>
      </c>
      <c r="B80" s="789"/>
      <c r="C80" s="790"/>
      <c r="D80" s="790"/>
      <c r="E80" s="790"/>
      <c r="F80" s="790"/>
      <c r="G80" s="790"/>
      <c r="H80" s="790"/>
      <c r="I80" s="790"/>
      <c r="J80" s="790"/>
      <c r="K80" s="790"/>
      <c r="L80" s="790"/>
      <c r="M80" s="790"/>
      <c r="N80" s="790"/>
      <c r="O80" s="790"/>
      <c r="P80" s="791"/>
      <c r="Q80" s="1045"/>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2"/>
      <c r="AY80" s="1042"/>
      <c r="AZ80" s="1043"/>
      <c r="BA80" s="1043"/>
      <c r="BB80" s="1043"/>
      <c r="BC80" s="1043"/>
      <c r="BD80" s="1044"/>
      <c r="BE80" s="237"/>
      <c r="BF80" s="237"/>
      <c r="BG80" s="237"/>
      <c r="BH80" s="237"/>
      <c r="BI80" s="237"/>
      <c r="BJ80" s="237"/>
      <c r="BK80" s="237"/>
      <c r="BL80" s="237"/>
      <c r="BM80" s="237"/>
      <c r="BN80" s="237"/>
      <c r="BO80" s="237"/>
      <c r="BP80" s="237"/>
      <c r="BQ80" s="234">
        <v>74</v>
      </c>
      <c r="BR80" s="239"/>
      <c r="BS80" s="1019"/>
      <c r="BT80" s="1020"/>
      <c r="BU80" s="1020"/>
      <c r="BV80" s="1020"/>
      <c r="BW80" s="1020"/>
      <c r="BX80" s="1020"/>
      <c r="BY80" s="1020"/>
      <c r="BZ80" s="1020"/>
      <c r="CA80" s="1020"/>
      <c r="CB80" s="1020"/>
      <c r="CC80" s="1020"/>
      <c r="CD80" s="1020"/>
      <c r="CE80" s="1020"/>
      <c r="CF80" s="1020"/>
      <c r="CG80" s="1029"/>
      <c r="CH80" s="1030"/>
      <c r="CI80" s="1031"/>
      <c r="CJ80" s="1031"/>
      <c r="CK80" s="1031"/>
      <c r="CL80" s="1032"/>
      <c r="CM80" s="1030"/>
      <c r="CN80" s="1031"/>
      <c r="CO80" s="1031"/>
      <c r="CP80" s="1031"/>
      <c r="CQ80" s="1032"/>
      <c r="CR80" s="1030"/>
      <c r="CS80" s="1031"/>
      <c r="CT80" s="1031"/>
      <c r="CU80" s="1031"/>
      <c r="CV80" s="1032"/>
      <c r="CW80" s="1030"/>
      <c r="CX80" s="1031"/>
      <c r="CY80" s="1031"/>
      <c r="CZ80" s="1031"/>
      <c r="DA80" s="1032"/>
      <c r="DB80" s="1030"/>
      <c r="DC80" s="1031"/>
      <c r="DD80" s="1031"/>
      <c r="DE80" s="1031"/>
      <c r="DF80" s="1032"/>
      <c r="DG80" s="1030"/>
      <c r="DH80" s="1031"/>
      <c r="DI80" s="1031"/>
      <c r="DJ80" s="1031"/>
      <c r="DK80" s="1032"/>
      <c r="DL80" s="1030"/>
      <c r="DM80" s="1031"/>
      <c r="DN80" s="1031"/>
      <c r="DO80" s="1031"/>
      <c r="DP80" s="1032"/>
      <c r="DQ80" s="1030"/>
      <c r="DR80" s="1031"/>
      <c r="DS80" s="1031"/>
      <c r="DT80" s="1031"/>
      <c r="DU80" s="1032"/>
      <c r="DV80" s="1019"/>
      <c r="DW80" s="1020"/>
      <c r="DX80" s="1020"/>
      <c r="DY80" s="1020"/>
      <c r="DZ80" s="1021"/>
      <c r="EA80" s="226"/>
    </row>
    <row r="81" spans="1:131" ht="26.25" customHeight="1" x14ac:dyDescent="0.15">
      <c r="A81" s="234">
        <v>14</v>
      </c>
      <c r="B81" s="789"/>
      <c r="C81" s="790"/>
      <c r="D81" s="790"/>
      <c r="E81" s="790"/>
      <c r="F81" s="790"/>
      <c r="G81" s="790"/>
      <c r="H81" s="790"/>
      <c r="I81" s="790"/>
      <c r="J81" s="790"/>
      <c r="K81" s="790"/>
      <c r="L81" s="790"/>
      <c r="M81" s="790"/>
      <c r="N81" s="790"/>
      <c r="O81" s="790"/>
      <c r="P81" s="791"/>
      <c r="Q81" s="1045"/>
      <c r="R81" s="1042"/>
      <c r="S81" s="1042"/>
      <c r="T81" s="1042"/>
      <c r="U81" s="1042"/>
      <c r="V81" s="1042"/>
      <c r="W81" s="1042"/>
      <c r="X81" s="1042"/>
      <c r="Y81" s="1042"/>
      <c r="Z81" s="1042"/>
      <c r="AA81" s="1042"/>
      <c r="AB81" s="1042"/>
      <c r="AC81" s="1042"/>
      <c r="AD81" s="1042"/>
      <c r="AE81" s="1042"/>
      <c r="AF81" s="1042"/>
      <c r="AG81" s="1042"/>
      <c r="AH81" s="1042"/>
      <c r="AI81" s="1042"/>
      <c r="AJ81" s="1042"/>
      <c r="AK81" s="1042"/>
      <c r="AL81" s="1042"/>
      <c r="AM81" s="1042"/>
      <c r="AN81" s="1042"/>
      <c r="AO81" s="1042"/>
      <c r="AP81" s="1042"/>
      <c r="AQ81" s="1042"/>
      <c r="AR81" s="1042"/>
      <c r="AS81" s="1042"/>
      <c r="AT81" s="1042"/>
      <c r="AU81" s="1042"/>
      <c r="AV81" s="1042"/>
      <c r="AW81" s="1042"/>
      <c r="AX81" s="1042"/>
      <c r="AY81" s="1042"/>
      <c r="AZ81" s="1043"/>
      <c r="BA81" s="1043"/>
      <c r="BB81" s="1043"/>
      <c r="BC81" s="1043"/>
      <c r="BD81" s="1044"/>
      <c r="BE81" s="237"/>
      <c r="BF81" s="237"/>
      <c r="BG81" s="237"/>
      <c r="BH81" s="237"/>
      <c r="BI81" s="237"/>
      <c r="BJ81" s="237"/>
      <c r="BK81" s="237"/>
      <c r="BL81" s="237"/>
      <c r="BM81" s="237"/>
      <c r="BN81" s="237"/>
      <c r="BO81" s="237"/>
      <c r="BP81" s="237"/>
      <c r="BQ81" s="234">
        <v>75</v>
      </c>
      <c r="BR81" s="239"/>
      <c r="BS81" s="1019"/>
      <c r="BT81" s="1020"/>
      <c r="BU81" s="1020"/>
      <c r="BV81" s="1020"/>
      <c r="BW81" s="1020"/>
      <c r="BX81" s="1020"/>
      <c r="BY81" s="1020"/>
      <c r="BZ81" s="1020"/>
      <c r="CA81" s="1020"/>
      <c r="CB81" s="1020"/>
      <c r="CC81" s="1020"/>
      <c r="CD81" s="1020"/>
      <c r="CE81" s="1020"/>
      <c r="CF81" s="1020"/>
      <c r="CG81" s="1029"/>
      <c r="CH81" s="1030"/>
      <c r="CI81" s="1031"/>
      <c r="CJ81" s="1031"/>
      <c r="CK81" s="1031"/>
      <c r="CL81" s="1032"/>
      <c r="CM81" s="1030"/>
      <c r="CN81" s="1031"/>
      <c r="CO81" s="1031"/>
      <c r="CP81" s="1031"/>
      <c r="CQ81" s="1032"/>
      <c r="CR81" s="1030"/>
      <c r="CS81" s="1031"/>
      <c r="CT81" s="1031"/>
      <c r="CU81" s="1031"/>
      <c r="CV81" s="1032"/>
      <c r="CW81" s="1030"/>
      <c r="CX81" s="1031"/>
      <c r="CY81" s="1031"/>
      <c r="CZ81" s="1031"/>
      <c r="DA81" s="1032"/>
      <c r="DB81" s="1030"/>
      <c r="DC81" s="1031"/>
      <c r="DD81" s="1031"/>
      <c r="DE81" s="1031"/>
      <c r="DF81" s="1032"/>
      <c r="DG81" s="1030"/>
      <c r="DH81" s="1031"/>
      <c r="DI81" s="1031"/>
      <c r="DJ81" s="1031"/>
      <c r="DK81" s="1032"/>
      <c r="DL81" s="1030"/>
      <c r="DM81" s="1031"/>
      <c r="DN81" s="1031"/>
      <c r="DO81" s="1031"/>
      <c r="DP81" s="1032"/>
      <c r="DQ81" s="1030"/>
      <c r="DR81" s="1031"/>
      <c r="DS81" s="1031"/>
      <c r="DT81" s="1031"/>
      <c r="DU81" s="1032"/>
      <c r="DV81" s="1019"/>
      <c r="DW81" s="1020"/>
      <c r="DX81" s="1020"/>
      <c r="DY81" s="1020"/>
      <c r="DZ81" s="1021"/>
      <c r="EA81" s="226"/>
    </row>
    <row r="82" spans="1:131" ht="26.25" customHeight="1" x14ac:dyDescent="0.15">
      <c r="A82" s="234">
        <v>15</v>
      </c>
      <c r="B82" s="789"/>
      <c r="C82" s="790"/>
      <c r="D82" s="790"/>
      <c r="E82" s="790"/>
      <c r="F82" s="790"/>
      <c r="G82" s="790"/>
      <c r="H82" s="790"/>
      <c r="I82" s="790"/>
      <c r="J82" s="790"/>
      <c r="K82" s="790"/>
      <c r="L82" s="790"/>
      <c r="M82" s="790"/>
      <c r="N82" s="790"/>
      <c r="O82" s="790"/>
      <c r="P82" s="791"/>
      <c r="Q82" s="1045"/>
      <c r="R82" s="1042"/>
      <c r="S82" s="1042"/>
      <c r="T82" s="1042"/>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2"/>
      <c r="AZ82" s="1043"/>
      <c r="BA82" s="1043"/>
      <c r="BB82" s="1043"/>
      <c r="BC82" s="1043"/>
      <c r="BD82" s="1044"/>
      <c r="BE82" s="237"/>
      <c r="BF82" s="237"/>
      <c r="BG82" s="237"/>
      <c r="BH82" s="237"/>
      <c r="BI82" s="237"/>
      <c r="BJ82" s="237"/>
      <c r="BK82" s="237"/>
      <c r="BL82" s="237"/>
      <c r="BM82" s="237"/>
      <c r="BN82" s="237"/>
      <c r="BO82" s="237"/>
      <c r="BP82" s="237"/>
      <c r="BQ82" s="234">
        <v>76</v>
      </c>
      <c r="BR82" s="239"/>
      <c r="BS82" s="1019"/>
      <c r="BT82" s="1020"/>
      <c r="BU82" s="1020"/>
      <c r="BV82" s="1020"/>
      <c r="BW82" s="1020"/>
      <c r="BX82" s="1020"/>
      <c r="BY82" s="1020"/>
      <c r="BZ82" s="1020"/>
      <c r="CA82" s="1020"/>
      <c r="CB82" s="1020"/>
      <c r="CC82" s="1020"/>
      <c r="CD82" s="1020"/>
      <c r="CE82" s="1020"/>
      <c r="CF82" s="1020"/>
      <c r="CG82" s="1029"/>
      <c r="CH82" s="1030"/>
      <c r="CI82" s="1031"/>
      <c r="CJ82" s="1031"/>
      <c r="CK82" s="1031"/>
      <c r="CL82" s="1032"/>
      <c r="CM82" s="1030"/>
      <c r="CN82" s="1031"/>
      <c r="CO82" s="1031"/>
      <c r="CP82" s="1031"/>
      <c r="CQ82" s="1032"/>
      <c r="CR82" s="1030"/>
      <c r="CS82" s="1031"/>
      <c r="CT82" s="1031"/>
      <c r="CU82" s="1031"/>
      <c r="CV82" s="1032"/>
      <c r="CW82" s="1030"/>
      <c r="CX82" s="1031"/>
      <c r="CY82" s="1031"/>
      <c r="CZ82" s="1031"/>
      <c r="DA82" s="1032"/>
      <c r="DB82" s="1030"/>
      <c r="DC82" s="1031"/>
      <c r="DD82" s="1031"/>
      <c r="DE82" s="1031"/>
      <c r="DF82" s="1032"/>
      <c r="DG82" s="1030"/>
      <c r="DH82" s="1031"/>
      <c r="DI82" s="1031"/>
      <c r="DJ82" s="1031"/>
      <c r="DK82" s="1032"/>
      <c r="DL82" s="1030"/>
      <c r="DM82" s="1031"/>
      <c r="DN82" s="1031"/>
      <c r="DO82" s="1031"/>
      <c r="DP82" s="1032"/>
      <c r="DQ82" s="1030"/>
      <c r="DR82" s="1031"/>
      <c r="DS82" s="1031"/>
      <c r="DT82" s="1031"/>
      <c r="DU82" s="1032"/>
      <c r="DV82" s="1019"/>
      <c r="DW82" s="1020"/>
      <c r="DX82" s="1020"/>
      <c r="DY82" s="1020"/>
      <c r="DZ82" s="1021"/>
      <c r="EA82" s="226"/>
    </row>
    <row r="83" spans="1:131" ht="26.25" customHeight="1" x14ac:dyDescent="0.15">
      <c r="A83" s="234">
        <v>16</v>
      </c>
      <c r="B83" s="789"/>
      <c r="C83" s="790"/>
      <c r="D83" s="790"/>
      <c r="E83" s="790"/>
      <c r="F83" s="790"/>
      <c r="G83" s="790"/>
      <c r="H83" s="790"/>
      <c r="I83" s="790"/>
      <c r="J83" s="790"/>
      <c r="K83" s="790"/>
      <c r="L83" s="790"/>
      <c r="M83" s="790"/>
      <c r="N83" s="790"/>
      <c r="O83" s="790"/>
      <c r="P83" s="791"/>
      <c r="Q83" s="1045"/>
      <c r="R83" s="1042"/>
      <c r="S83" s="1042"/>
      <c r="T83" s="1042"/>
      <c r="U83" s="1042"/>
      <c r="V83" s="1042"/>
      <c r="W83" s="1042"/>
      <c r="X83" s="1042"/>
      <c r="Y83" s="1042"/>
      <c r="Z83" s="1042"/>
      <c r="AA83" s="1042"/>
      <c r="AB83" s="1042"/>
      <c r="AC83" s="1042"/>
      <c r="AD83" s="1042"/>
      <c r="AE83" s="1042"/>
      <c r="AF83" s="1042"/>
      <c r="AG83" s="1042"/>
      <c r="AH83" s="1042"/>
      <c r="AI83" s="1042"/>
      <c r="AJ83" s="1042"/>
      <c r="AK83" s="1042"/>
      <c r="AL83" s="1042"/>
      <c r="AM83" s="1042"/>
      <c r="AN83" s="1042"/>
      <c r="AO83" s="1042"/>
      <c r="AP83" s="1042"/>
      <c r="AQ83" s="1042"/>
      <c r="AR83" s="1042"/>
      <c r="AS83" s="1042"/>
      <c r="AT83" s="1042"/>
      <c r="AU83" s="1042"/>
      <c r="AV83" s="1042"/>
      <c r="AW83" s="1042"/>
      <c r="AX83" s="1042"/>
      <c r="AY83" s="1042"/>
      <c r="AZ83" s="1043"/>
      <c r="BA83" s="1043"/>
      <c r="BB83" s="1043"/>
      <c r="BC83" s="1043"/>
      <c r="BD83" s="1044"/>
      <c r="BE83" s="237"/>
      <c r="BF83" s="237"/>
      <c r="BG83" s="237"/>
      <c r="BH83" s="237"/>
      <c r="BI83" s="237"/>
      <c r="BJ83" s="237"/>
      <c r="BK83" s="237"/>
      <c r="BL83" s="237"/>
      <c r="BM83" s="237"/>
      <c r="BN83" s="237"/>
      <c r="BO83" s="237"/>
      <c r="BP83" s="237"/>
      <c r="BQ83" s="234">
        <v>77</v>
      </c>
      <c r="BR83" s="239"/>
      <c r="BS83" s="1019"/>
      <c r="BT83" s="1020"/>
      <c r="BU83" s="1020"/>
      <c r="BV83" s="1020"/>
      <c r="BW83" s="1020"/>
      <c r="BX83" s="1020"/>
      <c r="BY83" s="1020"/>
      <c r="BZ83" s="1020"/>
      <c r="CA83" s="1020"/>
      <c r="CB83" s="1020"/>
      <c r="CC83" s="1020"/>
      <c r="CD83" s="1020"/>
      <c r="CE83" s="1020"/>
      <c r="CF83" s="1020"/>
      <c r="CG83" s="1029"/>
      <c r="CH83" s="1030"/>
      <c r="CI83" s="1031"/>
      <c r="CJ83" s="1031"/>
      <c r="CK83" s="1031"/>
      <c r="CL83" s="1032"/>
      <c r="CM83" s="1030"/>
      <c r="CN83" s="1031"/>
      <c r="CO83" s="1031"/>
      <c r="CP83" s="1031"/>
      <c r="CQ83" s="1032"/>
      <c r="CR83" s="1030"/>
      <c r="CS83" s="1031"/>
      <c r="CT83" s="1031"/>
      <c r="CU83" s="1031"/>
      <c r="CV83" s="1032"/>
      <c r="CW83" s="1030"/>
      <c r="CX83" s="1031"/>
      <c r="CY83" s="1031"/>
      <c r="CZ83" s="1031"/>
      <c r="DA83" s="1032"/>
      <c r="DB83" s="1030"/>
      <c r="DC83" s="1031"/>
      <c r="DD83" s="1031"/>
      <c r="DE83" s="1031"/>
      <c r="DF83" s="1032"/>
      <c r="DG83" s="1030"/>
      <c r="DH83" s="1031"/>
      <c r="DI83" s="1031"/>
      <c r="DJ83" s="1031"/>
      <c r="DK83" s="1032"/>
      <c r="DL83" s="1030"/>
      <c r="DM83" s="1031"/>
      <c r="DN83" s="1031"/>
      <c r="DO83" s="1031"/>
      <c r="DP83" s="1032"/>
      <c r="DQ83" s="1030"/>
      <c r="DR83" s="1031"/>
      <c r="DS83" s="1031"/>
      <c r="DT83" s="1031"/>
      <c r="DU83" s="1032"/>
      <c r="DV83" s="1019"/>
      <c r="DW83" s="1020"/>
      <c r="DX83" s="1020"/>
      <c r="DY83" s="1020"/>
      <c r="DZ83" s="1021"/>
      <c r="EA83" s="226"/>
    </row>
    <row r="84" spans="1:131" ht="26.25" customHeight="1" x14ac:dyDescent="0.15">
      <c r="A84" s="234">
        <v>17</v>
      </c>
      <c r="B84" s="789"/>
      <c r="C84" s="790"/>
      <c r="D84" s="790"/>
      <c r="E84" s="790"/>
      <c r="F84" s="790"/>
      <c r="G84" s="790"/>
      <c r="H84" s="790"/>
      <c r="I84" s="790"/>
      <c r="J84" s="790"/>
      <c r="K84" s="790"/>
      <c r="L84" s="790"/>
      <c r="M84" s="790"/>
      <c r="N84" s="790"/>
      <c r="O84" s="790"/>
      <c r="P84" s="791"/>
      <c r="Q84" s="1045"/>
      <c r="R84" s="1042"/>
      <c r="S84" s="1042"/>
      <c r="T84" s="1042"/>
      <c r="U84" s="1042"/>
      <c r="V84" s="1042"/>
      <c r="W84" s="1042"/>
      <c r="X84" s="1042"/>
      <c r="Y84" s="1042"/>
      <c r="Z84" s="1042"/>
      <c r="AA84" s="1042"/>
      <c r="AB84" s="1042"/>
      <c r="AC84" s="1042"/>
      <c r="AD84" s="1042"/>
      <c r="AE84" s="1042"/>
      <c r="AF84" s="1042"/>
      <c r="AG84" s="1042"/>
      <c r="AH84" s="1042"/>
      <c r="AI84" s="1042"/>
      <c r="AJ84" s="1042"/>
      <c r="AK84" s="1042"/>
      <c r="AL84" s="1042"/>
      <c r="AM84" s="1042"/>
      <c r="AN84" s="1042"/>
      <c r="AO84" s="1042"/>
      <c r="AP84" s="1042"/>
      <c r="AQ84" s="1042"/>
      <c r="AR84" s="1042"/>
      <c r="AS84" s="1042"/>
      <c r="AT84" s="1042"/>
      <c r="AU84" s="1042"/>
      <c r="AV84" s="1042"/>
      <c r="AW84" s="1042"/>
      <c r="AX84" s="1042"/>
      <c r="AY84" s="1042"/>
      <c r="AZ84" s="1043"/>
      <c r="BA84" s="1043"/>
      <c r="BB84" s="1043"/>
      <c r="BC84" s="1043"/>
      <c r="BD84" s="1044"/>
      <c r="BE84" s="237"/>
      <c r="BF84" s="237"/>
      <c r="BG84" s="237"/>
      <c r="BH84" s="237"/>
      <c r="BI84" s="237"/>
      <c r="BJ84" s="237"/>
      <c r="BK84" s="237"/>
      <c r="BL84" s="237"/>
      <c r="BM84" s="237"/>
      <c r="BN84" s="237"/>
      <c r="BO84" s="237"/>
      <c r="BP84" s="237"/>
      <c r="BQ84" s="234">
        <v>78</v>
      </c>
      <c r="BR84" s="239"/>
      <c r="BS84" s="1019"/>
      <c r="BT84" s="1020"/>
      <c r="BU84" s="1020"/>
      <c r="BV84" s="1020"/>
      <c r="BW84" s="1020"/>
      <c r="BX84" s="1020"/>
      <c r="BY84" s="1020"/>
      <c r="BZ84" s="1020"/>
      <c r="CA84" s="1020"/>
      <c r="CB84" s="1020"/>
      <c r="CC84" s="1020"/>
      <c r="CD84" s="1020"/>
      <c r="CE84" s="1020"/>
      <c r="CF84" s="1020"/>
      <c r="CG84" s="1029"/>
      <c r="CH84" s="1030"/>
      <c r="CI84" s="1031"/>
      <c r="CJ84" s="1031"/>
      <c r="CK84" s="1031"/>
      <c r="CL84" s="1032"/>
      <c r="CM84" s="1030"/>
      <c r="CN84" s="1031"/>
      <c r="CO84" s="1031"/>
      <c r="CP84" s="1031"/>
      <c r="CQ84" s="1032"/>
      <c r="CR84" s="1030"/>
      <c r="CS84" s="1031"/>
      <c r="CT84" s="1031"/>
      <c r="CU84" s="1031"/>
      <c r="CV84" s="1032"/>
      <c r="CW84" s="1030"/>
      <c r="CX84" s="1031"/>
      <c r="CY84" s="1031"/>
      <c r="CZ84" s="1031"/>
      <c r="DA84" s="1032"/>
      <c r="DB84" s="1030"/>
      <c r="DC84" s="1031"/>
      <c r="DD84" s="1031"/>
      <c r="DE84" s="1031"/>
      <c r="DF84" s="1032"/>
      <c r="DG84" s="1030"/>
      <c r="DH84" s="1031"/>
      <c r="DI84" s="1031"/>
      <c r="DJ84" s="1031"/>
      <c r="DK84" s="1032"/>
      <c r="DL84" s="1030"/>
      <c r="DM84" s="1031"/>
      <c r="DN84" s="1031"/>
      <c r="DO84" s="1031"/>
      <c r="DP84" s="1032"/>
      <c r="DQ84" s="1030"/>
      <c r="DR84" s="1031"/>
      <c r="DS84" s="1031"/>
      <c r="DT84" s="1031"/>
      <c r="DU84" s="1032"/>
      <c r="DV84" s="1019"/>
      <c r="DW84" s="1020"/>
      <c r="DX84" s="1020"/>
      <c r="DY84" s="1020"/>
      <c r="DZ84" s="1021"/>
      <c r="EA84" s="226"/>
    </row>
    <row r="85" spans="1:131" ht="26.25" customHeight="1" x14ac:dyDescent="0.15">
      <c r="A85" s="234">
        <v>18</v>
      </c>
      <c r="B85" s="789"/>
      <c r="C85" s="790"/>
      <c r="D85" s="790"/>
      <c r="E85" s="790"/>
      <c r="F85" s="790"/>
      <c r="G85" s="790"/>
      <c r="H85" s="790"/>
      <c r="I85" s="790"/>
      <c r="J85" s="790"/>
      <c r="K85" s="790"/>
      <c r="L85" s="790"/>
      <c r="M85" s="790"/>
      <c r="N85" s="790"/>
      <c r="O85" s="790"/>
      <c r="P85" s="791"/>
      <c r="Q85" s="1045"/>
      <c r="R85" s="1042"/>
      <c r="S85" s="1042"/>
      <c r="T85" s="1042"/>
      <c r="U85" s="1042"/>
      <c r="V85" s="1042"/>
      <c r="W85" s="1042"/>
      <c r="X85" s="1042"/>
      <c r="Y85" s="1042"/>
      <c r="Z85" s="1042"/>
      <c r="AA85" s="1042"/>
      <c r="AB85" s="1042"/>
      <c r="AC85" s="1042"/>
      <c r="AD85" s="1042"/>
      <c r="AE85" s="1042"/>
      <c r="AF85" s="1042"/>
      <c r="AG85" s="1042"/>
      <c r="AH85" s="1042"/>
      <c r="AI85" s="1042"/>
      <c r="AJ85" s="1042"/>
      <c r="AK85" s="1042"/>
      <c r="AL85" s="1042"/>
      <c r="AM85" s="1042"/>
      <c r="AN85" s="1042"/>
      <c r="AO85" s="1042"/>
      <c r="AP85" s="1042"/>
      <c r="AQ85" s="1042"/>
      <c r="AR85" s="1042"/>
      <c r="AS85" s="1042"/>
      <c r="AT85" s="1042"/>
      <c r="AU85" s="1042"/>
      <c r="AV85" s="1042"/>
      <c r="AW85" s="1042"/>
      <c r="AX85" s="1042"/>
      <c r="AY85" s="1042"/>
      <c r="AZ85" s="1043"/>
      <c r="BA85" s="1043"/>
      <c r="BB85" s="1043"/>
      <c r="BC85" s="1043"/>
      <c r="BD85" s="1044"/>
      <c r="BE85" s="237"/>
      <c r="BF85" s="237"/>
      <c r="BG85" s="237"/>
      <c r="BH85" s="237"/>
      <c r="BI85" s="237"/>
      <c r="BJ85" s="237"/>
      <c r="BK85" s="237"/>
      <c r="BL85" s="237"/>
      <c r="BM85" s="237"/>
      <c r="BN85" s="237"/>
      <c r="BO85" s="237"/>
      <c r="BP85" s="237"/>
      <c r="BQ85" s="234">
        <v>79</v>
      </c>
      <c r="BR85" s="239"/>
      <c r="BS85" s="1019"/>
      <c r="BT85" s="1020"/>
      <c r="BU85" s="1020"/>
      <c r="BV85" s="1020"/>
      <c r="BW85" s="1020"/>
      <c r="BX85" s="1020"/>
      <c r="BY85" s="1020"/>
      <c r="BZ85" s="1020"/>
      <c r="CA85" s="1020"/>
      <c r="CB85" s="1020"/>
      <c r="CC85" s="1020"/>
      <c r="CD85" s="1020"/>
      <c r="CE85" s="1020"/>
      <c r="CF85" s="1020"/>
      <c r="CG85" s="1029"/>
      <c r="CH85" s="1030"/>
      <c r="CI85" s="1031"/>
      <c r="CJ85" s="1031"/>
      <c r="CK85" s="1031"/>
      <c r="CL85" s="1032"/>
      <c r="CM85" s="1030"/>
      <c r="CN85" s="1031"/>
      <c r="CO85" s="1031"/>
      <c r="CP85" s="1031"/>
      <c r="CQ85" s="1032"/>
      <c r="CR85" s="1030"/>
      <c r="CS85" s="1031"/>
      <c r="CT85" s="1031"/>
      <c r="CU85" s="1031"/>
      <c r="CV85" s="1032"/>
      <c r="CW85" s="1030"/>
      <c r="CX85" s="1031"/>
      <c r="CY85" s="1031"/>
      <c r="CZ85" s="1031"/>
      <c r="DA85" s="1032"/>
      <c r="DB85" s="1030"/>
      <c r="DC85" s="1031"/>
      <c r="DD85" s="1031"/>
      <c r="DE85" s="1031"/>
      <c r="DF85" s="1032"/>
      <c r="DG85" s="1030"/>
      <c r="DH85" s="1031"/>
      <c r="DI85" s="1031"/>
      <c r="DJ85" s="1031"/>
      <c r="DK85" s="1032"/>
      <c r="DL85" s="1030"/>
      <c r="DM85" s="1031"/>
      <c r="DN85" s="1031"/>
      <c r="DO85" s="1031"/>
      <c r="DP85" s="1032"/>
      <c r="DQ85" s="1030"/>
      <c r="DR85" s="1031"/>
      <c r="DS85" s="1031"/>
      <c r="DT85" s="1031"/>
      <c r="DU85" s="1032"/>
      <c r="DV85" s="1019"/>
      <c r="DW85" s="1020"/>
      <c r="DX85" s="1020"/>
      <c r="DY85" s="1020"/>
      <c r="DZ85" s="1021"/>
      <c r="EA85" s="226"/>
    </row>
    <row r="86" spans="1:131" ht="26.25" customHeight="1" x14ac:dyDescent="0.15">
      <c r="A86" s="234">
        <v>19</v>
      </c>
      <c r="B86" s="789"/>
      <c r="C86" s="790"/>
      <c r="D86" s="790"/>
      <c r="E86" s="790"/>
      <c r="F86" s="790"/>
      <c r="G86" s="790"/>
      <c r="H86" s="790"/>
      <c r="I86" s="790"/>
      <c r="J86" s="790"/>
      <c r="K86" s="790"/>
      <c r="L86" s="790"/>
      <c r="M86" s="790"/>
      <c r="N86" s="790"/>
      <c r="O86" s="790"/>
      <c r="P86" s="791"/>
      <c r="Q86" s="1045"/>
      <c r="R86" s="1042"/>
      <c r="S86" s="1042"/>
      <c r="T86" s="1042"/>
      <c r="U86" s="1042"/>
      <c r="V86" s="1042"/>
      <c r="W86" s="1042"/>
      <c r="X86" s="1042"/>
      <c r="Y86" s="1042"/>
      <c r="Z86" s="1042"/>
      <c r="AA86" s="1042"/>
      <c r="AB86" s="1042"/>
      <c r="AC86" s="1042"/>
      <c r="AD86" s="1042"/>
      <c r="AE86" s="1042"/>
      <c r="AF86" s="1042"/>
      <c r="AG86" s="1042"/>
      <c r="AH86" s="1042"/>
      <c r="AI86" s="1042"/>
      <c r="AJ86" s="1042"/>
      <c r="AK86" s="1042"/>
      <c r="AL86" s="1042"/>
      <c r="AM86" s="1042"/>
      <c r="AN86" s="1042"/>
      <c r="AO86" s="1042"/>
      <c r="AP86" s="1042"/>
      <c r="AQ86" s="1042"/>
      <c r="AR86" s="1042"/>
      <c r="AS86" s="1042"/>
      <c r="AT86" s="1042"/>
      <c r="AU86" s="1042"/>
      <c r="AV86" s="1042"/>
      <c r="AW86" s="1042"/>
      <c r="AX86" s="1042"/>
      <c r="AY86" s="1042"/>
      <c r="AZ86" s="1043"/>
      <c r="BA86" s="1043"/>
      <c r="BB86" s="1043"/>
      <c r="BC86" s="1043"/>
      <c r="BD86" s="1044"/>
      <c r="BE86" s="237"/>
      <c r="BF86" s="237"/>
      <c r="BG86" s="237"/>
      <c r="BH86" s="237"/>
      <c r="BI86" s="237"/>
      <c r="BJ86" s="237"/>
      <c r="BK86" s="237"/>
      <c r="BL86" s="237"/>
      <c r="BM86" s="237"/>
      <c r="BN86" s="237"/>
      <c r="BO86" s="237"/>
      <c r="BP86" s="237"/>
      <c r="BQ86" s="234">
        <v>80</v>
      </c>
      <c r="BR86" s="239"/>
      <c r="BS86" s="1019"/>
      <c r="BT86" s="1020"/>
      <c r="BU86" s="1020"/>
      <c r="BV86" s="1020"/>
      <c r="BW86" s="1020"/>
      <c r="BX86" s="1020"/>
      <c r="BY86" s="1020"/>
      <c r="BZ86" s="1020"/>
      <c r="CA86" s="1020"/>
      <c r="CB86" s="1020"/>
      <c r="CC86" s="1020"/>
      <c r="CD86" s="1020"/>
      <c r="CE86" s="1020"/>
      <c r="CF86" s="1020"/>
      <c r="CG86" s="1029"/>
      <c r="CH86" s="1030"/>
      <c r="CI86" s="1031"/>
      <c r="CJ86" s="1031"/>
      <c r="CK86" s="1031"/>
      <c r="CL86" s="1032"/>
      <c r="CM86" s="1030"/>
      <c r="CN86" s="1031"/>
      <c r="CO86" s="1031"/>
      <c r="CP86" s="1031"/>
      <c r="CQ86" s="1032"/>
      <c r="CR86" s="1030"/>
      <c r="CS86" s="1031"/>
      <c r="CT86" s="1031"/>
      <c r="CU86" s="1031"/>
      <c r="CV86" s="1032"/>
      <c r="CW86" s="1030"/>
      <c r="CX86" s="1031"/>
      <c r="CY86" s="1031"/>
      <c r="CZ86" s="1031"/>
      <c r="DA86" s="1032"/>
      <c r="DB86" s="1030"/>
      <c r="DC86" s="1031"/>
      <c r="DD86" s="1031"/>
      <c r="DE86" s="1031"/>
      <c r="DF86" s="1032"/>
      <c r="DG86" s="1030"/>
      <c r="DH86" s="1031"/>
      <c r="DI86" s="1031"/>
      <c r="DJ86" s="1031"/>
      <c r="DK86" s="1032"/>
      <c r="DL86" s="1030"/>
      <c r="DM86" s="1031"/>
      <c r="DN86" s="1031"/>
      <c r="DO86" s="1031"/>
      <c r="DP86" s="1032"/>
      <c r="DQ86" s="1030"/>
      <c r="DR86" s="1031"/>
      <c r="DS86" s="1031"/>
      <c r="DT86" s="1031"/>
      <c r="DU86" s="1032"/>
      <c r="DV86" s="1019"/>
      <c r="DW86" s="1020"/>
      <c r="DX86" s="1020"/>
      <c r="DY86" s="1020"/>
      <c r="DZ86" s="1021"/>
      <c r="EA86" s="226"/>
    </row>
    <row r="87" spans="1:131" ht="26.25" customHeight="1" x14ac:dyDescent="0.15">
      <c r="A87" s="240">
        <v>20</v>
      </c>
      <c r="B87" s="1035"/>
      <c r="C87" s="1036"/>
      <c r="D87" s="1036"/>
      <c r="E87" s="1036"/>
      <c r="F87" s="1036"/>
      <c r="G87" s="1036"/>
      <c r="H87" s="1036"/>
      <c r="I87" s="1036"/>
      <c r="J87" s="1036"/>
      <c r="K87" s="1036"/>
      <c r="L87" s="1036"/>
      <c r="M87" s="1036"/>
      <c r="N87" s="1036"/>
      <c r="O87" s="1036"/>
      <c r="P87" s="1037"/>
      <c r="Q87" s="1038"/>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40"/>
      <c r="BA87" s="1040"/>
      <c r="BB87" s="1040"/>
      <c r="BC87" s="1040"/>
      <c r="BD87" s="1041"/>
      <c r="BE87" s="237"/>
      <c r="BF87" s="237"/>
      <c r="BG87" s="237"/>
      <c r="BH87" s="237"/>
      <c r="BI87" s="237"/>
      <c r="BJ87" s="237"/>
      <c r="BK87" s="237"/>
      <c r="BL87" s="237"/>
      <c r="BM87" s="237"/>
      <c r="BN87" s="237"/>
      <c r="BO87" s="237"/>
      <c r="BP87" s="237"/>
      <c r="BQ87" s="234">
        <v>81</v>
      </c>
      <c r="BR87" s="239"/>
      <c r="BS87" s="1019"/>
      <c r="BT87" s="1020"/>
      <c r="BU87" s="1020"/>
      <c r="BV87" s="1020"/>
      <c r="BW87" s="1020"/>
      <c r="BX87" s="1020"/>
      <c r="BY87" s="1020"/>
      <c r="BZ87" s="1020"/>
      <c r="CA87" s="1020"/>
      <c r="CB87" s="1020"/>
      <c r="CC87" s="1020"/>
      <c r="CD87" s="1020"/>
      <c r="CE87" s="1020"/>
      <c r="CF87" s="1020"/>
      <c r="CG87" s="1029"/>
      <c r="CH87" s="1030"/>
      <c r="CI87" s="1031"/>
      <c r="CJ87" s="1031"/>
      <c r="CK87" s="1031"/>
      <c r="CL87" s="1032"/>
      <c r="CM87" s="1030"/>
      <c r="CN87" s="1031"/>
      <c r="CO87" s="1031"/>
      <c r="CP87" s="1031"/>
      <c r="CQ87" s="1032"/>
      <c r="CR87" s="1030"/>
      <c r="CS87" s="1031"/>
      <c r="CT87" s="1031"/>
      <c r="CU87" s="1031"/>
      <c r="CV87" s="1032"/>
      <c r="CW87" s="1030"/>
      <c r="CX87" s="1031"/>
      <c r="CY87" s="1031"/>
      <c r="CZ87" s="1031"/>
      <c r="DA87" s="1032"/>
      <c r="DB87" s="1030"/>
      <c r="DC87" s="1031"/>
      <c r="DD87" s="1031"/>
      <c r="DE87" s="1031"/>
      <c r="DF87" s="1032"/>
      <c r="DG87" s="1030"/>
      <c r="DH87" s="1031"/>
      <c r="DI87" s="1031"/>
      <c r="DJ87" s="1031"/>
      <c r="DK87" s="1032"/>
      <c r="DL87" s="1030"/>
      <c r="DM87" s="1031"/>
      <c r="DN87" s="1031"/>
      <c r="DO87" s="1031"/>
      <c r="DP87" s="1032"/>
      <c r="DQ87" s="1030"/>
      <c r="DR87" s="1031"/>
      <c r="DS87" s="1031"/>
      <c r="DT87" s="1031"/>
      <c r="DU87" s="1032"/>
      <c r="DV87" s="1019"/>
      <c r="DW87" s="1020"/>
      <c r="DX87" s="1020"/>
      <c r="DY87" s="1020"/>
      <c r="DZ87" s="1021"/>
      <c r="EA87" s="226"/>
    </row>
    <row r="88" spans="1:131" ht="26.25" customHeight="1" thickBot="1" x14ac:dyDescent="0.2">
      <c r="A88" s="236" t="s">
        <v>394</v>
      </c>
      <c r="B88" s="1011" t="s">
        <v>425</v>
      </c>
      <c r="C88" s="1012"/>
      <c r="D88" s="1012"/>
      <c r="E88" s="1012"/>
      <c r="F88" s="1012"/>
      <c r="G88" s="1012"/>
      <c r="H88" s="1012"/>
      <c r="I88" s="1012"/>
      <c r="J88" s="1012"/>
      <c r="K88" s="1012"/>
      <c r="L88" s="1012"/>
      <c r="M88" s="1012"/>
      <c r="N88" s="1012"/>
      <c r="O88" s="1012"/>
      <c r="P88" s="1022"/>
      <c r="Q88" s="1033"/>
      <c r="R88" s="1034"/>
      <c r="S88" s="1034"/>
      <c r="T88" s="1034"/>
      <c r="U88" s="1034"/>
      <c r="V88" s="1034"/>
      <c r="W88" s="1034"/>
      <c r="X88" s="1034"/>
      <c r="Y88" s="1034"/>
      <c r="Z88" s="1034"/>
      <c r="AA88" s="1034"/>
      <c r="AB88" s="1034"/>
      <c r="AC88" s="1034"/>
      <c r="AD88" s="1034"/>
      <c r="AE88" s="1034"/>
      <c r="AF88" s="826"/>
      <c r="AG88" s="826"/>
      <c r="AH88" s="826"/>
      <c r="AI88" s="826"/>
      <c r="AJ88" s="826"/>
      <c r="AK88" s="1034"/>
      <c r="AL88" s="1034"/>
      <c r="AM88" s="1034"/>
      <c r="AN88" s="1034"/>
      <c r="AO88" s="1034"/>
      <c r="AP88" s="826"/>
      <c r="AQ88" s="826"/>
      <c r="AR88" s="826"/>
      <c r="AS88" s="826"/>
      <c r="AT88" s="826"/>
      <c r="AU88" s="826"/>
      <c r="AV88" s="826"/>
      <c r="AW88" s="826"/>
      <c r="AX88" s="826"/>
      <c r="AY88" s="826"/>
      <c r="AZ88" s="827"/>
      <c r="BA88" s="827"/>
      <c r="BB88" s="827"/>
      <c r="BC88" s="827"/>
      <c r="BD88" s="828"/>
      <c r="BE88" s="237"/>
      <c r="BF88" s="237"/>
      <c r="BG88" s="237"/>
      <c r="BH88" s="237"/>
      <c r="BI88" s="237"/>
      <c r="BJ88" s="237"/>
      <c r="BK88" s="237"/>
      <c r="BL88" s="237"/>
      <c r="BM88" s="237"/>
      <c r="BN88" s="237"/>
      <c r="BO88" s="237"/>
      <c r="BP88" s="237"/>
      <c r="BQ88" s="234">
        <v>82</v>
      </c>
      <c r="BR88" s="239"/>
      <c r="BS88" s="1019"/>
      <c r="BT88" s="1020"/>
      <c r="BU88" s="1020"/>
      <c r="BV88" s="1020"/>
      <c r="BW88" s="1020"/>
      <c r="BX88" s="1020"/>
      <c r="BY88" s="1020"/>
      <c r="BZ88" s="1020"/>
      <c r="CA88" s="1020"/>
      <c r="CB88" s="1020"/>
      <c r="CC88" s="1020"/>
      <c r="CD88" s="1020"/>
      <c r="CE88" s="1020"/>
      <c r="CF88" s="1020"/>
      <c r="CG88" s="1029"/>
      <c r="CH88" s="1030"/>
      <c r="CI88" s="1031"/>
      <c r="CJ88" s="1031"/>
      <c r="CK88" s="1031"/>
      <c r="CL88" s="1032"/>
      <c r="CM88" s="1030"/>
      <c r="CN88" s="1031"/>
      <c r="CO88" s="1031"/>
      <c r="CP88" s="1031"/>
      <c r="CQ88" s="1032"/>
      <c r="CR88" s="1030"/>
      <c r="CS88" s="1031"/>
      <c r="CT88" s="1031"/>
      <c r="CU88" s="1031"/>
      <c r="CV88" s="1032"/>
      <c r="CW88" s="1030"/>
      <c r="CX88" s="1031"/>
      <c r="CY88" s="1031"/>
      <c r="CZ88" s="1031"/>
      <c r="DA88" s="1032"/>
      <c r="DB88" s="1030"/>
      <c r="DC88" s="1031"/>
      <c r="DD88" s="1031"/>
      <c r="DE88" s="1031"/>
      <c r="DF88" s="1032"/>
      <c r="DG88" s="1030"/>
      <c r="DH88" s="1031"/>
      <c r="DI88" s="1031"/>
      <c r="DJ88" s="1031"/>
      <c r="DK88" s="1032"/>
      <c r="DL88" s="1030"/>
      <c r="DM88" s="1031"/>
      <c r="DN88" s="1031"/>
      <c r="DO88" s="1031"/>
      <c r="DP88" s="1032"/>
      <c r="DQ88" s="1030"/>
      <c r="DR88" s="1031"/>
      <c r="DS88" s="1031"/>
      <c r="DT88" s="1031"/>
      <c r="DU88" s="1032"/>
      <c r="DV88" s="1019"/>
      <c r="DW88" s="1020"/>
      <c r="DX88" s="1020"/>
      <c r="DY88" s="1020"/>
      <c r="DZ88" s="102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9"/>
      <c r="BT89" s="1020"/>
      <c r="BU89" s="1020"/>
      <c r="BV89" s="1020"/>
      <c r="BW89" s="1020"/>
      <c r="BX89" s="1020"/>
      <c r="BY89" s="1020"/>
      <c r="BZ89" s="1020"/>
      <c r="CA89" s="1020"/>
      <c r="CB89" s="1020"/>
      <c r="CC89" s="1020"/>
      <c r="CD89" s="1020"/>
      <c r="CE89" s="1020"/>
      <c r="CF89" s="1020"/>
      <c r="CG89" s="1029"/>
      <c r="CH89" s="1030"/>
      <c r="CI89" s="1031"/>
      <c r="CJ89" s="1031"/>
      <c r="CK89" s="1031"/>
      <c r="CL89" s="1032"/>
      <c r="CM89" s="1030"/>
      <c r="CN89" s="1031"/>
      <c r="CO89" s="1031"/>
      <c r="CP89" s="1031"/>
      <c r="CQ89" s="1032"/>
      <c r="CR89" s="1030"/>
      <c r="CS89" s="1031"/>
      <c r="CT89" s="1031"/>
      <c r="CU89" s="1031"/>
      <c r="CV89" s="1032"/>
      <c r="CW89" s="1030"/>
      <c r="CX89" s="1031"/>
      <c r="CY89" s="1031"/>
      <c r="CZ89" s="1031"/>
      <c r="DA89" s="1032"/>
      <c r="DB89" s="1030"/>
      <c r="DC89" s="1031"/>
      <c r="DD89" s="1031"/>
      <c r="DE89" s="1031"/>
      <c r="DF89" s="1032"/>
      <c r="DG89" s="1030"/>
      <c r="DH89" s="1031"/>
      <c r="DI89" s="1031"/>
      <c r="DJ89" s="1031"/>
      <c r="DK89" s="1032"/>
      <c r="DL89" s="1030"/>
      <c r="DM89" s="1031"/>
      <c r="DN89" s="1031"/>
      <c r="DO89" s="1031"/>
      <c r="DP89" s="1032"/>
      <c r="DQ89" s="1030"/>
      <c r="DR89" s="1031"/>
      <c r="DS89" s="1031"/>
      <c r="DT89" s="1031"/>
      <c r="DU89" s="1032"/>
      <c r="DV89" s="1019"/>
      <c r="DW89" s="1020"/>
      <c r="DX89" s="1020"/>
      <c r="DY89" s="1020"/>
      <c r="DZ89" s="102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9"/>
      <c r="BT90" s="1020"/>
      <c r="BU90" s="1020"/>
      <c r="BV90" s="1020"/>
      <c r="BW90" s="1020"/>
      <c r="BX90" s="1020"/>
      <c r="BY90" s="1020"/>
      <c r="BZ90" s="1020"/>
      <c r="CA90" s="1020"/>
      <c r="CB90" s="1020"/>
      <c r="CC90" s="1020"/>
      <c r="CD90" s="1020"/>
      <c r="CE90" s="1020"/>
      <c r="CF90" s="1020"/>
      <c r="CG90" s="1029"/>
      <c r="CH90" s="1030"/>
      <c r="CI90" s="1031"/>
      <c r="CJ90" s="1031"/>
      <c r="CK90" s="1031"/>
      <c r="CL90" s="1032"/>
      <c r="CM90" s="1030"/>
      <c r="CN90" s="1031"/>
      <c r="CO90" s="1031"/>
      <c r="CP90" s="1031"/>
      <c r="CQ90" s="1032"/>
      <c r="CR90" s="1030"/>
      <c r="CS90" s="1031"/>
      <c r="CT90" s="1031"/>
      <c r="CU90" s="1031"/>
      <c r="CV90" s="1032"/>
      <c r="CW90" s="1030"/>
      <c r="CX90" s="1031"/>
      <c r="CY90" s="1031"/>
      <c r="CZ90" s="1031"/>
      <c r="DA90" s="1032"/>
      <c r="DB90" s="1030"/>
      <c r="DC90" s="1031"/>
      <c r="DD90" s="1031"/>
      <c r="DE90" s="1031"/>
      <c r="DF90" s="1032"/>
      <c r="DG90" s="1030"/>
      <c r="DH90" s="1031"/>
      <c r="DI90" s="1031"/>
      <c r="DJ90" s="1031"/>
      <c r="DK90" s="1032"/>
      <c r="DL90" s="1030"/>
      <c r="DM90" s="1031"/>
      <c r="DN90" s="1031"/>
      <c r="DO90" s="1031"/>
      <c r="DP90" s="1032"/>
      <c r="DQ90" s="1030"/>
      <c r="DR90" s="1031"/>
      <c r="DS90" s="1031"/>
      <c r="DT90" s="1031"/>
      <c r="DU90" s="1032"/>
      <c r="DV90" s="1019"/>
      <c r="DW90" s="1020"/>
      <c r="DX90" s="1020"/>
      <c r="DY90" s="1020"/>
      <c r="DZ90" s="102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9"/>
      <c r="BT91" s="1020"/>
      <c r="BU91" s="1020"/>
      <c r="BV91" s="1020"/>
      <c r="BW91" s="1020"/>
      <c r="BX91" s="1020"/>
      <c r="BY91" s="1020"/>
      <c r="BZ91" s="1020"/>
      <c r="CA91" s="1020"/>
      <c r="CB91" s="1020"/>
      <c r="CC91" s="1020"/>
      <c r="CD91" s="1020"/>
      <c r="CE91" s="1020"/>
      <c r="CF91" s="1020"/>
      <c r="CG91" s="1029"/>
      <c r="CH91" s="1030"/>
      <c r="CI91" s="1031"/>
      <c r="CJ91" s="1031"/>
      <c r="CK91" s="1031"/>
      <c r="CL91" s="1032"/>
      <c r="CM91" s="1030"/>
      <c r="CN91" s="1031"/>
      <c r="CO91" s="1031"/>
      <c r="CP91" s="1031"/>
      <c r="CQ91" s="1032"/>
      <c r="CR91" s="1030"/>
      <c r="CS91" s="1031"/>
      <c r="CT91" s="1031"/>
      <c r="CU91" s="1031"/>
      <c r="CV91" s="1032"/>
      <c r="CW91" s="1030"/>
      <c r="CX91" s="1031"/>
      <c r="CY91" s="1031"/>
      <c r="CZ91" s="1031"/>
      <c r="DA91" s="1032"/>
      <c r="DB91" s="1030"/>
      <c r="DC91" s="1031"/>
      <c r="DD91" s="1031"/>
      <c r="DE91" s="1031"/>
      <c r="DF91" s="1032"/>
      <c r="DG91" s="1030"/>
      <c r="DH91" s="1031"/>
      <c r="DI91" s="1031"/>
      <c r="DJ91" s="1031"/>
      <c r="DK91" s="1032"/>
      <c r="DL91" s="1030"/>
      <c r="DM91" s="1031"/>
      <c r="DN91" s="1031"/>
      <c r="DO91" s="1031"/>
      <c r="DP91" s="1032"/>
      <c r="DQ91" s="1030"/>
      <c r="DR91" s="1031"/>
      <c r="DS91" s="1031"/>
      <c r="DT91" s="1031"/>
      <c r="DU91" s="1032"/>
      <c r="DV91" s="1019"/>
      <c r="DW91" s="1020"/>
      <c r="DX91" s="1020"/>
      <c r="DY91" s="1020"/>
      <c r="DZ91" s="102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9"/>
      <c r="BT92" s="1020"/>
      <c r="BU92" s="1020"/>
      <c r="BV92" s="1020"/>
      <c r="BW92" s="1020"/>
      <c r="BX92" s="1020"/>
      <c r="BY92" s="1020"/>
      <c r="BZ92" s="1020"/>
      <c r="CA92" s="1020"/>
      <c r="CB92" s="1020"/>
      <c r="CC92" s="1020"/>
      <c r="CD92" s="1020"/>
      <c r="CE92" s="1020"/>
      <c r="CF92" s="1020"/>
      <c r="CG92" s="1029"/>
      <c r="CH92" s="1030"/>
      <c r="CI92" s="1031"/>
      <c r="CJ92" s="1031"/>
      <c r="CK92" s="1031"/>
      <c r="CL92" s="1032"/>
      <c r="CM92" s="1030"/>
      <c r="CN92" s="1031"/>
      <c r="CO92" s="1031"/>
      <c r="CP92" s="1031"/>
      <c r="CQ92" s="1032"/>
      <c r="CR92" s="1030"/>
      <c r="CS92" s="1031"/>
      <c r="CT92" s="1031"/>
      <c r="CU92" s="1031"/>
      <c r="CV92" s="1032"/>
      <c r="CW92" s="1030"/>
      <c r="CX92" s="1031"/>
      <c r="CY92" s="1031"/>
      <c r="CZ92" s="1031"/>
      <c r="DA92" s="1032"/>
      <c r="DB92" s="1030"/>
      <c r="DC92" s="1031"/>
      <c r="DD92" s="1031"/>
      <c r="DE92" s="1031"/>
      <c r="DF92" s="1032"/>
      <c r="DG92" s="1030"/>
      <c r="DH92" s="1031"/>
      <c r="DI92" s="1031"/>
      <c r="DJ92" s="1031"/>
      <c r="DK92" s="1032"/>
      <c r="DL92" s="1030"/>
      <c r="DM92" s="1031"/>
      <c r="DN92" s="1031"/>
      <c r="DO92" s="1031"/>
      <c r="DP92" s="1032"/>
      <c r="DQ92" s="1030"/>
      <c r="DR92" s="1031"/>
      <c r="DS92" s="1031"/>
      <c r="DT92" s="1031"/>
      <c r="DU92" s="1032"/>
      <c r="DV92" s="1019"/>
      <c r="DW92" s="1020"/>
      <c r="DX92" s="1020"/>
      <c r="DY92" s="1020"/>
      <c r="DZ92" s="102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9"/>
      <c r="BT93" s="1020"/>
      <c r="BU93" s="1020"/>
      <c r="BV93" s="1020"/>
      <c r="BW93" s="1020"/>
      <c r="BX93" s="1020"/>
      <c r="BY93" s="1020"/>
      <c r="BZ93" s="1020"/>
      <c r="CA93" s="1020"/>
      <c r="CB93" s="1020"/>
      <c r="CC93" s="1020"/>
      <c r="CD93" s="1020"/>
      <c r="CE93" s="1020"/>
      <c r="CF93" s="1020"/>
      <c r="CG93" s="1029"/>
      <c r="CH93" s="1030"/>
      <c r="CI93" s="1031"/>
      <c r="CJ93" s="1031"/>
      <c r="CK93" s="1031"/>
      <c r="CL93" s="1032"/>
      <c r="CM93" s="1030"/>
      <c r="CN93" s="1031"/>
      <c r="CO93" s="1031"/>
      <c r="CP93" s="1031"/>
      <c r="CQ93" s="1032"/>
      <c r="CR93" s="1030"/>
      <c r="CS93" s="1031"/>
      <c r="CT93" s="1031"/>
      <c r="CU93" s="1031"/>
      <c r="CV93" s="1032"/>
      <c r="CW93" s="1030"/>
      <c r="CX93" s="1031"/>
      <c r="CY93" s="1031"/>
      <c r="CZ93" s="1031"/>
      <c r="DA93" s="1032"/>
      <c r="DB93" s="1030"/>
      <c r="DC93" s="1031"/>
      <c r="DD93" s="1031"/>
      <c r="DE93" s="1031"/>
      <c r="DF93" s="1032"/>
      <c r="DG93" s="1030"/>
      <c r="DH93" s="1031"/>
      <c r="DI93" s="1031"/>
      <c r="DJ93" s="1031"/>
      <c r="DK93" s="1032"/>
      <c r="DL93" s="1030"/>
      <c r="DM93" s="1031"/>
      <c r="DN93" s="1031"/>
      <c r="DO93" s="1031"/>
      <c r="DP93" s="1032"/>
      <c r="DQ93" s="1030"/>
      <c r="DR93" s="1031"/>
      <c r="DS93" s="1031"/>
      <c r="DT93" s="1031"/>
      <c r="DU93" s="1032"/>
      <c r="DV93" s="1019"/>
      <c r="DW93" s="1020"/>
      <c r="DX93" s="1020"/>
      <c r="DY93" s="1020"/>
      <c r="DZ93" s="102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9"/>
      <c r="BT94" s="1020"/>
      <c r="BU94" s="1020"/>
      <c r="BV94" s="1020"/>
      <c r="BW94" s="1020"/>
      <c r="BX94" s="1020"/>
      <c r="BY94" s="1020"/>
      <c r="BZ94" s="1020"/>
      <c r="CA94" s="1020"/>
      <c r="CB94" s="1020"/>
      <c r="CC94" s="1020"/>
      <c r="CD94" s="1020"/>
      <c r="CE94" s="1020"/>
      <c r="CF94" s="1020"/>
      <c r="CG94" s="1029"/>
      <c r="CH94" s="1030"/>
      <c r="CI94" s="1031"/>
      <c r="CJ94" s="1031"/>
      <c r="CK94" s="1031"/>
      <c r="CL94" s="1032"/>
      <c r="CM94" s="1030"/>
      <c r="CN94" s="1031"/>
      <c r="CO94" s="1031"/>
      <c r="CP94" s="1031"/>
      <c r="CQ94" s="1032"/>
      <c r="CR94" s="1030"/>
      <c r="CS94" s="1031"/>
      <c r="CT94" s="1031"/>
      <c r="CU94" s="1031"/>
      <c r="CV94" s="1032"/>
      <c r="CW94" s="1030"/>
      <c r="CX94" s="1031"/>
      <c r="CY94" s="1031"/>
      <c r="CZ94" s="1031"/>
      <c r="DA94" s="1032"/>
      <c r="DB94" s="1030"/>
      <c r="DC94" s="1031"/>
      <c r="DD94" s="1031"/>
      <c r="DE94" s="1031"/>
      <c r="DF94" s="1032"/>
      <c r="DG94" s="1030"/>
      <c r="DH94" s="1031"/>
      <c r="DI94" s="1031"/>
      <c r="DJ94" s="1031"/>
      <c r="DK94" s="1032"/>
      <c r="DL94" s="1030"/>
      <c r="DM94" s="1031"/>
      <c r="DN94" s="1031"/>
      <c r="DO94" s="1031"/>
      <c r="DP94" s="1032"/>
      <c r="DQ94" s="1030"/>
      <c r="DR94" s="1031"/>
      <c r="DS94" s="1031"/>
      <c r="DT94" s="1031"/>
      <c r="DU94" s="1032"/>
      <c r="DV94" s="1019"/>
      <c r="DW94" s="1020"/>
      <c r="DX94" s="1020"/>
      <c r="DY94" s="1020"/>
      <c r="DZ94" s="102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9"/>
      <c r="BT95" s="1020"/>
      <c r="BU95" s="1020"/>
      <c r="BV95" s="1020"/>
      <c r="BW95" s="1020"/>
      <c r="BX95" s="1020"/>
      <c r="BY95" s="1020"/>
      <c r="BZ95" s="1020"/>
      <c r="CA95" s="1020"/>
      <c r="CB95" s="1020"/>
      <c r="CC95" s="1020"/>
      <c r="CD95" s="1020"/>
      <c r="CE95" s="1020"/>
      <c r="CF95" s="1020"/>
      <c r="CG95" s="1029"/>
      <c r="CH95" s="1030"/>
      <c r="CI95" s="1031"/>
      <c r="CJ95" s="1031"/>
      <c r="CK95" s="1031"/>
      <c r="CL95" s="1032"/>
      <c r="CM95" s="1030"/>
      <c r="CN95" s="1031"/>
      <c r="CO95" s="1031"/>
      <c r="CP95" s="1031"/>
      <c r="CQ95" s="1032"/>
      <c r="CR95" s="1030"/>
      <c r="CS95" s="1031"/>
      <c r="CT95" s="1031"/>
      <c r="CU95" s="1031"/>
      <c r="CV95" s="1032"/>
      <c r="CW95" s="1030"/>
      <c r="CX95" s="1031"/>
      <c r="CY95" s="1031"/>
      <c r="CZ95" s="1031"/>
      <c r="DA95" s="1032"/>
      <c r="DB95" s="1030"/>
      <c r="DC95" s="1031"/>
      <c r="DD95" s="1031"/>
      <c r="DE95" s="1031"/>
      <c r="DF95" s="1032"/>
      <c r="DG95" s="1030"/>
      <c r="DH95" s="1031"/>
      <c r="DI95" s="1031"/>
      <c r="DJ95" s="1031"/>
      <c r="DK95" s="1032"/>
      <c r="DL95" s="1030"/>
      <c r="DM95" s="1031"/>
      <c r="DN95" s="1031"/>
      <c r="DO95" s="1031"/>
      <c r="DP95" s="1032"/>
      <c r="DQ95" s="1030"/>
      <c r="DR95" s="1031"/>
      <c r="DS95" s="1031"/>
      <c r="DT95" s="1031"/>
      <c r="DU95" s="1032"/>
      <c r="DV95" s="1019"/>
      <c r="DW95" s="1020"/>
      <c r="DX95" s="1020"/>
      <c r="DY95" s="1020"/>
      <c r="DZ95" s="102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9"/>
      <c r="BT96" s="1020"/>
      <c r="BU96" s="1020"/>
      <c r="BV96" s="1020"/>
      <c r="BW96" s="1020"/>
      <c r="BX96" s="1020"/>
      <c r="BY96" s="1020"/>
      <c r="BZ96" s="1020"/>
      <c r="CA96" s="1020"/>
      <c r="CB96" s="1020"/>
      <c r="CC96" s="1020"/>
      <c r="CD96" s="1020"/>
      <c r="CE96" s="1020"/>
      <c r="CF96" s="1020"/>
      <c r="CG96" s="1029"/>
      <c r="CH96" s="1030"/>
      <c r="CI96" s="1031"/>
      <c r="CJ96" s="1031"/>
      <c r="CK96" s="1031"/>
      <c r="CL96" s="1032"/>
      <c r="CM96" s="1030"/>
      <c r="CN96" s="1031"/>
      <c r="CO96" s="1031"/>
      <c r="CP96" s="1031"/>
      <c r="CQ96" s="1032"/>
      <c r="CR96" s="1030"/>
      <c r="CS96" s="1031"/>
      <c r="CT96" s="1031"/>
      <c r="CU96" s="1031"/>
      <c r="CV96" s="1032"/>
      <c r="CW96" s="1030"/>
      <c r="CX96" s="1031"/>
      <c r="CY96" s="1031"/>
      <c r="CZ96" s="1031"/>
      <c r="DA96" s="1032"/>
      <c r="DB96" s="1030"/>
      <c r="DC96" s="1031"/>
      <c r="DD96" s="1031"/>
      <c r="DE96" s="1031"/>
      <c r="DF96" s="1032"/>
      <c r="DG96" s="1030"/>
      <c r="DH96" s="1031"/>
      <c r="DI96" s="1031"/>
      <c r="DJ96" s="1031"/>
      <c r="DK96" s="1032"/>
      <c r="DL96" s="1030"/>
      <c r="DM96" s="1031"/>
      <c r="DN96" s="1031"/>
      <c r="DO96" s="1031"/>
      <c r="DP96" s="1032"/>
      <c r="DQ96" s="1030"/>
      <c r="DR96" s="1031"/>
      <c r="DS96" s="1031"/>
      <c r="DT96" s="1031"/>
      <c r="DU96" s="1032"/>
      <c r="DV96" s="1019"/>
      <c r="DW96" s="1020"/>
      <c r="DX96" s="1020"/>
      <c r="DY96" s="1020"/>
      <c r="DZ96" s="102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9"/>
      <c r="BT97" s="1020"/>
      <c r="BU97" s="1020"/>
      <c r="BV97" s="1020"/>
      <c r="BW97" s="1020"/>
      <c r="BX97" s="1020"/>
      <c r="BY97" s="1020"/>
      <c r="BZ97" s="1020"/>
      <c r="CA97" s="1020"/>
      <c r="CB97" s="1020"/>
      <c r="CC97" s="1020"/>
      <c r="CD97" s="1020"/>
      <c r="CE97" s="1020"/>
      <c r="CF97" s="1020"/>
      <c r="CG97" s="1029"/>
      <c r="CH97" s="1030"/>
      <c r="CI97" s="1031"/>
      <c r="CJ97" s="1031"/>
      <c r="CK97" s="1031"/>
      <c r="CL97" s="1032"/>
      <c r="CM97" s="1030"/>
      <c r="CN97" s="1031"/>
      <c r="CO97" s="1031"/>
      <c r="CP97" s="1031"/>
      <c r="CQ97" s="1032"/>
      <c r="CR97" s="1030"/>
      <c r="CS97" s="1031"/>
      <c r="CT97" s="1031"/>
      <c r="CU97" s="1031"/>
      <c r="CV97" s="1032"/>
      <c r="CW97" s="1030"/>
      <c r="CX97" s="1031"/>
      <c r="CY97" s="1031"/>
      <c r="CZ97" s="1031"/>
      <c r="DA97" s="1032"/>
      <c r="DB97" s="1030"/>
      <c r="DC97" s="1031"/>
      <c r="DD97" s="1031"/>
      <c r="DE97" s="1031"/>
      <c r="DF97" s="1032"/>
      <c r="DG97" s="1030"/>
      <c r="DH97" s="1031"/>
      <c r="DI97" s="1031"/>
      <c r="DJ97" s="1031"/>
      <c r="DK97" s="1032"/>
      <c r="DL97" s="1030"/>
      <c r="DM97" s="1031"/>
      <c r="DN97" s="1031"/>
      <c r="DO97" s="1031"/>
      <c r="DP97" s="1032"/>
      <c r="DQ97" s="1030"/>
      <c r="DR97" s="1031"/>
      <c r="DS97" s="1031"/>
      <c r="DT97" s="1031"/>
      <c r="DU97" s="1032"/>
      <c r="DV97" s="1019"/>
      <c r="DW97" s="1020"/>
      <c r="DX97" s="1020"/>
      <c r="DY97" s="1020"/>
      <c r="DZ97" s="102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9"/>
      <c r="BT98" s="1020"/>
      <c r="BU98" s="1020"/>
      <c r="BV98" s="1020"/>
      <c r="BW98" s="1020"/>
      <c r="BX98" s="1020"/>
      <c r="BY98" s="1020"/>
      <c r="BZ98" s="1020"/>
      <c r="CA98" s="1020"/>
      <c r="CB98" s="1020"/>
      <c r="CC98" s="1020"/>
      <c r="CD98" s="1020"/>
      <c r="CE98" s="1020"/>
      <c r="CF98" s="1020"/>
      <c r="CG98" s="1029"/>
      <c r="CH98" s="1030"/>
      <c r="CI98" s="1031"/>
      <c r="CJ98" s="1031"/>
      <c r="CK98" s="1031"/>
      <c r="CL98" s="1032"/>
      <c r="CM98" s="1030"/>
      <c r="CN98" s="1031"/>
      <c r="CO98" s="1031"/>
      <c r="CP98" s="1031"/>
      <c r="CQ98" s="1032"/>
      <c r="CR98" s="1030"/>
      <c r="CS98" s="1031"/>
      <c r="CT98" s="1031"/>
      <c r="CU98" s="1031"/>
      <c r="CV98" s="1032"/>
      <c r="CW98" s="1030"/>
      <c r="CX98" s="1031"/>
      <c r="CY98" s="1031"/>
      <c r="CZ98" s="1031"/>
      <c r="DA98" s="1032"/>
      <c r="DB98" s="1030"/>
      <c r="DC98" s="1031"/>
      <c r="DD98" s="1031"/>
      <c r="DE98" s="1031"/>
      <c r="DF98" s="1032"/>
      <c r="DG98" s="1030"/>
      <c r="DH98" s="1031"/>
      <c r="DI98" s="1031"/>
      <c r="DJ98" s="1031"/>
      <c r="DK98" s="1032"/>
      <c r="DL98" s="1030"/>
      <c r="DM98" s="1031"/>
      <c r="DN98" s="1031"/>
      <c r="DO98" s="1031"/>
      <c r="DP98" s="1032"/>
      <c r="DQ98" s="1030"/>
      <c r="DR98" s="1031"/>
      <c r="DS98" s="1031"/>
      <c r="DT98" s="1031"/>
      <c r="DU98" s="1032"/>
      <c r="DV98" s="1019"/>
      <c r="DW98" s="1020"/>
      <c r="DX98" s="1020"/>
      <c r="DY98" s="1020"/>
      <c r="DZ98" s="102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9"/>
      <c r="BT99" s="1020"/>
      <c r="BU99" s="1020"/>
      <c r="BV99" s="1020"/>
      <c r="BW99" s="1020"/>
      <c r="BX99" s="1020"/>
      <c r="BY99" s="1020"/>
      <c r="BZ99" s="1020"/>
      <c r="CA99" s="1020"/>
      <c r="CB99" s="1020"/>
      <c r="CC99" s="1020"/>
      <c r="CD99" s="1020"/>
      <c r="CE99" s="1020"/>
      <c r="CF99" s="1020"/>
      <c r="CG99" s="1029"/>
      <c r="CH99" s="1030"/>
      <c r="CI99" s="1031"/>
      <c r="CJ99" s="1031"/>
      <c r="CK99" s="1031"/>
      <c r="CL99" s="1032"/>
      <c r="CM99" s="1030"/>
      <c r="CN99" s="1031"/>
      <c r="CO99" s="1031"/>
      <c r="CP99" s="1031"/>
      <c r="CQ99" s="1032"/>
      <c r="CR99" s="1030"/>
      <c r="CS99" s="1031"/>
      <c r="CT99" s="1031"/>
      <c r="CU99" s="1031"/>
      <c r="CV99" s="1032"/>
      <c r="CW99" s="1030"/>
      <c r="CX99" s="1031"/>
      <c r="CY99" s="1031"/>
      <c r="CZ99" s="1031"/>
      <c r="DA99" s="1032"/>
      <c r="DB99" s="1030"/>
      <c r="DC99" s="1031"/>
      <c r="DD99" s="1031"/>
      <c r="DE99" s="1031"/>
      <c r="DF99" s="1032"/>
      <c r="DG99" s="1030"/>
      <c r="DH99" s="1031"/>
      <c r="DI99" s="1031"/>
      <c r="DJ99" s="1031"/>
      <c r="DK99" s="1032"/>
      <c r="DL99" s="1030"/>
      <c r="DM99" s="1031"/>
      <c r="DN99" s="1031"/>
      <c r="DO99" s="1031"/>
      <c r="DP99" s="1032"/>
      <c r="DQ99" s="1030"/>
      <c r="DR99" s="1031"/>
      <c r="DS99" s="1031"/>
      <c r="DT99" s="1031"/>
      <c r="DU99" s="1032"/>
      <c r="DV99" s="1019"/>
      <c r="DW99" s="1020"/>
      <c r="DX99" s="1020"/>
      <c r="DY99" s="1020"/>
      <c r="DZ99" s="102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9"/>
      <c r="BT100" s="1020"/>
      <c r="BU100" s="1020"/>
      <c r="BV100" s="1020"/>
      <c r="BW100" s="1020"/>
      <c r="BX100" s="1020"/>
      <c r="BY100" s="1020"/>
      <c r="BZ100" s="1020"/>
      <c r="CA100" s="1020"/>
      <c r="CB100" s="1020"/>
      <c r="CC100" s="1020"/>
      <c r="CD100" s="1020"/>
      <c r="CE100" s="1020"/>
      <c r="CF100" s="1020"/>
      <c r="CG100" s="1029"/>
      <c r="CH100" s="1030"/>
      <c r="CI100" s="1031"/>
      <c r="CJ100" s="1031"/>
      <c r="CK100" s="1031"/>
      <c r="CL100" s="1032"/>
      <c r="CM100" s="1030"/>
      <c r="CN100" s="1031"/>
      <c r="CO100" s="1031"/>
      <c r="CP100" s="1031"/>
      <c r="CQ100" s="1032"/>
      <c r="CR100" s="1030"/>
      <c r="CS100" s="1031"/>
      <c r="CT100" s="1031"/>
      <c r="CU100" s="1031"/>
      <c r="CV100" s="1032"/>
      <c r="CW100" s="1030"/>
      <c r="CX100" s="1031"/>
      <c r="CY100" s="1031"/>
      <c r="CZ100" s="1031"/>
      <c r="DA100" s="1032"/>
      <c r="DB100" s="1030"/>
      <c r="DC100" s="1031"/>
      <c r="DD100" s="1031"/>
      <c r="DE100" s="1031"/>
      <c r="DF100" s="1032"/>
      <c r="DG100" s="1030"/>
      <c r="DH100" s="1031"/>
      <c r="DI100" s="1031"/>
      <c r="DJ100" s="1031"/>
      <c r="DK100" s="1032"/>
      <c r="DL100" s="1030"/>
      <c r="DM100" s="1031"/>
      <c r="DN100" s="1031"/>
      <c r="DO100" s="1031"/>
      <c r="DP100" s="1032"/>
      <c r="DQ100" s="1030"/>
      <c r="DR100" s="1031"/>
      <c r="DS100" s="1031"/>
      <c r="DT100" s="1031"/>
      <c r="DU100" s="1032"/>
      <c r="DV100" s="1019"/>
      <c r="DW100" s="1020"/>
      <c r="DX100" s="1020"/>
      <c r="DY100" s="1020"/>
      <c r="DZ100" s="102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9"/>
      <c r="BT101" s="1020"/>
      <c r="BU101" s="1020"/>
      <c r="BV101" s="1020"/>
      <c r="BW101" s="1020"/>
      <c r="BX101" s="1020"/>
      <c r="BY101" s="1020"/>
      <c r="BZ101" s="1020"/>
      <c r="CA101" s="1020"/>
      <c r="CB101" s="1020"/>
      <c r="CC101" s="1020"/>
      <c r="CD101" s="1020"/>
      <c r="CE101" s="1020"/>
      <c r="CF101" s="1020"/>
      <c r="CG101" s="1029"/>
      <c r="CH101" s="1030"/>
      <c r="CI101" s="1031"/>
      <c r="CJ101" s="1031"/>
      <c r="CK101" s="1031"/>
      <c r="CL101" s="1032"/>
      <c r="CM101" s="1030"/>
      <c r="CN101" s="1031"/>
      <c r="CO101" s="1031"/>
      <c r="CP101" s="1031"/>
      <c r="CQ101" s="1032"/>
      <c r="CR101" s="1030"/>
      <c r="CS101" s="1031"/>
      <c r="CT101" s="1031"/>
      <c r="CU101" s="1031"/>
      <c r="CV101" s="1032"/>
      <c r="CW101" s="1030"/>
      <c r="CX101" s="1031"/>
      <c r="CY101" s="1031"/>
      <c r="CZ101" s="1031"/>
      <c r="DA101" s="1032"/>
      <c r="DB101" s="1030"/>
      <c r="DC101" s="1031"/>
      <c r="DD101" s="1031"/>
      <c r="DE101" s="1031"/>
      <c r="DF101" s="1032"/>
      <c r="DG101" s="1030"/>
      <c r="DH101" s="1031"/>
      <c r="DI101" s="1031"/>
      <c r="DJ101" s="1031"/>
      <c r="DK101" s="1032"/>
      <c r="DL101" s="1030"/>
      <c r="DM101" s="1031"/>
      <c r="DN101" s="1031"/>
      <c r="DO101" s="1031"/>
      <c r="DP101" s="1032"/>
      <c r="DQ101" s="1030"/>
      <c r="DR101" s="1031"/>
      <c r="DS101" s="1031"/>
      <c r="DT101" s="1031"/>
      <c r="DU101" s="1032"/>
      <c r="DV101" s="1019"/>
      <c r="DW101" s="1020"/>
      <c r="DX101" s="1020"/>
      <c r="DY101" s="1020"/>
      <c r="DZ101" s="102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11" t="s">
        <v>426</v>
      </c>
      <c r="BS102" s="1012"/>
      <c r="BT102" s="1012"/>
      <c r="BU102" s="1012"/>
      <c r="BV102" s="1012"/>
      <c r="BW102" s="1012"/>
      <c r="BX102" s="1012"/>
      <c r="BY102" s="1012"/>
      <c r="BZ102" s="1012"/>
      <c r="CA102" s="1012"/>
      <c r="CB102" s="1012"/>
      <c r="CC102" s="1012"/>
      <c r="CD102" s="1012"/>
      <c r="CE102" s="1012"/>
      <c r="CF102" s="1012"/>
      <c r="CG102" s="1022"/>
      <c r="CH102" s="1023"/>
      <c r="CI102" s="1024"/>
      <c r="CJ102" s="1024"/>
      <c r="CK102" s="1024"/>
      <c r="CL102" s="1025"/>
      <c r="CM102" s="1023"/>
      <c r="CN102" s="1024"/>
      <c r="CO102" s="1024"/>
      <c r="CP102" s="1024"/>
      <c r="CQ102" s="1025"/>
      <c r="CR102" s="1026"/>
      <c r="CS102" s="1027"/>
      <c r="CT102" s="1027"/>
      <c r="CU102" s="1027"/>
      <c r="CV102" s="1028"/>
      <c r="CW102" s="1026"/>
      <c r="CX102" s="1027"/>
      <c r="CY102" s="1027"/>
      <c r="CZ102" s="1027"/>
      <c r="DA102" s="1028"/>
      <c r="DB102" s="1026"/>
      <c r="DC102" s="1027"/>
      <c r="DD102" s="1027"/>
      <c r="DE102" s="1027"/>
      <c r="DF102" s="1028"/>
      <c r="DG102" s="1026"/>
      <c r="DH102" s="1027"/>
      <c r="DI102" s="1027"/>
      <c r="DJ102" s="1027"/>
      <c r="DK102" s="1028"/>
      <c r="DL102" s="1026"/>
      <c r="DM102" s="1027"/>
      <c r="DN102" s="1027"/>
      <c r="DO102" s="1027"/>
      <c r="DP102" s="1028"/>
      <c r="DQ102" s="1026"/>
      <c r="DR102" s="1027"/>
      <c r="DS102" s="1027"/>
      <c r="DT102" s="1027"/>
      <c r="DU102" s="1028"/>
      <c r="DV102" s="1011"/>
      <c r="DW102" s="1012"/>
      <c r="DX102" s="1012"/>
      <c r="DY102" s="1012"/>
      <c r="DZ102" s="101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14" t="s">
        <v>427</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15" t="s">
        <v>428</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16" t="s">
        <v>431</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432</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26" customFormat="1" ht="26.25" customHeight="1" x14ac:dyDescent="0.15">
      <c r="A109" s="972" t="s">
        <v>433</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5" t="s">
        <v>434</v>
      </c>
      <c r="AB109" s="973"/>
      <c r="AC109" s="973"/>
      <c r="AD109" s="973"/>
      <c r="AE109" s="974"/>
      <c r="AF109" s="975" t="s">
        <v>435</v>
      </c>
      <c r="AG109" s="973"/>
      <c r="AH109" s="973"/>
      <c r="AI109" s="973"/>
      <c r="AJ109" s="974"/>
      <c r="AK109" s="975" t="s">
        <v>308</v>
      </c>
      <c r="AL109" s="973"/>
      <c r="AM109" s="973"/>
      <c r="AN109" s="973"/>
      <c r="AO109" s="974"/>
      <c r="AP109" s="975" t="s">
        <v>436</v>
      </c>
      <c r="AQ109" s="973"/>
      <c r="AR109" s="973"/>
      <c r="AS109" s="973"/>
      <c r="AT109" s="1003"/>
      <c r="AU109" s="972" t="s">
        <v>433</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5" t="s">
        <v>434</v>
      </c>
      <c r="BR109" s="973"/>
      <c r="BS109" s="973"/>
      <c r="BT109" s="973"/>
      <c r="BU109" s="974"/>
      <c r="BV109" s="975" t="s">
        <v>435</v>
      </c>
      <c r="BW109" s="973"/>
      <c r="BX109" s="973"/>
      <c r="BY109" s="973"/>
      <c r="BZ109" s="974"/>
      <c r="CA109" s="975" t="s">
        <v>308</v>
      </c>
      <c r="CB109" s="973"/>
      <c r="CC109" s="973"/>
      <c r="CD109" s="973"/>
      <c r="CE109" s="974"/>
      <c r="CF109" s="1010" t="s">
        <v>436</v>
      </c>
      <c r="CG109" s="1010"/>
      <c r="CH109" s="1010"/>
      <c r="CI109" s="1010"/>
      <c r="CJ109" s="1010"/>
      <c r="CK109" s="975" t="s">
        <v>437</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5" t="s">
        <v>434</v>
      </c>
      <c r="DH109" s="973"/>
      <c r="DI109" s="973"/>
      <c r="DJ109" s="973"/>
      <c r="DK109" s="974"/>
      <c r="DL109" s="975" t="s">
        <v>435</v>
      </c>
      <c r="DM109" s="973"/>
      <c r="DN109" s="973"/>
      <c r="DO109" s="973"/>
      <c r="DP109" s="974"/>
      <c r="DQ109" s="975" t="s">
        <v>308</v>
      </c>
      <c r="DR109" s="973"/>
      <c r="DS109" s="973"/>
      <c r="DT109" s="973"/>
      <c r="DU109" s="974"/>
      <c r="DV109" s="975" t="s">
        <v>436</v>
      </c>
      <c r="DW109" s="973"/>
      <c r="DX109" s="973"/>
      <c r="DY109" s="973"/>
      <c r="DZ109" s="1003"/>
    </row>
    <row r="110" spans="1:131" s="226"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65">
        <v>527720</v>
      </c>
      <c r="AB110" s="966"/>
      <c r="AC110" s="966"/>
      <c r="AD110" s="966"/>
      <c r="AE110" s="967"/>
      <c r="AF110" s="968">
        <v>520588</v>
      </c>
      <c r="AG110" s="966"/>
      <c r="AH110" s="966"/>
      <c r="AI110" s="966"/>
      <c r="AJ110" s="967"/>
      <c r="AK110" s="968">
        <v>602509</v>
      </c>
      <c r="AL110" s="966"/>
      <c r="AM110" s="966"/>
      <c r="AN110" s="966"/>
      <c r="AO110" s="967"/>
      <c r="AP110" s="969">
        <v>8.3000000000000007</v>
      </c>
      <c r="AQ110" s="970"/>
      <c r="AR110" s="970"/>
      <c r="AS110" s="970"/>
      <c r="AT110" s="971"/>
      <c r="AU110" s="1004" t="s">
        <v>74</v>
      </c>
      <c r="AV110" s="1005"/>
      <c r="AW110" s="1005"/>
      <c r="AX110" s="1005"/>
      <c r="AY110" s="1005"/>
      <c r="AZ110" s="937" t="s">
        <v>439</v>
      </c>
      <c r="BA110" s="892"/>
      <c r="BB110" s="892"/>
      <c r="BC110" s="892"/>
      <c r="BD110" s="892"/>
      <c r="BE110" s="892"/>
      <c r="BF110" s="892"/>
      <c r="BG110" s="892"/>
      <c r="BH110" s="892"/>
      <c r="BI110" s="892"/>
      <c r="BJ110" s="892"/>
      <c r="BK110" s="892"/>
      <c r="BL110" s="892"/>
      <c r="BM110" s="892"/>
      <c r="BN110" s="892"/>
      <c r="BO110" s="892"/>
      <c r="BP110" s="893"/>
      <c r="BQ110" s="938">
        <v>5630220</v>
      </c>
      <c r="BR110" s="919"/>
      <c r="BS110" s="919"/>
      <c r="BT110" s="919"/>
      <c r="BU110" s="919"/>
      <c r="BV110" s="919">
        <v>5407470</v>
      </c>
      <c r="BW110" s="919"/>
      <c r="BX110" s="919"/>
      <c r="BY110" s="919"/>
      <c r="BZ110" s="919"/>
      <c r="CA110" s="919">
        <v>5152643</v>
      </c>
      <c r="CB110" s="919"/>
      <c r="CC110" s="919"/>
      <c r="CD110" s="919"/>
      <c r="CE110" s="919"/>
      <c r="CF110" s="943">
        <v>70.7</v>
      </c>
      <c r="CG110" s="944"/>
      <c r="CH110" s="944"/>
      <c r="CI110" s="944"/>
      <c r="CJ110" s="944"/>
      <c r="CK110" s="1000" t="s">
        <v>440</v>
      </c>
      <c r="CL110" s="901"/>
      <c r="CM110" s="937" t="s">
        <v>441</v>
      </c>
      <c r="CN110" s="892"/>
      <c r="CO110" s="892"/>
      <c r="CP110" s="892"/>
      <c r="CQ110" s="892"/>
      <c r="CR110" s="892"/>
      <c r="CS110" s="892"/>
      <c r="CT110" s="892"/>
      <c r="CU110" s="892"/>
      <c r="CV110" s="892"/>
      <c r="CW110" s="892"/>
      <c r="CX110" s="892"/>
      <c r="CY110" s="892"/>
      <c r="CZ110" s="892"/>
      <c r="DA110" s="892"/>
      <c r="DB110" s="892"/>
      <c r="DC110" s="892"/>
      <c r="DD110" s="892"/>
      <c r="DE110" s="892"/>
      <c r="DF110" s="893"/>
      <c r="DG110" s="938" t="s">
        <v>442</v>
      </c>
      <c r="DH110" s="919"/>
      <c r="DI110" s="919"/>
      <c r="DJ110" s="919"/>
      <c r="DK110" s="919"/>
      <c r="DL110" s="919" t="s">
        <v>443</v>
      </c>
      <c r="DM110" s="919"/>
      <c r="DN110" s="919"/>
      <c r="DO110" s="919"/>
      <c r="DP110" s="919"/>
      <c r="DQ110" s="919" t="s">
        <v>444</v>
      </c>
      <c r="DR110" s="919"/>
      <c r="DS110" s="919"/>
      <c r="DT110" s="919"/>
      <c r="DU110" s="919"/>
      <c r="DV110" s="920" t="s">
        <v>130</v>
      </c>
      <c r="DW110" s="920"/>
      <c r="DX110" s="920"/>
      <c r="DY110" s="920"/>
      <c r="DZ110" s="921"/>
    </row>
    <row r="111" spans="1:131" s="226" customFormat="1" ht="26.25" customHeight="1" x14ac:dyDescent="0.15">
      <c r="A111" s="862" t="s">
        <v>445</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999"/>
      <c r="AA111" s="992" t="s">
        <v>130</v>
      </c>
      <c r="AB111" s="993"/>
      <c r="AC111" s="993"/>
      <c r="AD111" s="993"/>
      <c r="AE111" s="994"/>
      <c r="AF111" s="995" t="s">
        <v>417</v>
      </c>
      <c r="AG111" s="993"/>
      <c r="AH111" s="993"/>
      <c r="AI111" s="993"/>
      <c r="AJ111" s="994"/>
      <c r="AK111" s="995" t="s">
        <v>442</v>
      </c>
      <c r="AL111" s="993"/>
      <c r="AM111" s="993"/>
      <c r="AN111" s="993"/>
      <c r="AO111" s="994"/>
      <c r="AP111" s="996" t="s">
        <v>130</v>
      </c>
      <c r="AQ111" s="997"/>
      <c r="AR111" s="997"/>
      <c r="AS111" s="997"/>
      <c r="AT111" s="998"/>
      <c r="AU111" s="1006"/>
      <c r="AV111" s="1007"/>
      <c r="AW111" s="1007"/>
      <c r="AX111" s="1007"/>
      <c r="AY111" s="1007"/>
      <c r="AZ111" s="899" t="s">
        <v>446</v>
      </c>
      <c r="BA111" s="807"/>
      <c r="BB111" s="807"/>
      <c r="BC111" s="807"/>
      <c r="BD111" s="807"/>
      <c r="BE111" s="807"/>
      <c r="BF111" s="807"/>
      <c r="BG111" s="807"/>
      <c r="BH111" s="807"/>
      <c r="BI111" s="807"/>
      <c r="BJ111" s="807"/>
      <c r="BK111" s="807"/>
      <c r="BL111" s="807"/>
      <c r="BM111" s="807"/>
      <c r="BN111" s="807"/>
      <c r="BO111" s="807"/>
      <c r="BP111" s="808"/>
      <c r="BQ111" s="824" t="s">
        <v>130</v>
      </c>
      <c r="BR111" s="825"/>
      <c r="BS111" s="825"/>
      <c r="BT111" s="825"/>
      <c r="BU111" s="825"/>
      <c r="BV111" s="825" t="s">
        <v>443</v>
      </c>
      <c r="BW111" s="825"/>
      <c r="BX111" s="825"/>
      <c r="BY111" s="825"/>
      <c r="BZ111" s="825"/>
      <c r="CA111" s="825" t="s">
        <v>130</v>
      </c>
      <c r="CB111" s="825"/>
      <c r="CC111" s="825"/>
      <c r="CD111" s="825"/>
      <c r="CE111" s="825"/>
      <c r="CF111" s="952" t="s">
        <v>417</v>
      </c>
      <c r="CG111" s="953"/>
      <c r="CH111" s="953"/>
      <c r="CI111" s="953"/>
      <c r="CJ111" s="953"/>
      <c r="CK111" s="1001"/>
      <c r="CL111" s="903"/>
      <c r="CM111" s="899" t="s">
        <v>447</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24" t="s">
        <v>442</v>
      </c>
      <c r="DH111" s="825"/>
      <c r="DI111" s="825"/>
      <c r="DJ111" s="825"/>
      <c r="DK111" s="825"/>
      <c r="DL111" s="825" t="s">
        <v>130</v>
      </c>
      <c r="DM111" s="825"/>
      <c r="DN111" s="825"/>
      <c r="DO111" s="825"/>
      <c r="DP111" s="825"/>
      <c r="DQ111" s="825" t="s">
        <v>442</v>
      </c>
      <c r="DR111" s="825"/>
      <c r="DS111" s="825"/>
      <c r="DT111" s="825"/>
      <c r="DU111" s="825"/>
      <c r="DV111" s="878" t="s">
        <v>130</v>
      </c>
      <c r="DW111" s="878"/>
      <c r="DX111" s="878"/>
      <c r="DY111" s="878"/>
      <c r="DZ111" s="879"/>
    </row>
    <row r="112" spans="1:131" s="226" customFormat="1" ht="26.25" customHeight="1" x14ac:dyDescent="0.15">
      <c r="A112" s="986" t="s">
        <v>448</v>
      </c>
      <c r="B112" s="987"/>
      <c r="C112" s="807" t="s">
        <v>449</v>
      </c>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8"/>
      <c r="AA112" s="814" t="s">
        <v>130</v>
      </c>
      <c r="AB112" s="815"/>
      <c r="AC112" s="815"/>
      <c r="AD112" s="815"/>
      <c r="AE112" s="816"/>
      <c r="AF112" s="817" t="s">
        <v>442</v>
      </c>
      <c r="AG112" s="815"/>
      <c r="AH112" s="815"/>
      <c r="AI112" s="815"/>
      <c r="AJ112" s="816"/>
      <c r="AK112" s="817" t="s">
        <v>417</v>
      </c>
      <c r="AL112" s="815"/>
      <c r="AM112" s="815"/>
      <c r="AN112" s="815"/>
      <c r="AO112" s="816"/>
      <c r="AP112" s="818" t="s">
        <v>130</v>
      </c>
      <c r="AQ112" s="819"/>
      <c r="AR112" s="819"/>
      <c r="AS112" s="819"/>
      <c r="AT112" s="820"/>
      <c r="AU112" s="1006"/>
      <c r="AV112" s="1007"/>
      <c r="AW112" s="1007"/>
      <c r="AX112" s="1007"/>
      <c r="AY112" s="1007"/>
      <c r="AZ112" s="899" t="s">
        <v>450</v>
      </c>
      <c r="BA112" s="807"/>
      <c r="BB112" s="807"/>
      <c r="BC112" s="807"/>
      <c r="BD112" s="807"/>
      <c r="BE112" s="807"/>
      <c r="BF112" s="807"/>
      <c r="BG112" s="807"/>
      <c r="BH112" s="807"/>
      <c r="BI112" s="807"/>
      <c r="BJ112" s="807"/>
      <c r="BK112" s="807"/>
      <c r="BL112" s="807"/>
      <c r="BM112" s="807"/>
      <c r="BN112" s="807"/>
      <c r="BO112" s="807"/>
      <c r="BP112" s="808"/>
      <c r="BQ112" s="824">
        <v>2877231</v>
      </c>
      <c r="BR112" s="825"/>
      <c r="BS112" s="825"/>
      <c r="BT112" s="825"/>
      <c r="BU112" s="825"/>
      <c r="BV112" s="825">
        <v>2605963</v>
      </c>
      <c r="BW112" s="825"/>
      <c r="BX112" s="825"/>
      <c r="BY112" s="825"/>
      <c r="BZ112" s="825"/>
      <c r="CA112" s="825">
        <v>2257695</v>
      </c>
      <c r="CB112" s="825"/>
      <c r="CC112" s="825"/>
      <c r="CD112" s="825"/>
      <c r="CE112" s="825"/>
      <c r="CF112" s="952">
        <v>31</v>
      </c>
      <c r="CG112" s="953"/>
      <c r="CH112" s="953"/>
      <c r="CI112" s="953"/>
      <c r="CJ112" s="953"/>
      <c r="CK112" s="1001"/>
      <c r="CL112" s="903"/>
      <c r="CM112" s="899" t="s">
        <v>451</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24" t="s">
        <v>442</v>
      </c>
      <c r="DH112" s="825"/>
      <c r="DI112" s="825"/>
      <c r="DJ112" s="825"/>
      <c r="DK112" s="825"/>
      <c r="DL112" s="825" t="s">
        <v>130</v>
      </c>
      <c r="DM112" s="825"/>
      <c r="DN112" s="825"/>
      <c r="DO112" s="825"/>
      <c r="DP112" s="825"/>
      <c r="DQ112" s="825" t="s">
        <v>130</v>
      </c>
      <c r="DR112" s="825"/>
      <c r="DS112" s="825"/>
      <c r="DT112" s="825"/>
      <c r="DU112" s="825"/>
      <c r="DV112" s="878" t="s">
        <v>417</v>
      </c>
      <c r="DW112" s="878"/>
      <c r="DX112" s="878"/>
      <c r="DY112" s="878"/>
      <c r="DZ112" s="879"/>
    </row>
    <row r="113" spans="1:130" s="226" customFormat="1" ht="26.25" customHeight="1" x14ac:dyDescent="0.15">
      <c r="A113" s="988"/>
      <c r="B113" s="989"/>
      <c r="C113" s="807" t="s">
        <v>452</v>
      </c>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8"/>
      <c r="AA113" s="992">
        <v>271189</v>
      </c>
      <c r="AB113" s="993"/>
      <c r="AC113" s="993"/>
      <c r="AD113" s="993"/>
      <c r="AE113" s="994"/>
      <c r="AF113" s="995">
        <v>214602</v>
      </c>
      <c r="AG113" s="993"/>
      <c r="AH113" s="993"/>
      <c r="AI113" s="993"/>
      <c r="AJ113" s="994"/>
      <c r="AK113" s="995">
        <v>180537</v>
      </c>
      <c r="AL113" s="993"/>
      <c r="AM113" s="993"/>
      <c r="AN113" s="993"/>
      <c r="AO113" s="994"/>
      <c r="AP113" s="996">
        <v>2.5</v>
      </c>
      <c r="AQ113" s="997"/>
      <c r="AR113" s="997"/>
      <c r="AS113" s="997"/>
      <c r="AT113" s="998"/>
      <c r="AU113" s="1006"/>
      <c r="AV113" s="1007"/>
      <c r="AW113" s="1007"/>
      <c r="AX113" s="1007"/>
      <c r="AY113" s="1007"/>
      <c r="AZ113" s="899" t="s">
        <v>453</v>
      </c>
      <c r="BA113" s="807"/>
      <c r="BB113" s="807"/>
      <c r="BC113" s="807"/>
      <c r="BD113" s="807"/>
      <c r="BE113" s="807"/>
      <c r="BF113" s="807"/>
      <c r="BG113" s="807"/>
      <c r="BH113" s="807"/>
      <c r="BI113" s="807"/>
      <c r="BJ113" s="807"/>
      <c r="BK113" s="807"/>
      <c r="BL113" s="807"/>
      <c r="BM113" s="807"/>
      <c r="BN113" s="807"/>
      <c r="BO113" s="807"/>
      <c r="BP113" s="808"/>
      <c r="BQ113" s="824">
        <v>1651589</v>
      </c>
      <c r="BR113" s="825"/>
      <c r="BS113" s="825"/>
      <c r="BT113" s="825"/>
      <c r="BU113" s="825"/>
      <c r="BV113" s="825">
        <v>1440366</v>
      </c>
      <c r="BW113" s="825"/>
      <c r="BX113" s="825"/>
      <c r="BY113" s="825"/>
      <c r="BZ113" s="825"/>
      <c r="CA113" s="825">
        <v>1442798</v>
      </c>
      <c r="CB113" s="825"/>
      <c r="CC113" s="825"/>
      <c r="CD113" s="825"/>
      <c r="CE113" s="825"/>
      <c r="CF113" s="952">
        <v>19.8</v>
      </c>
      <c r="CG113" s="953"/>
      <c r="CH113" s="953"/>
      <c r="CI113" s="953"/>
      <c r="CJ113" s="953"/>
      <c r="CK113" s="1001"/>
      <c r="CL113" s="903"/>
      <c r="CM113" s="899" t="s">
        <v>454</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814" t="s">
        <v>130</v>
      </c>
      <c r="DH113" s="815"/>
      <c r="DI113" s="815"/>
      <c r="DJ113" s="815"/>
      <c r="DK113" s="816"/>
      <c r="DL113" s="817" t="s">
        <v>130</v>
      </c>
      <c r="DM113" s="815"/>
      <c r="DN113" s="815"/>
      <c r="DO113" s="815"/>
      <c r="DP113" s="816"/>
      <c r="DQ113" s="817" t="s">
        <v>130</v>
      </c>
      <c r="DR113" s="815"/>
      <c r="DS113" s="815"/>
      <c r="DT113" s="815"/>
      <c r="DU113" s="816"/>
      <c r="DV113" s="818" t="s">
        <v>444</v>
      </c>
      <c r="DW113" s="819"/>
      <c r="DX113" s="819"/>
      <c r="DY113" s="819"/>
      <c r="DZ113" s="820"/>
    </row>
    <row r="114" spans="1:130" s="226" customFormat="1" ht="26.25" customHeight="1" x14ac:dyDescent="0.15">
      <c r="A114" s="988"/>
      <c r="B114" s="989"/>
      <c r="C114" s="807" t="s">
        <v>455</v>
      </c>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8"/>
      <c r="AA114" s="814">
        <v>173722</v>
      </c>
      <c r="AB114" s="815"/>
      <c r="AC114" s="815"/>
      <c r="AD114" s="815"/>
      <c r="AE114" s="816"/>
      <c r="AF114" s="817">
        <v>168421</v>
      </c>
      <c r="AG114" s="815"/>
      <c r="AH114" s="815"/>
      <c r="AI114" s="815"/>
      <c r="AJ114" s="816"/>
      <c r="AK114" s="817">
        <v>152192</v>
      </c>
      <c r="AL114" s="815"/>
      <c r="AM114" s="815"/>
      <c r="AN114" s="815"/>
      <c r="AO114" s="816"/>
      <c r="AP114" s="818">
        <v>2.1</v>
      </c>
      <c r="AQ114" s="819"/>
      <c r="AR114" s="819"/>
      <c r="AS114" s="819"/>
      <c r="AT114" s="820"/>
      <c r="AU114" s="1006"/>
      <c r="AV114" s="1007"/>
      <c r="AW114" s="1007"/>
      <c r="AX114" s="1007"/>
      <c r="AY114" s="1007"/>
      <c r="AZ114" s="899" t="s">
        <v>456</v>
      </c>
      <c r="BA114" s="807"/>
      <c r="BB114" s="807"/>
      <c r="BC114" s="807"/>
      <c r="BD114" s="807"/>
      <c r="BE114" s="807"/>
      <c r="BF114" s="807"/>
      <c r="BG114" s="807"/>
      <c r="BH114" s="807"/>
      <c r="BI114" s="807"/>
      <c r="BJ114" s="807"/>
      <c r="BK114" s="807"/>
      <c r="BL114" s="807"/>
      <c r="BM114" s="807"/>
      <c r="BN114" s="807"/>
      <c r="BO114" s="807"/>
      <c r="BP114" s="808"/>
      <c r="BQ114" s="824">
        <v>812282</v>
      </c>
      <c r="BR114" s="825"/>
      <c r="BS114" s="825"/>
      <c r="BT114" s="825"/>
      <c r="BU114" s="825"/>
      <c r="BV114" s="825">
        <v>808367</v>
      </c>
      <c r="BW114" s="825"/>
      <c r="BX114" s="825"/>
      <c r="BY114" s="825"/>
      <c r="BZ114" s="825"/>
      <c r="CA114" s="825">
        <v>774001</v>
      </c>
      <c r="CB114" s="825"/>
      <c r="CC114" s="825"/>
      <c r="CD114" s="825"/>
      <c r="CE114" s="825"/>
      <c r="CF114" s="952">
        <v>10.6</v>
      </c>
      <c r="CG114" s="953"/>
      <c r="CH114" s="953"/>
      <c r="CI114" s="953"/>
      <c r="CJ114" s="953"/>
      <c r="CK114" s="1001"/>
      <c r="CL114" s="903"/>
      <c r="CM114" s="899" t="s">
        <v>457</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814" t="s">
        <v>130</v>
      </c>
      <c r="DH114" s="815"/>
      <c r="DI114" s="815"/>
      <c r="DJ114" s="815"/>
      <c r="DK114" s="816"/>
      <c r="DL114" s="817" t="s">
        <v>444</v>
      </c>
      <c r="DM114" s="815"/>
      <c r="DN114" s="815"/>
      <c r="DO114" s="815"/>
      <c r="DP114" s="816"/>
      <c r="DQ114" s="817" t="s">
        <v>130</v>
      </c>
      <c r="DR114" s="815"/>
      <c r="DS114" s="815"/>
      <c r="DT114" s="815"/>
      <c r="DU114" s="816"/>
      <c r="DV114" s="818" t="s">
        <v>130</v>
      </c>
      <c r="DW114" s="819"/>
      <c r="DX114" s="819"/>
      <c r="DY114" s="819"/>
      <c r="DZ114" s="820"/>
    </row>
    <row r="115" spans="1:130" s="226" customFormat="1" ht="26.25" customHeight="1" x14ac:dyDescent="0.15">
      <c r="A115" s="988"/>
      <c r="B115" s="989"/>
      <c r="C115" s="807" t="s">
        <v>458</v>
      </c>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8"/>
      <c r="AA115" s="992" t="s">
        <v>130</v>
      </c>
      <c r="AB115" s="993"/>
      <c r="AC115" s="993"/>
      <c r="AD115" s="993"/>
      <c r="AE115" s="994"/>
      <c r="AF115" s="995" t="s">
        <v>417</v>
      </c>
      <c r="AG115" s="993"/>
      <c r="AH115" s="993"/>
      <c r="AI115" s="993"/>
      <c r="AJ115" s="994"/>
      <c r="AK115" s="995" t="s">
        <v>442</v>
      </c>
      <c r="AL115" s="993"/>
      <c r="AM115" s="993"/>
      <c r="AN115" s="993"/>
      <c r="AO115" s="994"/>
      <c r="AP115" s="996" t="s">
        <v>417</v>
      </c>
      <c r="AQ115" s="997"/>
      <c r="AR115" s="997"/>
      <c r="AS115" s="997"/>
      <c r="AT115" s="998"/>
      <c r="AU115" s="1006"/>
      <c r="AV115" s="1007"/>
      <c r="AW115" s="1007"/>
      <c r="AX115" s="1007"/>
      <c r="AY115" s="1007"/>
      <c r="AZ115" s="899" t="s">
        <v>459</v>
      </c>
      <c r="BA115" s="807"/>
      <c r="BB115" s="807"/>
      <c r="BC115" s="807"/>
      <c r="BD115" s="807"/>
      <c r="BE115" s="807"/>
      <c r="BF115" s="807"/>
      <c r="BG115" s="807"/>
      <c r="BH115" s="807"/>
      <c r="BI115" s="807"/>
      <c r="BJ115" s="807"/>
      <c r="BK115" s="807"/>
      <c r="BL115" s="807"/>
      <c r="BM115" s="807"/>
      <c r="BN115" s="807"/>
      <c r="BO115" s="807"/>
      <c r="BP115" s="808"/>
      <c r="BQ115" s="824" t="s">
        <v>417</v>
      </c>
      <c r="BR115" s="825"/>
      <c r="BS115" s="825"/>
      <c r="BT115" s="825"/>
      <c r="BU115" s="825"/>
      <c r="BV115" s="825" t="s">
        <v>130</v>
      </c>
      <c r="BW115" s="825"/>
      <c r="BX115" s="825"/>
      <c r="BY115" s="825"/>
      <c r="BZ115" s="825"/>
      <c r="CA115" s="825" t="s">
        <v>417</v>
      </c>
      <c r="CB115" s="825"/>
      <c r="CC115" s="825"/>
      <c r="CD115" s="825"/>
      <c r="CE115" s="825"/>
      <c r="CF115" s="952" t="s">
        <v>460</v>
      </c>
      <c r="CG115" s="953"/>
      <c r="CH115" s="953"/>
      <c r="CI115" s="953"/>
      <c r="CJ115" s="953"/>
      <c r="CK115" s="1001"/>
      <c r="CL115" s="903"/>
      <c r="CM115" s="899" t="s">
        <v>461</v>
      </c>
      <c r="CN115" s="807"/>
      <c r="CO115" s="807"/>
      <c r="CP115" s="807"/>
      <c r="CQ115" s="807"/>
      <c r="CR115" s="807"/>
      <c r="CS115" s="807"/>
      <c r="CT115" s="807"/>
      <c r="CU115" s="807"/>
      <c r="CV115" s="807"/>
      <c r="CW115" s="807"/>
      <c r="CX115" s="807"/>
      <c r="CY115" s="807"/>
      <c r="CZ115" s="807"/>
      <c r="DA115" s="807"/>
      <c r="DB115" s="807"/>
      <c r="DC115" s="807"/>
      <c r="DD115" s="807"/>
      <c r="DE115" s="807"/>
      <c r="DF115" s="808"/>
      <c r="DG115" s="814" t="s">
        <v>130</v>
      </c>
      <c r="DH115" s="815"/>
      <c r="DI115" s="815"/>
      <c r="DJ115" s="815"/>
      <c r="DK115" s="816"/>
      <c r="DL115" s="817" t="s">
        <v>442</v>
      </c>
      <c r="DM115" s="815"/>
      <c r="DN115" s="815"/>
      <c r="DO115" s="815"/>
      <c r="DP115" s="816"/>
      <c r="DQ115" s="817" t="s">
        <v>130</v>
      </c>
      <c r="DR115" s="815"/>
      <c r="DS115" s="815"/>
      <c r="DT115" s="815"/>
      <c r="DU115" s="816"/>
      <c r="DV115" s="818" t="s">
        <v>460</v>
      </c>
      <c r="DW115" s="819"/>
      <c r="DX115" s="819"/>
      <c r="DY115" s="819"/>
      <c r="DZ115" s="820"/>
    </row>
    <row r="116" spans="1:130" s="226" customFormat="1" ht="26.25" customHeight="1" x14ac:dyDescent="0.15">
      <c r="A116" s="990"/>
      <c r="B116" s="991"/>
      <c r="C116" s="812" t="s">
        <v>462</v>
      </c>
      <c r="D116" s="812"/>
      <c r="E116" s="812"/>
      <c r="F116" s="812"/>
      <c r="G116" s="812"/>
      <c r="H116" s="812"/>
      <c r="I116" s="812"/>
      <c r="J116" s="812"/>
      <c r="K116" s="812"/>
      <c r="L116" s="812"/>
      <c r="M116" s="812"/>
      <c r="N116" s="812"/>
      <c r="O116" s="812"/>
      <c r="P116" s="812"/>
      <c r="Q116" s="812"/>
      <c r="R116" s="812"/>
      <c r="S116" s="812"/>
      <c r="T116" s="812"/>
      <c r="U116" s="812"/>
      <c r="V116" s="812"/>
      <c r="W116" s="812"/>
      <c r="X116" s="812"/>
      <c r="Y116" s="812"/>
      <c r="Z116" s="813"/>
      <c r="AA116" s="814" t="s">
        <v>442</v>
      </c>
      <c r="AB116" s="815"/>
      <c r="AC116" s="815"/>
      <c r="AD116" s="815"/>
      <c r="AE116" s="816"/>
      <c r="AF116" s="817" t="s">
        <v>130</v>
      </c>
      <c r="AG116" s="815"/>
      <c r="AH116" s="815"/>
      <c r="AI116" s="815"/>
      <c r="AJ116" s="816"/>
      <c r="AK116" s="817" t="s">
        <v>417</v>
      </c>
      <c r="AL116" s="815"/>
      <c r="AM116" s="815"/>
      <c r="AN116" s="815"/>
      <c r="AO116" s="816"/>
      <c r="AP116" s="818" t="s">
        <v>417</v>
      </c>
      <c r="AQ116" s="819"/>
      <c r="AR116" s="819"/>
      <c r="AS116" s="819"/>
      <c r="AT116" s="820"/>
      <c r="AU116" s="1006"/>
      <c r="AV116" s="1007"/>
      <c r="AW116" s="1007"/>
      <c r="AX116" s="1007"/>
      <c r="AY116" s="1007"/>
      <c r="AZ116" s="821" t="s">
        <v>463</v>
      </c>
      <c r="BA116" s="822"/>
      <c r="BB116" s="822"/>
      <c r="BC116" s="822"/>
      <c r="BD116" s="822"/>
      <c r="BE116" s="822"/>
      <c r="BF116" s="822"/>
      <c r="BG116" s="822"/>
      <c r="BH116" s="822"/>
      <c r="BI116" s="822"/>
      <c r="BJ116" s="822"/>
      <c r="BK116" s="822"/>
      <c r="BL116" s="822"/>
      <c r="BM116" s="822"/>
      <c r="BN116" s="822"/>
      <c r="BO116" s="822"/>
      <c r="BP116" s="823"/>
      <c r="BQ116" s="824" t="s">
        <v>417</v>
      </c>
      <c r="BR116" s="825"/>
      <c r="BS116" s="825"/>
      <c r="BT116" s="825"/>
      <c r="BU116" s="825"/>
      <c r="BV116" s="825" t="s">
        <v>417</v>
      </c>
      <c r="BW116" s="825"/>
      <c r="BX116" s="825"/>
      <c r="BY116" s="825"/>
      <c r="BZ116" s="825"/>
      <c r="CA116" s="825" t="s">
        <v>464</v>
      </c>
      <c r="CB116" s="825"/>
      <c r="CC116" s="825"/>
      <c r="CD116" s="825"/>
      <c r="CE116" s="825"/>
      <c r="CF116" s="952" t="s">
        <v>464</v>
      </c>
      <c r="CG116" s="953"/>
      <c r="CH116" s="953"/>
      <c r="CI116" s="953"/>
      <c r="CJ116" s="953"/>
      <c r="CK116" s="1001"/>
      <c r="CL116" s="903"/>
      <c r="CM116" s="899" t="s">
        <v>465</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814" t="s">
        <v>130</v>
      </c>
      <c r="DH116" s="815"/>
      <c r="DI116" s="815"/>
      <c r="DJ116" s="815"/>
      <c r="DK116" s="816"/>
      <c r="DL116" s="817" t="s">
        <v>130</v>
      </c>
      <c r="DM116" s="815"/>
      <c r="DN116" s="815"/>
      <c r="DO116" s="815"/>
      <c r="DP116" s="816"/>
      <c r="DQ116" s="817" t="s">
        <v>417</v>
      </c>
      <c r="DR116" s="815"/>
      <c r="DS116" s="815"/>
      <c r="DT116" s="815"/>
      <c r="DU116" s="816"/>
      <c r="DV116" s="818" t="s">
        <v>466</v>
      </c>
      <c r="DW116" s="819"/>
      <c r="DX116" s="819"/>
      <c r="DY116" s="819"/>
      <c r="DZ116" s="820"/>
    </row>
    <row r="117" spans="1:130" s="226" customFormat="1" ht="26.25" customHeight="1" x14ac:dyDescent="0.15">
      <c r="A117" s="972" t="s">
        <v>191</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954" t="s">
        <v>467</v>
      </c>
      <c r="Z117" s="974"/>
      <c r="AA117" s="979">
        <v>972631</v>
      </c>
      <c r="AB117" s="980"/>
      <c r="AC117" s="980"/>
      <c r="AD117" s="980"/>
      <c r="AE117" s="981"/>
      <c r="AF117" s="982">
        <v>903611</v>
      </c>
      <c r="AG117" s="980"/>
      <c r="AH117" s="980"/>
      <c r="AI117" s="980"/>
      <c r="AJ117" s="981"/>
      <c r="AK117" s="982">
        <v>935238</v>
      </c>
      <c r="AL117" s="980"/>
      <c r="AM117" s="980"/>
      <c r="AN117" s="980"/>
      <c r="AO117" s="981"/>
      <c r="AP117" s="983"/>
      <c r="AQ117" s="984"/>
      <c r="AR117" s="984"/>
      <c r="AS117" s="984"/>
      <c r="AT117" s="985"/>
      <c r="AU117" s="1006"/>
      <c r="AV117" s="1007"/>
      <c r="AW117" s="1007"/>
      <c r="AX117" s="1007"/>
      <c r="AY117" s="1007"/>
      <c r="AZ117" s="940" t="s">
        <v>468</v>
      </c>
      <c r="BA117" s="941"/>
      <c r="BB117" s="941"/>
      <c r="BC117" s="941"/>
      <c r="BD117" s="941"/>
      <c r="BE117" s="941"/>
      <c r="BF117" s="941"/>
      <c r="BG117" s="941"/>
      <c r="BH117" s="941"/>
      <c r="BI117" s="941"/>
      <c r="BJ117" s="941"/>
      <c r="BK117" s="941"/>
      <c r="BL117" s="941"/>
      <c r="BM117" s="941"/>
      <c r="BN117" s="941"/>
      <c r="BO117" s="941"/>
      <c r="BP117" s="942"/>
      <c r="BQ117" s="824" t="s">
        <v>464</v>
      </c>
      <c r="BR117" s="825"/>
      <c r="BS117" s="825"/>
      <c r="BT117" s="825"/>
      <c r="BU117" s="825"/>
      <c r="BV117" s="825" t="s">
        <v>130</v>
      </c>
      <c r="BW117" s="825"/>
      <c r="BX117" s="825"/>
      <c r="BY117" s="825"/>
      <c r="BZ117" s="825"/>
      <c r="CA117" s="825" t="s">
        <v>460</v>
      </c>
      <c r="CB117" s="825"/>
      <c r="CC117" s="825"/>
      <c r="CD117" s="825"/>
      <c r="CE117" s="825"/>
      <c r="CF117" s="952" t="s">
        <v>444</v>
      </c>
      <c r="CG117" s="953"/>
      <c r="CH117" s="953"/>
      <c r="CI117" s="953"/>
      <c r="CJ117" s="953"/>
      <c r="CK117" s="1001"/>
      <c r="CL117" s="903"/>
      <c r="CM117" s="899" t="s">
        <v>469</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814" t="s">
        <v>130</v>
      </c>
      <c r="DH117" s="815"/>
      <c r="DI117" s="815"/>
      <c r="DJ117" s="815"/>
      <c r="DK117" s="816"/>
      <c r="DL117" s="817" t="s">
        <v>466</v>
      </c>
      <c r="DM117" s="815"/>
      <c r="DN117" s="815"/>
      <c r="DO117" s="815"/>
      <c r="DP117" s="816"/>
      <c r="DQ117" s="817" t="s">
        <v>442</v>
      </c>
      <c r="DR117" s="815"/>
      <c r="DS117" s="815"/>
      <c r="DT117" s="815"/>
      <c r="DU117" s="816"/>
      <c r="DV117" s="818" t="s">
        <v>417</v>
      </c>
      <c r="DW117" s="819"/>
      <c r="DX117" s="819"/>
      <c r="DY117" s="819"/>
      <c r="DZ117" s="820"/>
    </row>
    <row r="118" spans="1:130" s="226" customFormat="1" ht="26.25" customHeight="1" x14ac:dyDescent="0.15">
      <c r="A118" s="972" t="s">
        <v>437</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5" t="s">
        <v>434</v>
      </c>
      <c r="AB118" s="973"/>
      <c r="AC118" s="973"/>
      <c r="AD118" s="973"/>
      <c r="AE118" s="974"/>
      <c r="AF118" s="975" t="s">
        <v>435</v>
      </c>
      <c r="AG118" s="973"/>
      <c r="AH118" s="973"/>
      <c r="AI118" s="973"/>
      <c r="AJ118" s="974"/>
      <c r="AK118" s="975" t="s">
        <v>308</v>
      </c>
      <c r="AL118" s="973"/>
      <c r="AM118" s="973"/>
      <c r="AN118" s="973"/>
      <c r="AO118" s="974"/>
      <c r="AP118" s="976" t="s">
        <v>436</v>
      </c>
      <c r="AQ118" s="977"/>
      <c r="AR118" s="977"/>
      <c r="AS118" s="977"/>
      <c r="AT118" s="978"/>
      <c r="AU118" s="1006"/>
      <c r="AV118" s="1007"/>
      <c r="AW118" s="1007"/>
      <c r="AX118" s="1007"/>
      <c r="AY118" s="1007"/>
      <c r="AZ118" s="917" t="s">
        <v>470</v>
      </c>
      <c r="BA118" s="812"/>
      <c r="BB118" s="812"/>
      <c r="BC118" s="812"/>
      <c r="BD118" s="812"/>
      <c r="BE118" s="812"/>
      <c r="BF118" s="812"/>
      <c r="BG118" s="812"/>
      <c r="BH118" s="812"/>
      <c r="BI118" s="812"/>
      <c r="BJ118" s="812"/>
      <c r="BK118" s="812"/>
      <c r="BL118" s="812"/>
      <c r="BM118" s="812"/>
      <c r="BN118" s="812"/>
      <c r="BO118" s="812"/>
      <c r="BP118" s="813"/>
      <c r="BQ118" s="956" t="s">
        <v>130</v>
      </c>
      <c r="BR118" s="922"/>
      <c r="BS118" s="922"/>
      <c r="BT118" s="922"/>
      <c r="BU118" s="922"/>
      <c r="BV118" s="922" t="s">
        <v>130</v>
      </c>
      <c r="BW118" s="922"/>
      <c r="BX118" s="922"/>
      <c r="BY118" s="922"/>
      <c r="BZ118" s="922"/>
      <c r="CA118" s="922" t="s">
        <v>130</v>
      </c>
      <c r="CB118" s="922"/>
      <c r="CC118" s="922"/>
      <c r="CD118" s="922"/>
      <c r="CE118" s="922"/>
      <c r="CF118" s="952" t="s">
        <v>464</v>
      </c>
      <c r="CG118" s="953"/>
      <c r="CH118" s="953"/>
      <c r="CI118" s="953"/>
      <c r="CJ118" s="953"/>
      <c r="CK118" s="1001"/>
      <c r="CL118" s="903"/>
      <c r="CM118" s="899" t="s">
        <v>471</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814" t="s">
        <v>466</v>
      </c>
      <c r="DH118" s="815"/>
      <c r="DI118" s="815"/>
      <c r="DJ118" s="815"/>
      <c r="DK118" s="816"/>
      <c r="DL118" s="817" t="s">
        <v>460</v>
      </c>
      <c r="DM118" s="815"/>
      <c r="DN118" s="815"/>
      <c r="DO118" s="815"/>
      <c r="DP118" s="816"/>
      <c r="DQ118" s="817" t="s">
        <v>464</v>
      </c>
      <c r="DR118" s="815"/>
      <c r="DS118" s="815"/>
      <c r="DT118" s="815"/>
      <c r="DU118" s="816"/>
      <c r="DV118" s="818" t="s">
        <v>417</v>
      </c>
      <c r="DW118" s="819"/>
      <c r="DX118" s="819"/>
      <c r="DY118" s="819"/>
      <c r="DZ118" s="820"/>
    </row>
    <row r="119" spans="1:130" s="226" customFormat="1" ht="26.25" customHeight="1" x14ac:dyDescent="0.15">
      <c r="A119" s="900" t="s">
        <v>440</v>
      </c>
      <c r="B119" s="901"/>
      <c r="C119" s="937" t="s">
        <v>441</v>
      </c>
      <c r="D119" s="892"/>
      <c r="E119" s="892"/>
      <c r="F119" s="892"/>
      <c r="G119" s="892"/>
      <c r="H119" s="892"/>
      <c r="I119" s="892"/>
      <c r="J119" s="892"/>
      <c r="K119" s="892"/>
      <c r="L119" s="892"/>
      <c r="M119" s="892"/>
      <c r="N119" s="892"/>
      <c r="O119" s="892"/>
      <c r="P119" s="892"/>
      <c r="Q119" s="892"/>
      <c r="R119" s="892"/>
      <c r="S119" s="892"/>
      <c r="T119" s="892"/>
      <c r="U119" s="892"/>
      <c r="V119" s="892"/>
      <c r="W119" s="892"/>
      <c r="X119" s="892"/>
      <c r="Y119" s="892"/>
      <c r="Z119" s="893"/>
      <c r="AA119" s="965" t="s">
        <v>442</v>
      </c>
      <c r="AB119" s="966"/>
      <c r="AC119" s="966"/>
      <c r="AD119" s="966"/>
      <c r="AE119" s="967"/>
      <c r="AF119" s="968" t="s">
        <v>444</v>
      </c>
      <c r="AG119" s="966"/>
      <c r="AH119" s="966"/>
      <c r="AI119" s="966"/>
      <c r="AJ119" s="967"/>
      <c r="AK119" s="968" t="s">
        <v>442</v>
      </c>
      <c r="AL119" s="966"/>
      <c r="AM119" s="966"/>
      <c r="AN119" s="966"/>
      <c r="AO119" s="967"/>
      <c r="AP119" s="969" t="s">
        <v>130</v>
      </c>
      <c r="AQ119" s="970"/>
      <c r="AR119" s="970"/>
      <c r="AS119" s="970"/>
      <c r="AT119" s="971"/>
      <c r="AU119" s="1008"/>
      <c r="AV119" s="1009"/>
      <c r="AW119" s="1009"/>
      <c r="AX119" s="1009"/>
      <c r="AY119" s="1009"/>
      <c r="AZ119" s="247" t="s">
        <v>191</v>
      </c>
      <c r="BA119" s="247"/>
      <c r="BB119" s="247"/>
      <c r="BC119" s="247"/>
      <c r="BD119" s="247"/>
      <c r="BE119" s="247"/>
      <c r="BF119" s="247"/>
      <c r="BG119" s="247"/>
      <c r="BH119" s="247"/>
      <c r="BI119" s="247"/>
      <c r="BJ119" s="247"/>
      <c r="BK119" s="247"/>
      <c r="BL119" s="247"/>
      <c r="BM119" s="247"/>
      <c r="BN119" s="247"/>
      <c r="BO119" s="954" t="s">
        <v>472</v>
      </c>
      <c r="BP119" s="955"/>
      <c r="BQ119" s="956">
        <v>10971322</v>
      </c>
      <c r="BR119" s="922"/>
      <c r="BS119" s="922"/>
      <c r="BT119" s="922"/>
      <c r="BU119" s="922"/>
      <c r="BV119" s="922">
        <v>10262166</v>
      </c>
      <c r="BW119" s="922"/>
      <c r="BX119" s="922"/>
      <c r="BY119" s="922"/>
      <c r="BZ119" s="922"/>
      <c r="CA119" s="922">
        <v>9627137</v>
      </c>
      <c r="CB119" s="922"/>
      <c r="CC119" s="922"/>
      <c r="CD119" s="922"/>
      <c r="CE119" s="922"/>
      <c r="CF119" s="842"/>
      <c r="CG119" s="843"/>
      <c r="CH119" s="843"/>
      <c r="CI119" s="843"/>
      <c r="CJ119" s="913"/>
      <c r="CK119" s="1002"/>
      <c r="CL119" s="905"/>
      <c r="CM119" s="917" t="s">
        <v>473</v>
      </c>
      <c r="CN119" s="812"/>
      <c r="CO119" s="812"/>
      <c r="CP119" s="812"/>
      <c r="CQ119" s="812"/>
      <c r="CR119" s="812"/>
      <c r="CS119" s="812"/>
      <c r="CT119" s="812"/>
      <c r="CU119" s="812"/>
      <c r="CV119" s="812"/>
      <c r="CW119" s="812"/>
      <c r="CX119" s="812"/>
      <c r="CY119" s="812"/>
      <c r="CZ119" s="812"/>
      <c r="DA119" s="812"/>
      <c r="DB119" s="812"/>
      <c r="DC119" s="812"/>
      <c r="DD119" s="812"/>
      <c r="DE119" s="812"/>
      <c r="DF119" s="813"/>
      <c r="DG119" s="854" t="s">
        <v>417</v>
      </c>
      <c r="DH119" s="855"/>
      <c r="DI119" s="855"/>
      <c r="DJ119" s="855"/>
      <c r="DK119" s="856"/>
      <c r="DL119" s="857" t="s">
        <v>464</v>
      </c>
      <c r="DM119" s="855"/>
      <c r="DN119" s="855"/>
      <c r="DO119" s="855"/>
      <c r="DP119" s="856"/>
      <c r="DQ119" s="857" t="s">
        <v>464</v>
      </c>
      <c r="DR119" s="855"/>
      <c r="DS119" s="855"/>
      <c r="DT119" s="855"/>
      <c r="DU119" s="856"/>
      <c r="DV119" s="925" t="s">
        <v>466</v>
      </c>
      <c r="DW119" s="926"/>
      <c r="DX119" s="926"/>
      <c r="DY119" s="926"/>
      <c r="DZ119" s="927"/>
    </row>
    <row r="120" spans="1:130" s="226" customFormat="1" ht="26.25" customHeight="1" x14ac:dyDescent="0.15">
      <c r="A120" s="902"/>
      <c r="B120" s="903"/>
      <c r="C120" s="899" t="s">
        <v>447</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814" t="s">
        <v>460</v>
      </c>
      <c r="AB120" s="815"/>
      <c r="AC120" s="815"/>
      <c r="AD120" s="815"/>
      <c r="AE120" s="816"/>
      <c r="AF120" s="817" t="s">
        <v>464</v>
      </c>
      <c r="AG120" s="815"/>
      <c r="AH120" s="815"/>
      <c r="AI120" s="815"/>
      <c r="AJ120" s="816"/>
      <c r="AK120" s="817" t="s">
        <v>130</v>
      </c>
      <c r="AL120" s="815"/>
      <c r="AM120" s="815"/>
      <c r="AN120" s="815"/>
      <c r="AO120" s="816"/>
      <c r="AP120" s="818" t="s">
        <v>130</v>
      </c>
      <c r="AQ120" s="819"/>
      <c r="AR120" s="819"/>
      <c r="AS120" s="819"/>
      <c r="AT120" s="820"/>
      <c r="AU120" s="957" t="s">
        <v>474</v>
      </c>
      <c r="AV120" s="958"/>
      <c r="AW120" s="958"/>
      <c r="AX120" s="958"/>
      <c r="AY120" s="959"/>
      <c r="AZ120" s="937" t="s">
        <v>475</v>
      </c>
      <c r="BA120" s="892"/>
      <c r="BB120" s="892"/>
      <c r="BC120" s="892"/>
      <c r="BD120" s="892"/>
      <c r="BE120" s="892"/>
      <c r="BF120" s="892"/>
      <c r="BG120" s="892"/>
      <c r="BH120" s="892"/>
      <c r="BI120" s="892"/>
      <c r="BJ120" s="892"/>
      <c r="BK120" s="892"/>
      <c r="BL120" s="892"/>
      <c r="BM120" s="892"/>
      <c r="BN120" s="892"/>
      <c r="BO120" s="892"/>
      <c r="BP120" s="893"/>
      <c r="BQ120" s="938">
        <v>5494379</v>
      </c>
      <c r="BR120" s="919"/>
      <c r="BS120" s="919"/>
      <c r="BT120" s="919"/>
      <c r="BU120" s="919"/>
      <c r="BV120" s="919">
        <v>5853473</v>
      </c>
      <c r="BW120" s="919"/>
      <c r="BX120" s="919"/>
      <c r="BY120" s="919"/>
      <c r="BZ120" s="919"/>
      <c r="CA120" s="919">
        <v>6674582</v>
      </c>
      <c r="CB120" s="919"/>
      <c r="CC120" s="919"/>
      <c r="CD120" s="919"/>
      <c r="CE120" s="919"/>
      <c r="CF120" s="943">
        <v>91.6</v>
      </c>
      <c r="CG120" s="944"/>
      <c r="CH120" s="944"/>
      <c r="CI120" s="944"/>
      <c r="CJ120" s="944"/>
      <c r="CK120" s="945" t="s">
        <v>476</v>
      </c>
      <c r="CL120" s="929"/>
      <c r="CM120" s="929"/>
      <c r="CN120" s="929"/>
      <c r="CO120" s="930"/>
      <c r="CP120" s="949" t="s">
        <v>477</v>
      </c>
      <c r="CQ120" s="950"/>
      <c r="CR120" s="950"/>
      <c r="CS120" s="950"/>
      <c r="CT120" s="950"/>
      <c r="CU120" s="950"/>
      <c r="CV120" s="950"/>
      <c r="CW120" s="950"/>
      <c r="CX120" s="950"/>
      <c r="CY120" s="950"/>
      <c r="CZ120" s="950"/>
      <c r="DA120" s="950"/>
      <c r="DB120" s="950"/>
      <c r="DC120" s="950"/>
      <c r="DD120" s="950"/>
      <c r="DE120" s="950"/>
      <c r="DF120" s="951"/>
      <c r="DG120" s="938">
        <v>1923810</v>
      </c>
      <c r="DH120" s="919"/>
      <c r="DI120" s="919"/>
      <c r="DJ120" s="919"/>
      <c r="DK120" s="919"/>
      <c r="DL120" s="919">
        <v>1698459</v>
      </c>
      <c r="DM120" s="919"/>
      <c r="DN120" s="919"/>
      <c r="DO120" s="919"/>
      <c r="DP120" s="919"/>
      <c r="DQ120" s="919">
        <v>1401941</v>
      </c>
      <c r="DR120" s="919"/>
      <c r="DS120" s="919"/>
      <c r="DT120" s="919"/>
      <c r="DU120" s="919"/>
      <c r="DV120" s="920">
        <v>19.2</v>
      </c>
      <c r="DW120" s="920"/>
      <c r="DX120" s="920"/>
      <c r="DY120" s="920"/>
      <c r="DZ120" s="921"/>
    </row>
    <row r="121" spans="1:130" s="226" customFormat="1" ht="26.25" customHeight="1" x14ac:dyDescent="0.15">
      <c r="A121" s="902"/>
      <c r="B121" s="903"/>
      <c r="C121" s="940" t="s">
        <v>478</v>
      </c>
      <c r="D121" s="941"/>
      <c r="E121" s="941"/>
      <c r="F121" s="941"/>
      <c r="G121" s="941"/>
      <c r="H121" s="941"/>
      <c r="I121" s="941"/>
      <c r="J121" s="941"/>
      <c r="K121" s="941"/>
      <c r="L121" s="941"/>
      <c r="M121" s="941"/>
      <c r="N121" s="941"/>
      <c r="O121" s="941"/>
      <c r="P121" s="941"/>
      <c r="Q121" s="941"/>
      <c r="R121" s="941"/>
      <c r="S121" s="941"/>
      <c r="T121" s="941"/>
      <c r="U121" s="941"/>
      <c r="V121" s="941"/>
      <c r="W121" s="941"/>
      <c r="X121" s="941"/>
      <c r="Y121" s="941"/>
      <c r="Z121" s="942"/>
      <c r="AA121" s="814" t="s">
        <v>464</v>
      </c>
      <c r="AB121" s="815"/>
      <c r="AC121" s="815"/>
      <c r="AD121" s="815"/>
      <c r="AE121" s="816"/>
      <c r="AF121" s="817" t="s">
        <v>417</v>
      </c>
      <c r="AG121" s="815"/>
      <c r="AH121" s="815"/>
      <c r="AI121" s="815"/>
      <c r="AJ121" s="816"/>
      <c r="AK121" s="817" t="s">
        <v>464</v>
      </c>
      <c r="AL121" s="815"/>
      <c r="AM121" s="815"/>
      <c r="AN121" s="815"/>
      <c r="AO121" s="816"/>
      <c r="AP121" s="818" t="s">
        <v>417</v>
      </c>
      <c r="AQ121" s="819"/>
      <c r="AR121" s="819"/>
      <c r="AS121" s="819"/>
      <c r="AT121" s="820"/>
      <c r="AU121" s="960"/>
      <c r="AV121" s="961"/>
      <c r="AW121" s="961"/>
      <c r="AX121" s="961"/>
      <c r="AY121" s="962"/>
      <c r="AZ121" s="899" t="s">
        <v>479</v>
      </c>
      <c r="BA121" s="807"/>
      <c r="BB121" s="807"/>
      <c r="BC121" s="807"/>
      <c r="BD121" s="807"/>
      <c r="BE121" s="807"/>
      <c r="BF121" s="807"/>
      <c r="BG121" s="807"/>
      <c r="BH121" s="807"/>
      <c r="BI121" s="807"/>
      <c r="BJ121" s="807"/>
      <c r="BK121" s="807"/>
      <c r="BL121" s="807"/>
      <c r="BM121" s="807"/>
      <c r="BN121" s="807"/>
      <c r="BO121" s="807"/>
      <c r="BP121" s="808"/>
      <c r="BQ121" s="824">
        <v>2282862</v>
      </c>
      <c r="BR121" s="825"/>
      <c r="BS121" s="825"/>
      <c r="BT121" s="825"/>
      <c r="BU121" s="825"/>
      <c r="BV121" s="825">
        <v>1122242</v>
      </c>
      <c r="BW121" s="825"/>
      <c r="BX121" s="825"/>
      <c r="BY121" s="825"/>
      <c r="BZ121" s="825"/>
      <c r="CA121" s="825">
        <v>951917</v>
      </c>
      <c r="CB121" s="825"/>
      <c r="CC121" s="825"/>
      <c r="CD121" s="825"/>
      <c r="CE121" s="825"/>
      <c r="CF121" s="952">
        <v>13.1</v>
      </c>
      <c r="CG121" s="953"/>
      <c r="CH121" s="953"/>
      <c r="CI121" s="953"/>
      <c r="CJ121" s="953"/>
      <c r="CK121" s="946"/>
      <c r="CL121" s="932"/>
      <c r="CM121" s="932"/>
      <c r="CN121" s="932"/>
      <c r="CO121" s="933"/>
      <c r="CP121" s="914" t="s">
        <v>413</v>
      </c>
      <c r="CQ121" s="915"/>
      <c r="CR121" s="915"/>
      <c r="CS121" s="915"/>
      <c r="CT121" s="915"/>
      <c r="CU121" s="915"/>
      <c r="CV121" s="915"/>
      <c r="CW121" s="915"/>
      <c r="CX121" s="915"/>
      <c r="CY121" s="915"/>
      <c r="CZ121" s="915"/>
      <c r="DA121" s="915"/>
      <c r="DB121" s="915"/>
      <c r="DC121" s="915"/>
      <c r="DD121" s="915"/>
      <c r="DE121" s="915"/>
      <c r="DF121" s="916"/>
      <c r="DG121" s="824">
        <v>470238</v>
      </c>
      <c r="DH121" s="825"/>
      <c r="DI121" s="825"/>
      <c r="DJ121" s="825"/>
      <c r="DK121" s="825"/>
      <c r="DL121" s="825">
        <v>445867</v>
      </c>
      <c r="DM121" s="825"/>
      <c r="DN121" s="825"/>
      <c r="DO121" s="825"/>
      <c r="DP121" s="825"/>
      <c r="DQ121" s="825">
        <v>416895</v>
      </c>
      <c r="DR121" s="825"/>
      <c r="DS121" s="825"/>
      <c r="DT121" s="825"/>
      <c r="DU121" s="825"/>
      <c r="DV121" s="878">
        <v>5.7</v>
      </c>
      <c r="DW121" s="878"/>
      <c r="DX121" s="878"/>
      <c r="DY121" s="878"/>
      <c r="DZ121" s="879"/>
    </row>
    <row r="122" spans="1:130" s="226" customFormat="1" ht="26.25" customHeight="1" x14ac:dyDescent="0.15">
      <c r="A122" s="902"/>
      <c r="B122" s="903"/>
      <c r="C122" s="899" t="s">
        <v>457</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814" t="s">
        <v>130</v>
      </c>
      <c r="AB122" s="815"/>
      <c r="AC122" s="815"/>
      <c r="AD122" s="815"/>
      <c r="AE122" s="816"/>
      <c r="AF122" s="817" t="s">
        <v>466</v>
      </c>
      <c r="AG122" s="815"/>
      <c r="AH122" s="815"/>
      <c r="AI122" s="815"/>
      <c r="AJ122" s="816"/>
      <c r="AK122" s="817" t="s">
        <v>444</v>
      </c>
      <c r="AL122" s="815"/>
      <c r="AM122" s="815"/>
      <c r="AN122" s="815"/>
      <c r="AO122" s="816"/>
      <c r="AP122" s="818" t="s">
        <v>464</v>
      </c>
      <c r="AQ122" s="819"/>
      <c r="AR122" s="819"/>
      <c r="AS122" s="819"/>
      <c r="AT122" s="820"/>
      <c r="AU122" s="960"/>
      <c r="AV122" s="961"/>
      <c r="AW122" s="961"/>
      <c r="AX122" s="961"/>
      <c r="AY122" s="962"/>
      <c r="AZ122" s="917" t="s">
        <v>480</v>
      </c>
      <c r="BA122" s="812"/>
      <c r="BB122" s="812"/>
      <c r="BC122" s="812"/>
      <c r="BD122" s="812"/>
      <c r="BE122" s="812"/>
      <c r="BF122" s="812"/>
      <c r="BG122" s="812"/>
      <c r="BH122" s="812"/>
      <c r="BI122" s="812"/>
      <c r="BJ122" s="812"/>
      <c r="BK122" s="812"/>
      <c r="BL122" s="812"/>
      <c r="BM122" s="812"/>
      <c r="BN122" s="812"/>
      <c r="BO122" s="812"/>
      <c r="BP122" s="813"/>
      <c r="BQ122" s="956">
        <v>7793762</v>
      </c>
      <c r="BR122" s="922"/>
      <c r="BS122" s="922"/>
      <c r="BT122" s="922"/>
      <c r="BU122" s="922"/>
      <c r="BV122" s="922">
        <v>7495349</v>
      </c>
      <c r="BW122" s="922"/>
      <c r="BX122" s="922"/>
      <c r="BY122" s="922"/>
      <c r="BZ122" s="922"/>
      <c r="CA122" s="922">
        <v>7023378</v>
      </c>
      <c r="CB122" s="922"/>
      <c r="CC122" s="922"/>
      <c r="CD122" s="922"/>
      <c r="CE122" s="922"/>
      <c r="CF122" s="923">
        <v>96.4</v>
      </c>
      <c r="CG122" s="924"/>
      <c r="CH122" s="924"/>
      <c r="CI122" s="924"/>
      <c r="CJ122" s="924"/>
      <c r="CK122" s="946"/>
      <c r="CL122" s="932"/>
      <c r="CM122" s="932"/>
      <c r="CN122" s="932"/>
      <c r="CO122" s="933"/>
      <c r="CP122" s="914" t="s">
        <v>481</v>
      </c>
      <c r="CQ122" s="915"/>
      <c r="CR122" s="915"/>
      <c r="CS122" s="915"/>
      <c r="CT122" s="915"/>
      <c r="CU122" s="915"/>
      <c r="CV122" s="915"/>
      <c r="CW122" s="915"/>
      <c r="CX122" s="915"/>
      <c r="CY122" s="915"/>
      <c r="CZ122" s="915"/>
      <c r="DA122" s="915"/>
      <c r="DB122" s="915"/>
      <c r="DC122" s="915"/>
      <c r="DD122" s="915"/>
      <c r="DE122" s="915"/>
      <c r="DF122" s="916"/>
      <c r="DG122" s="824">
        <v>344266</v>
      </c>
      <c r="DH122" s="825"/>
      <c r="DI122" s="825"/>
      <c r="DJ122" s="825"/>
      <c r="DK122" s="825"/>
      <c r="DL122" s="825">
        <v>322624</v>
      </c>
      <c r="DM122" s="825"/>
      <c r="DN122" s="825"/>
      <c r="DO122" s="825"/>
      <c r="DP122" s="825"/>
      <c r="DQ122" s="825">
        <v>303141</v>
      </c>
      <c r="DR122" s="825"/>
      <c r="DS122" s="825"/>
      <c r="DT122" s="825"/>
      <c r="DU122" s="825"/>
      <c r="DV122" s="878">
        <v>4.2</v>
      </c>
      <c r="DW122" s="878"/>
      <c r="DX122" s="878"/>
      <c r="DY122" s="878"/>
      <c r="DZ122" s="879"/>
    </row>
    <row r="123" spans="1:130" s="226" customFormat="1" ht="26.25" customHeight="1" x14ac:dyDescent="0.15">
      <c r="A123" s="902"/>
      <c r="B123" s="903"/>
      <c r="C123" s="899" t="s">
        <v>465</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814" t="s">
        <v>464</v>
      </c>
      <c r="AB123" s="815"/>
      <c r="AC123" s="815"/>
      <c r="AD123" s="815"/>
      <c r="AE123" s="816"/>
      <c r="AF123" s="817" t="s">
        <v>130</v>
      </c>
      <c r="AG123" s="815"/>
      <c r="AH123" s="815"/>
      <c r="AI123" s="815"/>
      <c r="AJ123" s="816"/>
      <c r="AK123" s="817" t="s">
        <v>444</v>
      </c>
      <c r="AL123" s="815"/>
      <c r="AM123" s="815"/>
      <c r="AN123" s="815"/>
      <c r="AO123" s="816"/>
      <c r="AP123" s="818" t="s">
        <v>130</v>
      </c>
      <c r="AQ123" s="819"/>
      <c r="AR123" s="819"/>
      <c r="AS123" s="819"/>
      <c r="AT123" s="820"/>
      <c r="AU123" s="963"/>
      <c r="AV123" s="964"/>
      <c r="AW123" s="964"/>
      <c r="AX123" s="964"/>
      <c r="AY123" s="964"/>
      <c r="AZ123" s="247" t="s">
        <v>191</v>
      </c>
      <c r="BA123" s="247"/>
      <c r="BB123" s="247"/>
      <c r="BC123" s="247"/>
      <c r="BD123" s="247"/>
      <c r="BE123" s="247"/>
      <c r="BF123" s="247"/>
      <c r="BG123" s="247"/>
      <c r="BH123" s="247"/>
      <c r="BI123" s="247"/>
      <c r="BJ123" s="247"/>
      <c r="BK123" s="247"/>
      <c r="BL123" s="247"/>
      <c r="BM123" s="247"/>
      <c r="BN123" s="247"/>
      <c r="BO123" s="954" t="s">
        <v>482</v>
      </c>
      <c r="BP123" s="955"/>
      <c r="BQ123" s="911">
        <v>15571003</v>
      </c>
      <c r="BR123" s="912"/>
      <c r="BS123" s="912"/>
      <c r="BT123" s="912"/>
      <c r="BU123" s="912"/>
      <c r="BV123" s="912">
        <v>14471064</v>
      </c>
      <c r="BW123" s="912"/>
      <c r="BX123" s="912"/>
      <c r="BY123" s="912"/>
      <c r="BZ123" s="912"/>
      <c r="CA123" s="912">
        <v>14649877</v>
      </c>
      <c r="CB123" s="912"/>
      <c r="CC123" s="912"/>
      <c r="CD123" s="912"/>
      <c r="CE123" s="912"/>
      <c r="CF123" s="842"/>
      <c r="CG123" s="843"/>
      <c r="CH123" s="843"/>
      <c r="CI123" s="843"/>
      <c r="CJ123" s="913"/>
      <c r="CK123" s="946"/>
      <c r="CL123" s="932"/>
      <c r="CM123" s="932"/>
      <c r="CN123" s="932"/>
      <c r="CO123" s="933"/>
      <c r="CP123" s="914" t="s">
        <v>483</v>
      </c>
      <c r="CQ123" s="915"/>
      <c r="CR123" s="915"/>
      <c r="CS123" s="915"/>
      <c r="CT123" s="915"/>
      <c r="CU123" s="915"/>
      <c r="CV123" s="915"/>
      <c r="CW123" s="915"/>
      <c r="CX123" s="915"/>
      <c r="CY123" s="915"/>
      <c r="CZ123" s="915"/>
      <c r="DA123" s="915"/>
      <c r="DB123" s="915"/>
      <c r="DC123" s="915"/>
      <c r="DD123" s="915"/>
      <c r="DE123" s="915"/>
      <c r="DF123" s="916"/>
      <c r="DG123" s="814">
        <v>138917</v>
      </c>
      <c r="DH123" s="815"/>
      <c r="DI123" s="815"/>
      <c r="DJ123" s="815"/>
      <c r="DK123" s="816"/>
      <c r="DL123" s="817">
        <v>139013</v>
      </c>
      <c r="DM123" s="815"/>
      <c r="DN123" s="815"/>
      <c r="DO123" s="815"/>
      <c r="DP123" s="816"/>
      <c r="DQ123" s="817">
        <v>135718</v>
      </c>
      <c r="DR123" s="815"/>
      <c r="DS123" s="815"/>
      <c r="DT123" s="815"/>
      <c r="DU123" s="816"/>
      <c r="DV123" s="818">
        <v>1.9</v>
      </c>
      <c r="DW123" s="819"/>
      <c r="DX123" s="819"/>
      <c r="DY123" s="819"/>
      <c r="DZ123" s="820"/>
    </row>
    <row r="124" spans="1:130" s="226" customFormat="1" ht="26.25" customHeight="1" thickBot="1" x14ac:dyDescent="0.2">
      <c r="A124" s="902"/>
      <c r="B124" s="903"/>
      <c r="C124" s="899" t="s">
        <v>469</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814" t="s">
        <v>130</v>
      </c>
      <c r="AB124" s="815"/>
      <c r="AC124" s="815"/>
      <c r="AD124" s="815"/>
      <c r="AE124" s="816"/>
      <c r="AF124" s="817" t="s">
        <v>464</v>
      </c>
      <c r="AG124" s="815"/>
      <c r="AH124" s="815"/>
      <c r="AI124" s="815"/>
      <c r="AJ124" s="816"/>
      <c r="AK124" s="817" t="s">
        <v>130</v>
      </c>
      <c r="AL124" s="815"/>
      <c r="AM124" s="815"/>
      <c r="AN124" s="815"/>
      <c r="AO124" s="816"/>
      <c r="AP124" s="818" t="s">
        <v>417</v>
      </c>
      <c r="AQ124" s="819"/>
      <c r="AR124" s="819"/>
      <c r="AS124" s="819"/>
      <c r="AT124" s="820"/>
      <c r="AU124" s="906" t="s">
        <v>484</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464</v>
      </c>
      <c r="BR124" s="910"/>
      <c r="BS124" s="910"/>
      <c r="BT124" s="910"/>
      <c r="BU124" s="910"/>
      <c r="BV124" s="910" t="s">
        <v>417</v>
      </c>
      <c r="BW124" s="910"/>
      <c r="BX124" s="910"/>
      <c r="BY124" s="910"/>
      <c r="BZ124" s="910"/>
      <c r="CA124" s="910" t="s">
        <v>442</v>
      </c>
      <c r="CB124" s="910"/>
      <c r="CC124" s="910"/>
      <c r="CD124" s="910"/>
      <c r="CE124" s="910"/>
      <c r="CF124" s="797"/>
      <c r="CG124" s="798"/>
      <c r="CH124" s="798"/>
      <c r="CI124" s="798"/>
      <c r="CJ124" s="939"/>
      <c r="CK124" s="947"/>
      <c r="CL124" s="947"/>
      <c r="CM124" s="947"/>
      <c r="CN124" s="947"/>
      <c r="CO124" s="948"/>
      <c r="CP124" s="914" t="s">
        <v>485</v>
      </c>
      <c r="CQ124" s="915"/>
      <c r="CR124" s="915"/>
      <c r="CS124" s="915"/>
      <c r="CT124" s="915"/>
      <c r="CU124" s="915"/>
      <c r="CV124" s="915"/>
      <c r="CW124" s="915"/>
      <c r="CX124" s="915"/>
      <c r="CY124" s="915"/>
      <c r="CZ124" s="915"/>
      <c r="DA124" s="915"/>
      <c r="DB124" s="915"/>
      <c r="DC124" s="915"/>
      <c r="DD124" s="915"/>
      <c r="DE124" s="915"/>
      <c r="DF124" s="916"/>
      <c r="DG124" s="854" t="s">
        <v>460</v>
      </c>
      <c r="DH124" s="855"/>
      <c r="DI124" s="855"/>
      <c r="DJ124" s="855"/>
      <c r="DK124" s="856"/>
      <c r="DL124" s="857" t="s">
        <v>442</v>
      </c>
      <c r="DM124" s="855"/>
      <c r="DN124" s="855"/>
      <c r="DO124" s="855"/>
      <c r="DP124" s="856"/>
      <c r="DQ124" s="857" t="s">
        <v>442</v>
      </c>
      <c r="DR124" s="855"/>
      <c r="DS124" s="855"/>
      <c r="DT124" s="855"/>
      <c r="DU124" s="856"/>
      <c r="DV124" s="925" t="s">
        <v>442</v>
      </c>
      <c r="DW124" s="926"/>
      <c r="DX124" s="926"/>
      <c r="DY124" s="926"/>
      <c r="DZ124" s="927"/>
    </row>
    <row r="125" spans="1:130" s="226" customFormat="1" ht="26.25" customHeight="1" x14ac:dyDescent="0.15">
      <c r="A125" s="902"/>
      <c r="B125" s="903"/>
      <c r="C125" s="899" t="s">
        <v>471</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814" t="s">
        <v>442</v>
      </c>
      <c r="AB125" s="815"/>
      <c r="AC125" s="815"/>
      <c r="AD125" s="815"/>
      <c r="AE125" s="816"/>
      <c r="AF125" s="817" t="s">
        <v>442</v>
      </c>
      <c r="AG125" s="815"/>
      <c r="AH125" s="815"/>
      <c r="AI125" s="815"/>
      <c r="AJ125" s="816"/>
      <c r="AK125" s="817" t="s">
        <v>460</v>
      </c>
      <c r="AL125" s="815"/>
      <c r="AM125" s="815"/>
      <c r="AN125" s="815"/>
      <c r="AO125" s="816"/>
      <c r="AP125" s="818" t="s">
        <v>442</v>
      </c>
      <c r="AQ125" s="819"/>
      <c r="AR125" s="819"/>
      <c r="AS125" s="819"/>
      <c r="AT125" s="82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28" t="s">
        <v>486</v>
      </c>
      <c r="CL125" s="929"/>
      <c r="CM125" s="929"/>
      <c r="CN125" s="929"/>
      <c r="CO125" s="930"/>
      <c r="CP125" s="937" t="s">
        <v>487</v>
      </c>
      <c r="CQ125" s="892"/>
      <c r="CR125" s="892"/>
      <c r="CS125" s="892"/>
      <c r="CT125" s="892"/>
      <c r="CU125" s="892"/>
      <c r="CV125" s="892"/>
      <c r="CW125" s="892"/>
      <c r="CX125" s="892"/>
      <c r="CY125" s="892"/>
      <c r="CZ125" s="892"/>
      <c r="DA125" s="892"/>
      <c r="DB125" s="892"/>
      <c r="DC125" s="892"/>
      <c r="DD125" s="892"/>
      <c r="DE125" s="892"/>
      <c r="DF125" s="893"/>
      <c r="DG125" s="938" t="s">
        <v>460</v>
      </c>
      <c r="DH125" s="919"/>
      <c r="DI125" s="919"/>
      <c r="DJ125" s="919"/>
      <c r="DK125" s="919"/>
      <c r="DL125" s="919" t="s">
        <v>460</v>
      </c>
      <c r="DM125" s="919"/>
      <c r="DN125" s="919"/>
      <c r="DO125" s="919"/>
      <c r="DP125" s="919"/>
      <c r="DQ125" s="919" t="s">
        <v>442</v>
      </c>
      <c r="DR125" s="919"/>
      <c r="DS125" s="919"/>
      <c r="DT125" s="919"/>
      <c r="DU125" s="919"/>
      <c r="DV125" s="920" t="s">
        <v>130</v>
      </c>
      <c r="DW125" s="920"/>
      <c r="DX125" s="920"/>
      <c r="DY125" s="920"/>
      <c r="DZ125" s="921"/>
    </row>
    <row r="126" spans="1:130" s="226" customFormat="1" ht="26.25" customHeight="1" thickBot="1" x14ac:dyDescent="0.2">
      <c r="A126" s="902"/>
      <c r="B126" s="903"/>
      <c r="C126" s="899" t="s">
        <v>473</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814" t="s">
        <v>464</v>
      </c>
      <c r="AB126" s="815"/>
      <c r="AC126" s="815"/>
      <c r="AD126" s="815"/>
      <c r="AE126" s="816"/>
      <c r="AF126" s="817" t="s">
        <v>460</v>
      </c>
      <c r="AG126" s="815"/>
      <c r="AH126" s="815"/>
      <c r="AI126" s="815"/>
      <c r="AJ126" s="816"/>
      <c r="AK126" s="817" t="s">
        <v>442</v>
      </c>
      <c r="AL126" s="815"/>
      <c r="AM126" s="815"/>
      <c r="AN126" s="815"/>
      <c r="AO126" s="816"/>
      <c r="AP126" s="818" t="s">
        <v>444</v>
      </c>
      <c r="AQ126" s="819"/>
      <c r="AR126" s="819"/>
      <c r="AS126" s="819"/>
      <c r="AT126" s="82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31"/>
      <c r="CL126" s="932"/>
      <c r="CM126" s="932"/>
      <c r="CN126" s="932"/>
      <c r="CO126" s="933"/>
      <c r="CP126" s="899" t="s">
        <v>488</v>
      </c>
      <c r="CQ126" s="807"/>
      <c r="CR126" s="807"/>
      <c r="CS126" s="807"/>
      <c r="CT126" s="807"/>
      <c r="CU126" s="807"/>
      <c r="CV126" s="807"/>
      <c r="CW126" s="807"/>
      <c r="CX126" s="807"/>
      <c r="CY126" s="807"/>
      <c r="CZ126" s="807"/>
      <c r="DA126" s="807"/>
      <c r="DB126" s="807"/>
      <c r="DC126" s="807"/>
      <c r="DD126" s="807"/>
      <c r="DE126" s="807"/>
      <c r="DF126" s="808"/>
      <c r="DG126" s="824" t="s">
        <v>442</v>
      </c>
      <c r="DH126" s="825"/>
      <c r="DI126" s="825"/>
      <c r="DJ126" s="825"/>
      <c r="DK126" s="825"/>
      <c r="DL126" s="825" t="s">
        <v>442</v>
      </c>
      <c r="DM126" s="825"/>
      <c r="DN126" s="825"/>
      <c r="DO126" s="825"/>
      <c r="DP126" s="825"/>
      <c r="DQ126" s="825" t="s">
        <v>130</v>
      </c>
      <c r="DR126" s="825"/>
      <c r="DS126" s="825"/>
      <c r="DT126" s="825"/>
      <c r="DU126" s="825"/>
      <c r="DV126" s="878" t="s">
        <v>460</v>
      </c>
      <c r="DW126" s="878"/>
      <c r="DX126" s="878"/>
      <c r="DY126" s="878"/>
      <c r="DZ126" s="879"/>
    </row>
    <row r="127" spans="1:130" s="226" customFormat="1" ht="26.25" customHeight="1" x14ac:dyDescent="0.15">
      <c r="A127" s="904"/>
      <c r="B127" s="905"/>
      <c r="C127" s="917" t="s">
        <v>489</v>
      </c>
      <c r="D127" s="812"/>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3"/>
      <c r="AA127" s="814" t="s">
        <v>130</v>
      </c>
      <c r="AB127" s="815"/>
      <c r="AC127" s="815"/>
      <c r="AD127" s="815"/>
      <c r="AE127" s="816"/>
      <c r="AF127" s="817" t="s">
        <v>460</v>
      </c>
      <c r="AG127" s="815"/>
      <c r="AH127" s="815"/>
      <c r="AI127" s="815"/>
      <c r="AJ127" s="816"/>
      <c r="AK127" s="817" t="s">
        <v>442</v>
      </c>
      <c r="AL127" s="815"/>
      <c r="AM127" s="815"/>
      <c r="AN127" s="815"/>
      <c r="AO127" s="816"/>
      <c r="AP127" s="818" t="s">
        <v>130</v>
      </c>
      <c r="AQ127" s="819"/>
      <c r="AR127" s="819"/>
      <c r="AS127" s="819"/>
      <c r="AT127" s="820"/>
      <c r="AU127" s="228"/>
      <c r="AV127" s="228"/>
      <c r="AW127" s="228"/>
      <c r="AX127" s="91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28"/>
      <c r="CB127" s="228"/>
      <c r="CC127" s="228"/>
      <c r="CD127" s="251"/>
      <c r="CE127" s="251"/>
      <c r="CF127" s="251"/>
      <c r="CG127" s="228"/>
      <c r="CH127" s="228"/>
      <c r="CI127" s="228"/>
      <c r="CJ127" s="250"/>
      <c r="CK127" s="931"/>
      <c r="CL127" s="932"/>
      <c r="CM127" s="932"/>
      <c r="CN127" s="932"/>
      <c r="CO127" s="933"/>
      <c r="CP127" s="899" t="s">
        <v>494</v>
      </c>
      <c r="CQ127" s="807"/>
      <c r="CR127" s="807"/>
      <c r="CS127" s="807"/>
      <c r="CT127" s="807"/>
      <c r="CU127" s="807"/>
      <c r="CV127" s="807"/>
      <c r="CW127" s="807"/>
      <c r="CX127" s="807"/>
      <c r="CY127" s="807"/>
      <c r="CZ127" s="807"/>
      <c r="DA127" s="807"/>
      <c r="DB127" s="807"/>
      <c r="DC127" s="807"/>
      <c r="DD127" s="807"/>
      <c r="DE127" s="807"/>
      <c r="DF127" s="808"/>
      <c r="DG127" s="824" t="s">
        <v>460</v>
      </c>
      <c r="DH127" s="825"/>
      <c r="DI127" s="825"/>
      <c r="DJ127" s="825"/>
      <c r="DK127" s="825"/>
      <c r="DL127" s="825" t="s">
        <v>460</v>
      </c>
      <c r="DM127" s="825"/>
      <c r="DN127" s="825"/>
      <c r="DO127" s="825"/>
      <c r="DP127" s="825"/>
      <c r="DQ127" s="825" t="s">
        <v>130</v>
      </c>
      <c r="DR127" s="825"/>
      <c r="DS127" s="825"/>
      <c r="DT127" s="825"/>
      <c r="DU127" s="825"/>
      <c r="DV127" s="878" t="s">
        <v>460</v>
      </c>
      <c r="DW127" s="878"/>
      <c r="DX127" s="878"/>
      <c r="DY127" s="878"/>
      <c r="DZ127" s="879"/>
    </row>
    <row r="128" spans="1:130" s="226"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129141</v>
      </c>
      <c r="AB128" s="885"/>
      <c r="AC128" s="885"/>
      <c r="AD128" s="885"/>
      <c r="AE128" s="886"/>
      <c r="AF128" s="887">
        <v>145062</v>
      </c>
      <c r="AG128" s="885"/>
      <c r="AH128" s="885"/>
      <c r="AI128" s="885"/>
      <c r="AJ128" s="886"/>
      <c r="AK128" s="887">
        <v>89908</v>
      </c>
      <c r="AL128" s="885"/>
      <c r="AM128" s="885"/>
      <c r="AN128" s="885"/>
      <c r="AO128" s="886"/>
      <c r="AP128" s="888"/>
      <c r="AQ128" s="889"/>
      <c r="AR128" s="889"/>
      <c r="AS128" s="889"/>
      <c r="AT128" s="890"/>
      <c r="AU128" s="228"/>
      <c r="AV128" s="228"/>
      <c r="AW128" s="228"/>
      <c r="AX128" s="891" t="s">
        <v>497</v>
      </c>
      <c r="AY128" s="892"/>
      <c r="AZ128" s="892"/>
      <c r="BA128" s="892"/>
      <c r="BB128" s="892"/>
      <c r="BC128" s="892"/>
      <c r="BD128" s="892"/>
      <c r="BE128" s="893"/>
      <c r="BF128" s="870" t="s">
        <v>444</v>
      </c>
      <c r="BG128" s="871"/>
      <c r="BH128" s="871"/>
      <c r="BI128" s="871"/>
      <c r="BJ128" s="871"/>
      <c r="BK128" s="871"/>
      <c r="BL128" s="894"/>
      <c r="BM128" s="870">
        <v>13.75</v>
      </c>
      <c r="BN128" s="871"/>
      <c r="BO128" s="871"/>
      <c r="BP128" s="871"/>
      <c r="BQ128" s="871"/>
      <c r="BR128" s="871"/>
      <c r="BS128" s="894"/>
      <c r="BT128" s="870">
        <v>20</v>
      </c>
      <c r="BU128" s="871"/>
      <c r="BV128" s="871"/>
      <c r="BW128" s="871"/>
      <c r="BX128" s="871"/>
      <c r="BY128" s="871"/>
      <c r="BZ128" s="872"/>
      <c r="CA128" s="251"/>
      <c r="CB128" s="251"/>
      <c r="CC128" s="251"/>
      <c r="CD128" s="251"/>
      <c r="CE128" s="251"/>
      <c r="CF128" s="251"/>
      <c r="CG128" s="228"/>
      <c r="CH128" s="228"/>
      <c r="CI128" s="228"/>
      <c r="CJ128" s="250"/>
      <c r="CK128" s="934"/>
      <c r="CL128" s="935"/>
      <c r="CM128" s="935"/>
      <c r="CN128" s="935"/>
      <c r="CO128" s="936"/>
      <c r="CP128" s="873" t="s">
        <v>498</v>
      </c>
      <c r="CQ128" s="801"/>
      <c r="CR128" s="801"/>
      <c r="CS128" s="801"/>
      <c r="CT128" s="801"/>
      <c r="CU128" s="801"/>
      <c r="CV128" s="801"/>
      <c r="CW128" s="801"/>
      <c r="CX128" s="801"/>
      <c r="CY128" s="801"/>
      <c r="CZ128" s="801"/>
      <c r="DA128" s="801"/>
      <c r="DB128" s="801"/>
      <c r="DC128" s="801"/>
      <c r="DD128" s="801"/>
      <c r="DE128" s="801"/>
      <c r="DF128" s="802"/>
      <c r="DG128" s="874" t="s">
        <v>130</v>
      </c>
      <c r="DH128" s="875"/>
      <c r="DI128" s="875"/>
      <c r="DJ128" s="875"/>
      <c r="DK128" s="875"/>
      <c r="DL128" s="875" t="s">
        <v>130</v>
      </c>
      <c r="DM128" s="875"/>
      <c r="DN128" s="875"/>
      <c r="DO128" s="875"/>
      <c r="DP128" s="875"/>
      <c r="DQ128" s="875" t="s">
        <v>444</v>
      </c>
      <c r="DR128" s="875"/>
      <c r="DS128" s="875"/>
      <c r="DT128" s="875"/>
      <c r="DU128" s="875"/>
      <c r="DV128" s="876" t="s">
        <v>130</v>
      </c>
      <c r="DW128" s="876"/>
      <c r="DX128" s="876"/>
      <c r="DY128" s="876"/>
      <c r="DZ128" s="877"/>
    </row>
    <row r="129" spans="1:131" s="226" customFormat="1" ht="26.25" customHeight="1" x14ac:dyDescent="0.15">
      <c r="A129" s="862" t="s">
        <v>109</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499</v>
      </c>
      <c r="X129" s="865"/>
      <c r="Y129" s="865"/>
      <c r="Z129" s="866"/>
      <c r="AA129" s="814">
        <v>8724131</v>
      </c>
      <c r="AB129" s="815"/>
      <c r="AC129" s="815"/>
      <c r="AD129" s="815"/>
      <c r="AE129" s="816"/>
      <c r="AF129" s="817">
        <v>7617321</v>
      </c>
      <c r="AG129" s="815"/>
      <c r="AH129" s="815"/>
      <c r="AI129" s="815"/>
      <c r="AJ129" s="816"/>
      <c r="AK129" s="817">
        <v>8000546</v>
      </c>
      <c r="AL129" s="815"/>
      <c r="AM129" s="815"/>
      <c r="AN129" s="815"/>
      <c r="AO129" s="816"/>
      <c r="AP129" s="867"/>
      <c r="AQ129" s="868"/>
      <c r="AR129" s="868"/>
      <c r="AS129" s="868"/>
      <c r="AT129" s="869"/>
      <c r="AU129" s="229"/>
      <c r="AV129" s="229"/>
      <c r="AW129" s="229"/>
      <c r="AX129" s="806" t="s">
        <v>500</v>
      </c>
      <c r="AY129" s="807"/>
      <c r="AZ129" s="807"/>
      <c r="BA129" s="807"/>
      <c r="BB129" s="807"/>
      <c r="BC129" s="807"/>
      <c r="BD129" s="807"/>
      <c r="BE129" s="808"/>
      <c r="BF129" s="809" t="s">
        <v>501</v>
      </c>
      <c r="BG129" s="810"/>
      <c r="BH129" s="810"/>
      <c r="BI129" s="810"/>
      <c r="BJ129" s="810"/>
      <c r="BK129" s="810"/>
      <c r="BL129" s="811"/>
      <c r="BM129" s="809">
        <v>18.75</v>
      </c>
      <c r="BN129" s="810"/>
      <c r="BO129" s="810"/>
      <c r="BP129" s="810"/>
      <c r="BQ129" s="810"/>
      <c r="BR129" s="810"/>
      <c r="BS129" s="811"/>
      <c r="BT129" s="809">
        <v>30</v>
      </c>
      <c r="BU129" s="810"/>
      <c r="BV129" s="810"/>
      <c r="BW129" s="810"/>
      <c r="BX129" s="810"/>
      <c r="BY129" s="810"/>
      <c r="BZ129" s="86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62" t="s">
        <v>502</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503</v>
      </c>
      <c r="X130" s="865"/>
      <c r="Y130" s="865"/>
      <c r="Z130" s="866"/>
      <c r="AA130" s="814">
        <v>760561</v>
      </c>
      <c r="AB130" s="815"/>
      <c r="AC130" s="815"/>
      <c r="AD130" s="815"/>
      <c r="AE130" s="816"/>
      <c r="AF130" s="817">
        <v>731063</v>
      </c>
      <c r="AG130" s="815"/>
      <c r="AH130" s="815"/>
      <c r="AI130" s="815"/>
      <c r="AJ130" s="816"/>
      <c r="AK130" s="817">
        <v>712612</v>
      </c>
      <c r="AL130" s="815"/>
      <c r="AM130" s="815"/>
      <c r="AN130" s="815"/>
      <c r="AO130" s="816"/>
      <c r="AP130" s="867"/>
      <c r="AQ130" s="868"/>
      <c r="AR130" s="868"/>
      <c r="AS130" s="868"/>
      <c r="AT130" s="869"/>
      <c r="AU130" s="229"/>
      <c r="AV130" s="229"/>
      <c r="AW130" s="229"/>
      <c r="AX130" s="806" t="s">
        <v>504</v>
      </c>
      <c r="AY130" s="807"/>
      <c r="AZ130" s="807"/>
      <c r="BA130" s="807"/>
      <c r="BB130" s="807"/>
      <c r="BC130" s="807"/>
      <c r="BD130" s="807"/>
      <c r="BE130" s="808"/>
      <c r="BF130" s="845">
        <v>1</v>
      </c>
      <c r="BG130" s="846"/>
      <c r="BH130" s="846"/>
      <c r="BI130" s="846"/>
      <c r="BJ130" s="846"/>
      <c r="BK130" s="846"/>
      <c r="BL130" s="847"/>
      <c r="BM130" s="845">
        <v>25</v>
      </c>
      <c r="BN130" s="846"/>
      <c r="BO130" s="846"/>
      <c r="BP130" s="846"/>
      <c r="BQ130" s="846"/>
      <c r="BR130" s="846"/>
      <c r="BS130" s="847"/>
      <c r="BT130" s="845">
        <v>35</v>
      </c>
      <c r="BU130" s="846"/>
      <c r="BV130" s="846"/>
      <c r="BW130" s="846"/>
      <c r="BX130" s="846"/>
      <c r="BY130" s="846"/>
      <c r="BZ130" s="84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49"/>
      <c r="B131" s="850"/>
      <c r="C131" s="850"/>
      <c r="D131" s="850"/>
      <c r="E131" s="850"/>
      <c r="F131" s="850"/>
      <c r="G131" s="850"/>
      <c r="H131" s="850"/>
      <c r="I131" s="850"/>
      <c r="J131" s="850"/>
      <c r="K131" s="850"/>
      <c r="L131" s="850"/>
      <c r="M131" s="850"/>
      <c r="N131" s="850"/>
      <c r="O131" s="850"/>
      <c r="P131" s="850"/>
      <c r="Q131" s="850"/>
      <c r="R131" s="850"/>
      <c r="S131" s="850"/>
      <c r="T131" s="850"/>
      <c r="U131" s="850"/>
      <c r="V131" s="850"/>
      <c r="W131" s="851" t="s">
        <v>505</v>
      </c>
      <c r="X131" s="852"/>
      <c r="Y131" s="852"/>
      <c r="Z131" s="853"/>
      <c r="AA131" s="854">
        <v>7963570</v>
      </c>
      <c r="AB131" s="855"/>
      <c r="AC131" s="855"/>
      <c r="AD131" s="855"/>
      <c r="AE131" s="856"/>
      <c r="AF131" s="857">
        <v>6886258</v>
      </c>
      <c r="AG131" s="855"/>
      <c r="AH131" s="855"/>
      <c r="AI131" s="855"/>
      <c r="AJ131" s="856"/>
      <c r="AK131" s="857">
        <v>7287934</v>
      </c>
      <c r="AL131" s="855"/>
      <c r="AM131" s="855"/>
      <c r="AN131" s="855"/>
      <c r="AO131" s="856"/>
      <c r="AP131" s="858"/>
      <c r="AQ131" s="859"/>
      <c r="AR131" s="859"/>
      <c r="AS131" s="859"/>
      <c r="AT131" s="860"/>
      <c r="AU131" s="229"/>
      <c r="AV131" s="229"/>
      <c r="AW131" s="229"/>
      <c r="AX131" s="800" t="s">
        <v>506</v>
      </c>
      <c r="AY131" s="801"/>
      <c r="AZ131" s="801"/>
      <c r="BA131" s="801"/>
      <c r="BB131" s="801"/>
      <c r="BC131" s="801"/>
      <c r="BD131" s="801"/>
      <c r="BE131" s="802"/>
      <c r="BF131" s="803" t="s">
        <v>130</v>
      </c>
      <c r="BG131" s="804"/>
      <c r="BH131" s="804"/>
      <c r="BI131" s="804"/>
      <c r="BJ131" s="804"/>
      <c r="BK131" s="804"/>
      <c r="BL131" s="805"/>
      <c r="BM131" s="803">
        <v>350</v>
      </c>
      <c r="BN131" s="804"/>
      <c r="BO131" s="804"/>
      <c r="BP131" s="804"/>
      <c r="BQ131" s="804"/>
      <c r="BR131" s="804"/>
      <c r="BS131" s="805"/>
      <c r="BT131" s="829"/>
      <c r="BU131" s="830"/>
      <c r="BV131" s="830"/>
      <c r="BW131" s="830"/>
      <c r="BX131" s="830"/>
      <c r="BY131" s="830"/>
      <c r="BZ131" s="83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32" t="s">
        <v>507</v>
      </c>
      <c r="B132" s="833"/>
      <c r="C132" s="833"/>
      <c r="D132" s="833"/>
      <c r="E132" s="833"/>
      <c r="F132" s="833"/>
      <c r="G132" s="833"/>
      <c r="H132" s="833"/>
      <c r="I132" s="833"/>
      <c r="J132" s="833"/>
      <c r="K132" s="833"/>
      <c r="L132" s="833"/>
      <c r="M132" s="833"/>
      <c r="N132" s="833"/>
      <c r="O132" s="833"/>
      <c r="P132" s="833"/>
      <c r="Q132" s="833"/>
      <c r="R132" s="833"/>
      <c r="S132" s="833"/>
      <c r="T132" s="833"/>
      <c r="U132" s="833"/>
      <c r="V132" s="836" t="s">
        <v>508</v>
      </c>
      <c r="W132" s="836"/>
      <c r="X132" s="836"/>
      <c r="Y132" s="836"/>
      <c r="Z132" s="837"/>
      <c r="AA132" s="838">
        <v>1.041354568</v>
      </c>
      <c r="AB132" s="839"/>
      <c r="AC132" s="839"/>
      <c r="AD132" s="839"/>
      <c r="AE132" s="840"/>
      <c r="AF132" s="841">
        <v>0.39914275599999999</v>
      </c>
      <c r="AG132" s="839"/>
      <c r="AH132" s="839"/>
      <c r="AI132" s="839"/>
      <c r="AJ132" s="840"/>
      <c r="AK132" s="841">
        <v>1.8210647900000001</v>
      </c>
      <c r="AL132" s="839"/>
      <c r="AM132" s="839"/>
      <c r="AN132" s="839"/>
      <c r="AO132" s="840"/>
      <c r="AP132" s="842"/>
      <c r="AQ132" s="843"/>
      <c r="AR132" s="843"/>
      <c r="AS132" s="843"/>
      <c r="AT132" s="84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34"/>
      <c r="B133" s="835"/>
      <c r="C133" s="835"/>
      <c r="D133" s="835"/>
      <c r="E133" s="835"/>
      <c r="F133" s="835"/>
      <c r="G133" s="835"/>
      <c r="H133" s="835"/>
      <c r="I133" s="835"/>
      <c r="J133" s="835"/>
      <c r="K133" s="835"/>
      <c r="L133" s="835"/>
      <c r="M133" s="835"/>
      <c r="N133" s="835"/>
      <c r="O133" s="835"/>
      <c r="P133" s="835"/>
      <c r="Q133" s="835"/>
      <c r="R133" s="835"/>
      <c r="S133" s="835"/>
      <c r="T133" s="835"/>
      <c r="U133" s="835"/>
      <c r="V133" s="792" t="s">
        <v>509</v>
      </c>
      <c r="W133" s="792"/>
      <c r="X133" s="792"/>
      <c r="Y133" s="792"/>
      <c r="Z133" s="793"/>
      <c r="AA133" s="794">
        <v>1</v>
      </c>
      <c r="AB133" s="795"/>
      <c r="AC133" s="795"/>
      <c r="AD133" s="795"/>
      <c r="AE133" s="796"/>
      <c r="AF133" s="794">
        <v>0.8</v>
      </c>
      <c r="AG133" s="795"/>
      <c r="AH133" s="795"/>
      <c r="AI133" s="795"/>
      <c r="AJ133" s="796"/>
      <c r="AK133" s="794">
        <v>1</v>
      </c>
      <c r="AL133" s="795"/>
      <c r="AM133" s="795"/>
      <c r="AN133" s="795"/>
      <c r="AO133" s="796"/>
      <c r="AP133" s="797"/>
      <c r="AQ133" s="798"/>
      <c r="AR133" s="798"/>
      <c r="AS133" s="798"/>
      <c r="AT133" s="79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cXnpTK8KIASRvNpt0C0RaIoBh437urOf7sZeZdJ5fkds+yktzw4jcaXp/P9cPRMQjrzoHq/hSVjZPLynZU4bw==" saltValue="pzUyGch7ocIoBdqoTDis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68:P68"/>
    <mergeCell ref="B70:P70"/>
    <mergeCell ref="B69:P69"/>
    <mergeCell ref="B71:P71"/>
    <mergeCell ref="B72:P72"/>
    <mergeCell ref="B74:P74"/>
    <mergeCell ref="B73:P73"/>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PJdrtb6iNZTwH928o88XyjcGaaiciKKZqSJlrA+h0G0f/1WmnhI3XbYZb7/lLbIgULR5qNJYLKykqT+ovb+w==" saltValue="2CaT2WT/f9TzK8VsLlnK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1541610</v>
      </c>
      <c r="AP9" s="277">
        <v>54803</v>
      </c>
      <c r="AQ9" s="278">
        <v>65075</v>
      </c>
      <c r="AR9" s="279">
        <v>-15.8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423950</v>
      </c>
      <c r="AP10" s="280">
        <v>15071</v>
      </c>
      <c r="AQ10" s="281">
        <v>8175</v>
      </c>
      <c r="AR10" s="282">
        <v>84.4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v>2879</v>
      </c>
      <c r="AP11" s="280">
        <v>102</v>
      </c>
      <c r="AQ11" s="281">
        <v>364</v>
      </c>
      <c r="AR11" s="282">
        <v>-72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521</v>
      </c>
      <c r="AL12" s="1196"/>
      <c r="AM12" s="1196"/>
      <c r="AN12" s="1197"/>
      <c r="AO12" s="280" t="s">
        <v>522</v>
      </c>
      <c r="AP12" s="280" t="s">
        <v>522</v>
      </c>
      <c r="AQ12" s="281">
        <v>18</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73436</v>
      </c>
      <c r="AP13" s="280">
        <v>2611</v>
      </c>
      <c r="AQ13" s="281">
        <v>2565</v>
      </c>
      <c r="AR13" s="282">
        <v>1.8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26556</v>
      </c>
      <c r="AP14" s="280">
        <v>944</v>
      </c>
      <c r="AQ14" s="281">
        <v>1231</v>
      </c>
      <c r="AR14" s="282">
        <v>-23.3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-105627</v>
      </c>
      <c r="AP15" s="280">
        <v>-3755</v>
      </c>
      <c r="AQ15" s="281">
        <v>-4456</v>
      </c>
      <c r="AR15" s="282">
        <v>-15.7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191</v>
      </c>
      <c r="AL16" s="1199"/>
      <c r="AM16" s="1199"/>
      <c r="AN16" s="1200"/>
      <c r="AO16" s="280">
        <v>1962804</v>
      </c>
      <c r="AP16" s="280">
        <v>69776</v>
      </c>
      <c r="AQ16" s="281">
        <v>72972</v>
      </c>
      <c r="AR16" s="282">
        <v>-4.4000000000000004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6.93</v>
      </c>
      <c r="AP21" s="294">
        <v>6.56</v>
      </c>
      <c r="AQ21" s="295">
        <v>0.37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96</v>
      </c>
      <c r="AP22" s="299">
        <v>97.1</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602509</v>
      </c>
      <c r="AP32" s="308">
        <v>21419</v>
      </c>
      <c r="AQ32" s="309">
        <v>32092</v>
      </c>
      <c r="AR32" s="310">
        <v>-33.299999999999997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180537</v>
      </c>
      <c r="AP35" s="308">
        <v>6418</v>
      </c>
      <c r="AQ35" s="309">
        <v>8882</v>
      </c>
      <c r="AR35" s="310">
        <v>-27.7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v>152192</v>
      </c>
      <c r="AP36" s="308">
        <v>5410</v>
      </c>
      <c r="AQ36" s="309">
        <v>1893</v>
      </c>
      <c r="AR36" s="310">
        <v>185.8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t="s">
        <v>522</v>
      </c>
      <c r="AP37" s="308" t="s">
        <v>522</v>
      </c>
      <c r="AQ37" s="309">
        <v>971</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522</v>
      </c>
      <c r="AP38" s="311" t="s">
        <v>522</v>
      </c>
      <c r="AQ38" s="312">
        <v>0</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-89908</v>
      </c>
      <c r="AP39" s="308">
        <v>-3196</v>
      </c>
      <c r="AQ39" s="309">
        <v>-3104</v>
      </c>
      <c r="AR39" s="310">
        <v>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-712612</v>
      </c>
      <c r="AP40" s="308">
        <v>-25333</v>
      </c>
      <c r="AQ40" s="309">
        <v>-27365</v>
      </c>
      <c r="AR40" s="310">
        <v>-7.4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132718</v>
      </c>
      <c r="AP41" s="308">
        <v>4718</v>
      </c>
      <c r="AQ41" s="309">
        <v>13369</v>
      </c>
      <c r="AR41" s="310">
        <v>-64.7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853757</v>
      </c>
      <c r="AN51" s="330">
        <v>29751</v>
      </c>
      <c r="AO51" s="331">
        <v>-54.8</v>
      </c>
      <c r="AP51" s="332">
        <v>52191</v>
      </c>
      <c r="AQ51" s="333">
        <v>9.3000000000000007</v>
      </c>
      <c r="AR51" s="334">
        <v>-64.099999999999994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519137</v>
      </c>
      <c r="AN52" s="338">
        <v>18090</v>
      </c>
      <c r="AO52" s="339">
        <v>-8.5</v>
      </c>
      <c r="AP52" s="340">
        <v>24843</v>
      </c>
      <c r="AQ52" s="341">
        <v>-0.4</v>
      </c>
      <c r="AR52" s="342">
        <v>-8.1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936923</v>
      </c>
      <c r="AN53" s="330">
        <v>32801</v>
      </c>
      <c r="AO53" s="331">
        <v>10.3</v>
      </c>
      <c r="AP53" s="332">
        <v>47387</v>
      </c>
      <c r="AQ53" s="333">
        <v>-9.1999999999999993</v>
      </c>
      <c r="AR53" s="334">
        <v>19.5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680871</v>
      </c>
      <c r="AN54" s="338">
        <v>23837</v>
      </c>
      <c r="AO54" s="339">
        <v>31.8</v>
      </c>
      <c r="AP54" s="340">
        <v>24928</v>
      </c>
      <c r="AQ54" s="341">
        <v>0.3</v>
      </c>
      <c r="AR54" s="342">
        <v>31.5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1938273</v>
      </c>
      <c r="AN55" s="330">
        <v>67777</v>
      </c>
      <c r="AO55" s="331">
        <v>106.6</v>
      </c>
      <c r="AP55" s="332">
        <v>51264</v>
      </c>
      <c r="AQ55" s="333">
        <v>8.1999999999999993</v>
      </c>
      <c r="AR55" s="334">
        <v>98.4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1161221</v>
      </c>
      <c r="AN56" s="338">
        <v>40605</v>
      </c>
      <c r="AO56" s="339">
        <v>70.3</v>
      </c>
      <c r="AP56" s="340">
        <v>26040</v>
      </c>
      <c r="AQ56" s="341">
        <v>4.5</v>
      </c>
      <c r="AR56" s="342">
        <v>65.8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1538029</v>
      </c>
      <c r="AN57" s="330">
        <v>54296</v>
      </c>
      <c r="AO57" s="331">
        <v>-19.899999999999999</v>
      </c>
      <c r="AP57" s="332">
        <v>52068</v>
      </c>
      <c r="AQ57" s="333">
        <v>1.6</v>
      </c>
      <c r="AR57" s="334">
        <v>-21.5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1113267</v>
      </c>
      <c r="AN58" s="338">
        <v>39301</v>
      </c>
      <c r="AO58" s="339">
        <v>-3.2</v>
      </c>
      <c r="AP58" s="340">
        <v>26936</v>
      </c>
      <c r="AQ58" s="341">
        <v>3.4</v>
      </c>
      <c r="AR58" s="342">
        <v>-6.6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1624580</v>
      </c>
      <c r="AN59" s="330">
        <v>57753</v>
      </c>
      <c r="AO59" s="331">
        <v>6.4</v>
      </c>
      <c r="AP59" s="332">
        <v>47161</v>
      </c>
      <c r="AQ59" s="333">
        <v>-9.4</v>
      </c>
      <c r="AR59" s="334">
        <v>15.8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670068</v>
      </c>
      <c r="AN60" s="338">
        <v>23820</v>
      </c>
      <c r="AO60" s="339">
        <v>-39.4</v>
      </c>
      <c r="AP60" s="340">
        <v>24595</v>
      </c>
      <c r="AQ60" s="341">
        <v>-8.6999999999999993</v>
      </c>
      <c r="AR60" s="342">
        <v>-30.7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1378312</v>
      </c>
      <c r="AN61" s="345">
        <v>48476</v>
      </c>
      <c r="AO61" s="346">
        <v>9.6999999999999993</v>
      </c>
      <c r="AP61" s="347">
        <v>50014</v>
      </c>
      <c r="AQ61" s="348">
        <v>0.1</v>
      </c>
      <c r="AR61" s="334">
        <v>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828913</v>
      </c>
      <c r="AN62" s="338">
        <v>29131</v>
      </c>
      <c r="AO62" s="339">
        <v>10.199999999999999</v>
      </c>
      <c r="AP62" s="340">
        <v>25468</v>
      </c>
      <c r="AQ62" s="341">
        <v>-0.2</v>
      </c>
      <c r="AR62" s="342">
        <v>10.4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6Gs4ojcadCCaB0f1wDjtYSGJhkUzsOB4WgyO/72IJmihAU8BV/oiSn3ZhHug+bbGw/Z9YiNXAQYX1doU7oxDdg==" saltValue="MppnC31LGeqV0TvufAbX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v3mTV5fFrQGgdzUBowlepypfJzLRdwQVsEsgLDszwrYWvLKvq3n/d5mIKaLHhOkd7csBRNjEy3mmwNCDrVF1yQ==" saltValue="BBO31H3yCLzaOCpd6A15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6r8W6KDzCLOfnjmazIJLvyETSiINVtZ0gXSShhYN4RhL4K0HffQGLcZifzphqCHJFi6H2h9CNdAekb78/0x8bA==" saltValue="8DCfnTxhuGhgmDGyKiFa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4" t="s">
        <v>3</v>
      </c>
      <c r="D47" s="1204"/>
      <c r="E47" s="1205"/>
      <c r="F47" s="11">
        <v>41.74</v>
      </c>
      <c r="G47" s="12">
        <v>47.69</v>
      </c>
      <c r="H47" s="12">
        <v>35.729999999999997</v>
      </c>
      <c r="I47" s="12">
        <v>35.18</v>
      </c>
      <c r="J47" s="13">
        <v>34.24</v>
      </c>
    </row>
    <row r="48" spans="2:10" ht="57.75" customHeight="1" x14ac:dyDescent="0.15">
      <c r="B48" s="14"/>
      <c r="C48" s="1206" t="s">
        <v>4</v>
      </c>
      <c r="D48" s="1206"/>
      <c r="E48" s="1207"/>
      <c r="F48" s="15">
        <v>15.82</v>
      </c>
      <c r="G48" s="16">
        <v>8.0399999999999991</v>
      </c>
      <c r="H48" s="16">
        <v>6.02</v>
      </c>
      <c r="I48" s="16">
        <v>10.35</v>
      </c>
      <c r="J48" s="17">
        <v>4.47</v>
      </c>
    </row>
    <row r="49" spans="2:10" ht="57.75" customHeight="1" thickBot="1" x14ac:dyDescent="0.2">
      <c r="B49" s="18"/>
      <c r="C49" s="1208" t="s">
        <v>5</v>
      </c>
      <c r="D49" s="1208"/>
      <c r="E49" s="1209"/>
      <c r="F49" s="19">
        <v>8.85</v>
      </c>
      <c r="G49" s="20" t="s">
        <v>568</v>
      </c>
      <c r="H49" s="20" t="s">
        <v>569</v>
      </c>
      <c r="I49" s="20" t="s">
        <v>570</v>
      </c>
      <c r="J49" s="21" t="s">
        <v>571</v>
      </c>
    </row>
    <row r="50" spans="2:10" x14ac:dyDescent="0.15"/>
  </sheetData>
  <sheetProtection algorithmName="SHA-512" hashValue="R/KWkHpb7Idl5WtTX/fTzbzTt4IaMq9Y1OZdIvDIcmPbRGQtgp47ieqUlIrsiBTJ22Pqlvjx9ers/PyTnAJhMQ==" saltValue="1NQO7l9rFEcu+jQj0VgJ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2023-03-15T06:26:14Z</cp:lastPrinted>
  <dcterms:created xsi:type="dcterms:W3CDTF">2023-02-20T03:52:43Z</dcterms:created>
  <dcterms:modified xsi:type="dcterms:W3CDTF">2023-10-12T08:26:19Z</dcterms:modified>
  <cp:category/>
</cp:coreProperties>
</file>