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25七ヶ浜町〇\"/>
    </mc:Choice>
  </mc:AlternateContent>
  <xr:revisionPtr revIDLastSave="0" documentId="13_ncr:1_{3EE030FD-3F24-4AB8-B422-D0CA31DF8B81}" xr6:coauthVersionLast="47" xr6:coauthVersionMax="47" xr10:uidLastSave="{00000000-0000-0000-0000-000000000000}"/>
  <bookViews>
    <workbookView xWindow="-120" yWindow="-120" windowWidth="20730" windowHeight="11040" tabRatio="89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s="1"/>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<sst xmlns="http://schemas.openxmlformats.org/spreadsheetml/2006/main" count="1117" uniqueCount="559">
  <si>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</si>
  <si>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</si>
  <si>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</si>
  <si>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</si>
  <si>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</si>
  <si>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</si>
  <si>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</si>
  <si>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</si>
  <si>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</si>
  <si>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</si>
  <si>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</si>
  <si>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</si>
  <si>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</si>
  <si>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</si>
  <si>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</si>
  <si>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</si>
  <si>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</si>
  <si>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</si>
  <si>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</si>
  <si>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</si>
  <si>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</si>
  <si>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</si>
  <si>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</si>
  <si>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</si>
  <si>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</si>
  <si>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</si>
  <si>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</si>
  <si>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</si>
  <si>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</si>
  <si>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</si>
  <si>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</si>
  <si>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</si>
  <si>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</si>
  <si>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</si>
  <si>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</si>
  <si>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</si>
  <si>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</si>
  <si>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</si>
  <si>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</si>
  <si>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</si>
  <si>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</si>
  <si>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</si>
  <si>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</si>
  <si>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</si>
  <si>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</si>
  <si>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</si>
  <si>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</si>
  <si>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</si>
  <si>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</si>
  <si>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</si>
  <si>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</si>
  <si>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</si>
  <si>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</si>
  <si>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</si>
  <si>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</si>
  <si>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</si>
  <si>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</si>
  <si>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</si>
  <si>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</si>
  <si>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</si>
  <si>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</si>
  <si>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</si>
  <si>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</si>
  <si>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</si>
  <si>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</si>
  <si>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</si>
  <si>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</si>
  <si>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</si>
  <si>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</si>
  <si>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</si>
  <si>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</si>
  <si>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</si>
  <si>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</si>
  <si>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</si>
  <si>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</si>
  <si>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</si>
  <si>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</si>
  <si>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</si>
  <si>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</si>
  <si>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</si>
  <si>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</si>
  <si>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</si>
  <si>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</si>
  <si>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</si>
  <si>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</si>
  <si>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</si>
  <si>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</si>
  <si>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</si>
  <si>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</si>
  <si>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</si>
  <si>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</si>
  <si>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</si>
  <si>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</si>
  <si>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</si>
  <si>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七ケ浜町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</si>
  <si>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</si>
  <si>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</si>
  <si>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</si>
  <si>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</si>
  <si>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</si>
  <si>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</si>
  <si>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</si>
  <si>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</si>
  <si>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</si>
  <si>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</si>
  <si>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</si>
  <si>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</si>
  <si>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</si>
  <si>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</si>
  <si>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</si>
  <si>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</si>
  <si>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</si>
  <si>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</si>
  <si>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</si>
  <si>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</si>
  <si>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</si>
  <si>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</si>
  <si>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</si>
  <si>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</si>
  <si>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</si>
  <si>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</si>
  <si>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</si>
  <si>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</si>
  <si>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</si>
  <si>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</si>
  <si>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</si>
  <si>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</si>
  <si>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</si>
  <si>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</si>
  <si>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</si>
  <si>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</si>
  <si>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</si>
  <si>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</si>
  <si>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</si>
  <si>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</si>
  <si>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</si>
  <si>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</si>
  <si>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</si>
  <si>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</si>
  <si>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</si>
  <si>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</si>
  <si>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</si>
  <si>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</si>
  <si>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</si>
  <si>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</si>
  <si>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</si>
  <si>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</si>
  <si>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</si>
  <si>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</si>
  <si>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</si>
  <si>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</si>
  <si>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</si>
  <si>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</si>
  <si>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</si>
  <si>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</si>
  <si>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</si>
  <si>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</si>
  <si>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</si>
  <si>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</si>
  <si>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</si>
  <si>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</si>
  <si>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</si>
  <si>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</si>
  <si>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</si>
  <si>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</si>
  <si>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</si>
  <si>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</si>
  <si>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</si>
  <si>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</si>
  <si>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</si>
  <si>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</si>
  <si>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</si>
  <si>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</si>
  <si>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</si>
  <si>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</si>
  <si>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</si>
  <si>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</si>
  <si>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</si>
  <si>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</si>
  <si>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</si>
  <si>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</si>
  <si>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</si>
  <si>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</si>
  <si>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</si>
  <si>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</si>
  <si>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</si>
  <si>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</si>
  <si>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</si>
  <si>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</si>
  <si>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</si>
  <si>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</si>
  <si>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</si>
  <si>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</si>
  <si>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</si>
  <si>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</si>
  <si>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</si>
  <si>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</si>
  <si>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</si>
  <si>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</si>
  <si>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</si>
  <si>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</si>
  <si>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</si>
  <si>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</si>
  <si>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</si>
  <si>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宮城県七ケ浜町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</si>
  <si>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</si>
  <si>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</si>
  <si>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</si>
  <si>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</si>
  <si>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</si>
  <si>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</si>
  <si>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</si>
  <si>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</si>
  <si>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</si>
  <si>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</si>
  <si>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</si>
  <si>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</si>
  <si>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</si>
  <si>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</si>
  <si>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</si>
  <si>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</si>
  <si>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</si>
  <si>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</si>
  <si>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</si>
  <si>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</si>
  <si>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</si>
  <si>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</si>
  <si>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</si>
  <si>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</si>
  <si>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</si>
  <si>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</si>
  <si>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</si>
  <si>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</si>
  <si>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</si>
  <si>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</si>
  <si>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</si>
  <si>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</si>
  <si>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</si>
  <si>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</si>
  <si>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</si>
  <si>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</si>
  <si>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</si>
  <si>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</si>
  <si>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</si>
  <si>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</si>
  <si>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</si>
  <si>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</si>
  <si>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</si>
  <si>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</si>
  <si>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</si>
  <si>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</si>
  <si>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</si>
  <si>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</si>
  <si>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</si>
  <si>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</si>
  <si>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</si>
  <si>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</si>
  <si>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</si>
  <si>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</si>
  <si>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</si>
  <si>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</si>
  <si>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</si>
  <si>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</si>
  <si>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</si>
  <si>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</si>
  <si>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</si>
  <si>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</si>
  <si>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</si>
  <si>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</si>
  <si>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</si>
  <si>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</si>
  <si>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</si>
  <si>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</si>
  <si>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</si>
  <si>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</si>
  <si>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</si>
  <si>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</si>
  <si>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</si>
  <si>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</si>
  <si>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</si>
  <si>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</si>
  <si>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</si>
  <si>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</si>
  <si>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</si>
  <si>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</si>
  <si>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</si>
  <si>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</si>
  <si>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</si>
  <si>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</si>
  <si>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</si>
  <si>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</si>
  <si>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</si>
  <si>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</si>
  <si>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</si>
  <si>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</si>
  <si>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</si>
  <si>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</si>
  <si>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</si>
  <si>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</si>
  <si>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</si>
  <si>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</si>
  <si>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</si>
  <si>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</si>
  <si>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</si>
  <si>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</si>
  <si>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</si>
  <si>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</si>
  <si>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</si>
  <si>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</si>
  <si>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</si>
  <si>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</si>
  <si>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</si>
  <si>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</si>
  <si>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</si>
  <si>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</si>
  <si>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</si>
  <si>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</si>
  <si>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</si>
  <si>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</si>
  <si>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</si>
  <si>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</si>
  <si>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</si>
  <si>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</si>
  <si>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</si>
  <si>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</si>
  <si>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</si>
  <si>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</si>
  <si>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</si>
  <si>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</si>
  <si>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</si>
  <si>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</si>
  <si>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</si>
  <si>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</si>
  <si>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</si>
  <si>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</si>
  <si>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</si>
  <si>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</si>
  <si>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</si>
  <si>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</si>
  <si>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</si>
  <si>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</si>
  <si>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</si>
  <si>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</si>
  <si>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</si>
  <si>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</si>
  <si>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</si>
  <si>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</si>
  <si>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</si>
  <si>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</si>
  <si>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</si>
  <si>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</si>
  <si>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</si>
  <si>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</si>
  <si>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</si>
  <si>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</si>
  <si>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宮城県七ケ浜町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</si>
  <si>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</si>
  <si>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</si>
  <si>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</si>
  <si>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</si>
  <si>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</si>
  <si>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</si>
  <si>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</si>
  <si>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</si>
  <si>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</si>
  <si>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</si>
  <si>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</si>
  <si>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</si>
  <si>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</si>
  <si>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</si>
  <si>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</si>
  <si>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</si>
  <si>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</si>
  <si>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</si>
  <si>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</si>
  <si>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</si>
  <si>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</si>
  <si>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</si>
  <si>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</si>
  <si>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</si>
  <si>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</si>
  <si>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</si>
  <si>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</si>
  <si>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</si>
  <si>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</si>
  <si>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</si>
  <si>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</si>
  <si>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</si>
  <si>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</si>
  <si>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</si>
  <si>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</si>
  <si>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</si>
  <si>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</si>
  <si>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</si>
  <si>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</si>
  <si>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</si>
  <si>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</si>
  <si>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</si>
  <si>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</si>
  <si>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</si>
  <si>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</si>
  <si>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</si>
  <si>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</si>
  <si>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</si>
  <si>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</si>
  <si>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</si>
  <si>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</si>
  <si>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</si>
  <si>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</si>
  <si>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</si>
  <si>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</si>
  <si>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</si>
  <si>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</si>
  <si>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</si>
  <si>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</si>
  <si>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</si>
  <si>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</si>
  <si>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</si>
  <si>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</si>
  <si>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</si>
  <si>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</si>
  <si>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</si>
  <si>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</si>
  <si>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</si>
  <si>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</si>
  <si>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</si>
  <si>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</si>
  <si>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</si>
  <si>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</si>
  <si>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</si>
  <si>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</si>
  <si>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</si>
  <si>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</si>
  <si>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</si>
  <si>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</si>
  <si>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</si>
  <si>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</si>
  <si>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</si>
  <si>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</si>
  <si>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</si>
  <si>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</si>
  <si>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</si>
  <si>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</si>
  <si>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</si>
  <si>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</si>
  <si>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</si>
  <si>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</si>
  <si>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</si>
  <si>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</si>
  <si>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</si>
  <si>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</si>
  <si>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</si>
  <si>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</si>
  <si>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</si>
  <si>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</si>
  <si>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</si>
  <si>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</si>
  <si>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</si>
  <si>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</si>
  <si>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</si>
  <si>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</si>
  <si>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</si>
  <si>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</si>
  <si>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</si>
  <si>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</si>
  <si>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</si>
  <si>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</si>
  <si>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</si>
  <si>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</si>
  <si>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</si>
  <si>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</si>
  <si>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</si>
  <si>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</si>
  <si>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</si>
  <si>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</si>
  <si>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</si>
  <si>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</si>
  <si>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</si>
  <si>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</si>
  <si>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</si>
  <si>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</si>
  <si>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</si>
  <si>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</si>
  <si>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</si>
  <si>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</si>
  <si>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</si>
  <si>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</si>
  <si>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</si>
  <si>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</si>
  <si>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</si>
  <si>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</si>
  <si>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</si>
  <si>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</si>
  <si>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</si>
  <si>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</si>
  <si>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</si>
  <si>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</si>
  <si>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</si>
  <si>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</si>
  <si>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</si>
  <si>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</si>
  <si>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</si>
  <si>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</si>
  <si>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</si>
  <si>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</si>
  <si>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</si>
  <si>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</si>
  <si>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</si>
  <si>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</si>
  <si>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</si>
  <si>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</si>
  <si>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</si>
  <si>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</si>
  <si>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</si>
  <si>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</si>
  <si>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</si>
  <si>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</si>
  <si>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</si>
  <si>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</si>
  <si>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</si>
  <si>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</si>
  <si>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</si>
  <si>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</si>
  <si>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</si>
  <si>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</si>
  <si>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</si>
  <si>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</si>
  <si>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</si>
  <si>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</si>
  <si>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</si>
  <si>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</si>
  <si>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1.38</t>
  </si>
  <si>
    <t>水道事業会計</t>
  </si>
  <si>
    <t>一般会計</t>
  </si>
  <si>
    <t>介護保険特別会計</t>
  </si>
  <si>
    <t>国民健康保険事業特別会計</t>
  </si>
  <si>
    <t>下水道事業会計</t>
  </si>
  <si>
    <t>後期高齢者医療特別会計</t>
  </si>
  <si>
    <t>公園墓地事業特別会計</t>
  </si>
  <si>
    <t>その他会計（赤字）</t>
  </si>
  <si>
    <t>その他会計（黒字）</t>
  </si>
  <si>
    <t>R02</t>
    <phoneticPr fontId="5"/>
  </si>
  <si>
    <t>R03</t>
    <phoneticPr fontId="5"/>
  </si>
  <si>
    <t>R04</t>
    <phoneticPr fontId="5"/>
  </si>
  <si>
    <t>R05</t>
    <phoneticPr fontId="5"/>
  </si>
  <si>
    <t>R06</t>
    <phoneticPr fontId="5"/>
  </si>
  <si>
    <t>宮城東部衛生処理組合</t>
    <rPh sb="0" eb="2">
      <t>ミヤギ</t>
    </rPh>
    <rPh sb="2" eb="4">
      <t>トウブ</t>
    </rPh>
    <rPh sb="4" eb="6">
      <t>エイセイ</t>
    </rPh>
    <rPh sb="6" eb="10">
      <t>ショリクミアイ</t>
    </rPh>
    <phoneticPr fontId="2"/>
  </si>
  <si>
    <t>宮城県市町村職員退職手当組合</t>
    <rPh sb="0" eb="3">
      <t>ミヤギケン</t>
    </rPh>
    <rPh sb="3" eb="6">
      <t>シチョウソン</t>
    </rPh>
    <rPh sb="6" eb="8">
      <t>ショクイン</t>
    </rPh>
    <rPh sb="8" eb="14">
      <t>タイショクテアテクミアイ</t>
    </rPh>
    <phoneticPr fontId="2"/>
  </si>
  <si>
    <t>宮城県市町村非常勤消防団員補償報償組合</t>
    <rPh sb="0" eb="6">
      <t>ミヤギケンシチョウソン</t>
    </rPh>
    <rPh sb="6" eb="9">
      <t>ヒジョウキン</t>
    </rPh>
    <rPh sb="9" eb="13">
      <t>ショウボウダンイン</t>
    </rPh>
    <rPh sb="13" eb="15">
      <t>ホショウ</t>
    </rPh>
    <rPh sb="15" eb="17">
      <t>ホウショウ</t>
    </rPh>
    <rPh sb="17" eb="19">
      <t>クミアイ</t>
    </rPh>
    <phoneticPr fontId="2"/>
  </si>
  <si>
    <t>塩釜地区消防事務組合</t>
    <rPh sb="0" eb="4">
      <t>シオガマチク</t>
    </rPh>
    <rPh sb="4" eb="10">
      <t>ショウボウジムクミアイ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</si>
  <si>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</si>
  <si>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8">
      <t>コウキコウレイシャ</t>
    </rPh>
    <rPh sb="8" eb="10">
      <t>イリョウ</t>
    </rPh>
    <rPh sb="10" eb="14">
      <t>コウイキレンゴウ</t>
    </rPh>
    <phoneticPr fontId="2"/>
  </si>
  <si>
    <t>宮城県後期高齢者医療事業会計</t>
    <rPh sb="0" eb="3">
      <t>ミヤギケン</t>
    </rPh>
    <rPh sb="3" eb="8">
      <t>コウキコウレイシャ</t>
    </rPh>
    <rPh sb="8" eb="10">
      <t>イリョウ</t>
    </rPh>
    <rPh sb="10" eb="12">
      <t>ジギョウ</t>
    </rPh>
    <rPh sb="12" eb="14">
      <t>カイケイ</t>
    </rPh>
    <phoneticPr fontId="2"/>
  </si>
  <si>
    <t>-</t>
    <phoneticPr fontId="2"/>
  </si>
  <si>
    <t>災害公営住宅維持管理基金</t>
    <rPh sb="0" eb="2">
      <t>サイガイ</t>
    </rPh>
    <rPh sb="2" eb="6">
      <t>コウエイジュウタク</t>
    </rPh>
    <rPh sb="6" eb="12">
      <t>イジカンリキキン</t>
    </rPh>
    <phoneticPr fontId="5"/>
  </si>
  <si>
    <t>公共施設管理基金</t>
    <rPh sb="0" eb="4">
      <t>コウキョウシセツ</t>
    </rPh>
    <rPh sb="4" eb="8">
      <t>カンリキキン</t>
    </rPh>
    <phoneticPr fontId="2"/>
  </si>
  <si>
    <t>まちづくり振興基金</t>
    <rPh sb="5" eb="9">
      <t>シンコウキキン</t>
    </rPh>
    <phoneticPr fontId="2"/>
  </si>
  <si>
    <t>東日本大震災復興基金</t>
    <rPh sb="0" eb="3">
      <t>ヒガシニホン</t>
    </rPh>
    <rPh sb="3" eb="6">
      <t>ダイシンサイ</t>
    </rPh>
    <rPh sb="6" eb="10">
      <t>フッコウキキン</t>
    </rPh>
    <phoneticPr fontId="2"/>
  </si>
  <si>
    <t>教育振興基金</t>
    <rPh sb="0" eb="6">
      <t>キョウイクシンコウキキン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</si>
</sst>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027E-4A6D-921E-99C943E246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57465</c:v>
                </c:pt>
                <c:pt idx="1">
                  <c:v>17340</c:v>
                </c:pt>
                <c:pt idx="2">
                  <c:v>23212</c:v>
                </c:pt>
                <c:pt idx="3">
                  <c:v>16903</c:v>
                </c:pt>
                <c:pt idx="4">
                  <c:v>37450</c:v>
                </c:pt>
              </c:numCache>
            </c:numRef>
          </c:val>
          <c:smooth val="0"/>
          <c:extLst>
            <c:ext xmlns:c16="http://schemas.microsoft.com/office/drawing/2014/chart" uri="{C3380CC4-5D6E-409C-BE32-E72D297353CC}">
              <c16:uniqueId val="{00000001-027E-4A6D-921E-99C943E246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5.84</c:v>
                </c:pt>
                <c:pt idx="1">
                  <c:v>7.4</c:v>
                </c:pt>
                <c:pt idx="2">
                  <c:v>7.91</c:v>
                </c:pt>
                <c:pt idx="3">
                  <c:v>9.58</c:v>
                </c:pt>
                <c:pt idx="4">
                  <c:v>7.57</c:v>
                </c:pt>
              </c:numCache>
            </c:numRef>
          </c:val>
          <c:extLst>
            <c:ext xmlns:c16="http://schemas.microsoft.com/office/drawing/2014/chart" uri="{C3380CC4-5D6E-409C-BE32-E72D297353CC}">
              <c16:uniqueId val="{00000000-98EC-43DB-B6E6-DD99BF6F65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35.25</c:v>
                </c:pt>
                <c:pt idx="1">
                  <c:v>32.76</c:v>
                </c:pt>
                <c:pt idx="2">
                  <c:v>33.25</c:v>
                </c:pt>
                <c:pt idx="3">
                  <c:v>31.67</c:v>
                </c:pt>
                <c:pt idx="4">
                  <c:v>31.7</c:v>
                </c:pt>
              </c:numCache>
            </c:numRef>
          </c:val>
          <c:extLst>
            <c:ext xmlns:c16="http://schemas.microsoft.com/office/drawing/2014/chart" uri="{C3380CC4-5D6E-409C-BE32-E72D297353CC}">
              <c16:uniqueId val="{00000001-98EC-43DB-B6E6-DD99BF6F65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1.69</c:v>
                </c:pt>
                <c:pt idx="1">
                  <c:v>1.85</c:v>
                </c:pt>
                <c:pt idx="2">
                  <c:v>0.17</c:v>
                </c:pt>
                <c:pt idx="3">
                  <c:v>0.91</c:v>
                </c:pt>
                <c:pt idx="4">
                  <c:v>-1.38</c:v>
                </c:pt>
              </c:numCache>
            </c:numRef>
          </c:val>
          <c:smooth val="0"/>
          <c:extLst>
            <c:ext xmlns:c16="http://schemas.microsoft.com/office/drawing/2014/chart" uri="{C3380CC4-5D6E-409C-BE32-E72D297353CC}">
              <c16:uniqueId val="{00000002-98EC-43DB-B6E6-DD99BF6F65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0.56999999999999995</c:v>
                </c:pt>
                <c:pt idx="2">
                  <c:v>#N/A</c:v>
                </c:pt>
                <c:pt idx="3">
                  <c:v>0.4</c:v>
                </c:pt>
                <c:pt idx="4">
                  <c:v>#N/A</c:v>
                </c:pt>
                <c:pt idx="5">
                  <c:v>0.28000000000000003</c:v>
                </c:pt>
                <c:pt idx="6">
                  <c:v>#N/A</c:v>
                </c:pt>
                <c:pt idx="7">
                  <c:v>2.39</c:v>
                </c:pt>
                <c:pt idx="8">
                  <c:v>0</c:v>
                </c:pt>
                <c:pt idx="9">
                  <c:v>0</c:v>
                </c:pt>
              </c:numCache>
            </c:numRef>
          </c:val>
          <c:extLst>
            <c:ext xmlns:c16="http://schemas.microsoft.com/office/drawing/2014/chart" uri="{C3380CC4-5D6E-409C-BE32-E72D297353CC}">
              <c16:uniqueId val="{00000000-2449-4016-9206-BE41E665C4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49-4016-9206-BE41E665C4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49-4016-9206-BE41E665C4E3}"/>
            </c:ext>
          </c:extLst>
        </c:ser>
        <c:ser>
          <c:idx val="3"/>
          <c:order val="3"/>
          <c:tx>
            <c:strRef>
              <c:f>データシート!$A$30</c:f>
              <c:strCache>
                <c:ptCount val="1"/>
                <c:pt idx="0">
                  <c:v>公園墓地事業特別会計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0.06</c:v>
                </c:pt>
                <c:pt idx="8">
                  <c:v>#N/A</c:v>
                </c:pt>
                <c:pt idx="9">
                  <c:v>0</c:v>
                </c:pt>
              </c:numCache>
            </c:numRef>
          </c:val>
          <c:extLst>
            <c:ext xmlns:c16="http://schemas.microsoft.com/office/drawing/2014/chart" uri="{C3380CC4-5D6E-409C-BE32-E72D297353CC}">
              <c16:uniqueId val="{00000003-2449-4016-9206-BE41E665C4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7.0000000000000007E-2</c:v>
                </c:pt>
                <c:pt idx="4">
                  <c:v>#N/A</c:v>
                </c:pt>
                <c:pt idx="5">
                  <c:v>0.05</c:v>
                </c:pt>
                <c:pt idx="6">
                  <c:v>#N/A</c:v>
                </c:pt>
                <c:pt idx="7">
                  <c:v>0.1</c:v>
                </c:pt>
                <c:pt idx="8">
                  <c:v>#N/A</c:v>
                </c:pt>
                <c:pt idx="9">
                  <c:v>0.13</c:v>
                </c:pt>
              </c:numCache>
            </c:numRef>
          </c:val>
          <c:extLst>
            <c:ext xmlns:c16="http://schemas.microsoft.com/office/drawing/2014/chart" uri="{C3380CC4-5D6E-409C-BE32-E72D297353CC}">
              <c16:uniqueId val="{00000004-2449-4016-9206-BE41E665C4E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5-2449-4016-9206-BE41E665C4E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0.67</c:v>
                </c:pt>
                <c:pt idx="2">
                  <c:v>#N/A</c:v>
                </c:pt>
                <c:pt idx="3">
                  <c:v>1.1599999999999999</c:v>
                </c:pt>
                <c:pt idx="4">
                  <c:v>#N/A</c:v>
                </c:pt>
                <c:pt idx="5">
                  <c:v>0.66</c:v>
                </c:pt>
                <c:pt idx="6">
                  <c:v>#N/A</c:v>
                </c:pt>
                <c:pt idx="7">
                  <c:v>1.43</c:v>
                </c:pt>
                <c:pt idx="8">
                  <c:v>#N/A</c:v>
                </c:pt>
                <c:pt idx="9">
                  <c:v>0.42</c:v>
                </c:pt>
              </c:numCache>
            </c:numRef>
          </c:val>
          <c:extLst>
            <c:ext xmlns:c16="http://schemas.microsoft.com/office/drawing/2014/chart" uri="{C3380CC4-5D6E-409C-BE32-E72D297353CC}">
              <c16:uniqueId val="{00000006-2449-4016-9206-BE41E665C4E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1.63</c:v>
                </c:pt>
                <c:pt idx="2">
                  <c:v>#N/A</c:v>
                </c:pt>
                <c:pt idx="3">
                  <c:v>1.55</c:v>
                </c:pt>
                <c:pt idx="4">
                  <c:v>#N/A</c:v>
                </c:pt>
                <c:pt idx="5">
                  <c:v>2.11</c:v>
                </c:pt>
                <c:pt idx="6">
                  <c:v>#N/A</c:v>
                </c:pt>
                <c:pt idx="7">
                  <c:v>2.95</c:v>
                </c:pt>
                <c:pt idx="8">
                  <c:v>#N/A</c:v>
                </c:pt>
                <c:pt idx="9">
                  <c:v>1.92</c:v>
                </c:pt>
              </c:numCache>
            </c:numRef>
          </c:val>
          <c:extLst>
            <c:ext xmlns:c16="http://schemas.microsoft.com/office/drawing/2014/chart" uri="{C3380CC4-5D6E-409C-BE32-E72D297353CC}">
              <c16:uniqueId val="{00000007-2449-4016-9206-BE41E665C4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5.82</c:v>
                </c:pt>
                <c:pt idx="2">
                  <c:v>#N/A</c:v>
                </c:pt>
                <c:pt idx="3">
                  <c:v>7.38</c:v>
                </c:pt>
                <c:pt idx="4">
                  <c:v>#N/A</c:v>
                </c:pt>
                <c:pt idx="5">
                  <c:v>7.9</c:v>
                </c:pt>
                <c:pt idx="6">
                  <c:v>#N/A</c:v>
                </c:pt>
                <c:pt idx="7">
                  <c:v>9.51</c:v>
                </c:pt>
                <c:pt idx="8">
                  <c:v>#N/A</c:v>
                </c:pt>
                <c:pt idx="9">
                  <c:v>7.56</c:v>
                </c:pt>
              </c:numCache>
            </c:numRef>
          </c:val>
          <c:extLst>
            <c:ext xmlns:c16="http://schemas.microsoft.com/office/drawing/2014/chart" uri="{C3380CC4-5D6E-409C-BE32-E72D297353CC}">
              <c16:uniqueId val="{00000008-2449-4016-9206-BE41E665C4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38.880000000000003</c:v>
                </c:pt>
                <c:pt idx="2">
                  <c:v>#N/A</c:v>
                </c:pt>
                <c:pt idx="3">
                  <c:v>33.97</c:v>
                </c:pt>
                <c:pt idx="4">
                  <c:v>#N/A</c:v>
                </c:pt>
                <c:pt idx="5">
                  <c:v>34.25</c:v>
                </c:pt>
                <c:pt idx="6">
                  <c:v>#N/A</c:v>
                </c:pt>
                <c:pt idx="7">
                  <c:v>32.56</c:v>
                </c:pt>
                <c:pt idx="8">
                  <c:v>#N/A</c:v>
                </c:pt>
                <c:pt idx="9">
                  <c:v>33.18</c:v>
                </c:pt>
              </c:numCache>
            </c:numRef>
          </c:val>
          <c:extLst>
            <c:ext xmlns:c16="http://schemas.microsoft.com/office/drawing/2014/chart" uri="{C3380CC4-5D6E-409C-BE32-E72D297353CC}">
              <c16:uniqueId val="{00000009-2449-4016-9206-BE41E665C4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591</c:v>
                </c:pt>
                <c:pt idx="5">
                  <c:v>591</c:v>
                </c:pt>
                <c:pt idx="8">
                  <c:v>614</c:v>
                </c:pt>
                <c:pt idx="11">
                  <c:v>602</c:v>
                </c:pt>
                <c:pt idx="14">
                  <c:v>576</c:v>
                </c:pt>
              </c:numCache>
            </c:numRef>
          </c:val>
          <c:extLst>
            <c:ext xmlns:c16="http://schemas.microsoft.com/office/drawing/2014/chart" uri="{C3380CC4-5D6E-409C-BE32-E72D297353CC}">
              <c16:uniqueId val="{00000000-4088-4D41-9060-D5541F4E50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88-4D41-9060-D5541F4E50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88-4D41-9060-D5541F4E50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14</c:v>
                </c:pt>
                <c:pt idx="6">
                  <c:v>20</c:v>
                </c:pt>
                <c:pt idx="9">
                  <c:v>22</c:v>
                </c:pt>
                <c:pt idx="12">
                  <c:v>22</c:v>
                </c:pt>
              </c:numCache>
            </c:numRef>
          </c:val>
          <c:extLst>
            <c:ext xmlns:c16="http://schemas.microsoft.com/office/drawing/2014/chart" uri="{C3380CC4-5D6E-409C-BE32-E72D297353CC}">
              <c16:uniqueId val="{00000003-4088-4D41-9060-D5541F4E50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212</c:v>
                </c:pt>
                <c:pt idx="3">
                  <c:v>222</c:v>
                </c:pt>
                <c:pt idx="6">
                  <c:v>208</c:v>
                </c:pt>
                <c:pt idx="9">
                  <c:v>197</c:v>
                </c:pt>
                <c:pt idx="12">
                  <c:v>149</c:v>
                </c:pt>
              </c:numCache>
            </c:numRef>
          </c:val>
          <c:extLst>
            <c:ext xmlns:c16="http://schemas.microsoft.com/office/drawing/2014/chart" uri="{C3380CC4-5D6E-409C-BE32-E72D297353CC}">
              <c16:uniqueId val="{00000004-4088-4D41-9060-D5541F4E50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88-4D41-9060-D5541F4E50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88-4D41-9060-D5541F4E50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392</c:v>
                </c:pt>
                <c:pt idx="3">
                  <c:v>420</c:v>
                </c:pt>
                <c:pt idx="6">
                  <c:v>439</c:v>
                </c:pt>
                <c:pt idx="9">
                  <c:v>434</c:v>
                </c:pt>
                <c:pt idx="12">
                  <c:v>466</c:v>
                </c:pt>
              </c:numCache>
            </c:numRef>
          </c:val>
          <c:extLst>
            <c:ext xmlns:c16="http://schemas.microsoft.com/office/drawing/2014/chart" uri="{C3380CC4-5D6E-409C-BE32-E72D297353CC}">
              <c16:uniqueId val="{00000007-4088-4D41-9060-D5541F4E50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c:v>
                </c:pt>
                <c:pt idx="2">
                  <c:v>#N/A</c:v>
                </c:pt>
                <c:pt idx="3">
                  <c:v>#N/A</c:v>
                </c:pt>
                <c:pt idx="4">
                  <c:v>65</c:v>
                </c:pt>
                <c:pt idx="5">
                  <c:v>#N/A</c:v>
                </c:pt>
                <c:pt idx="6">
                  <c:v>#N/A</c:v>
                </c:pt>
                <c:pt idx="7">
                  <c:v>53</c:v>
                </c:pt>
                <c:pt idx="8">
                  <c:v>#N/A</c:v>
                </c:pt>
                <c:pt idx="9">
                  <c:v>#N/A</c:v>
                </c:pt>
                <c:pt idx="10">
                  <c:v>51</c:v>
                </c:pt>
                <c:pt idx="11">
                  <c:v>#N/A</c:v>
                </c:pt>
                <c:pt idx="12">
                  <c:v>#N/A</c:v>
                </c:pt>
                <c:pt idx="13">
                  <c:v>61</c:v>
                </c:pt>
                <c:pt idx="14">
                  <c:v>#N/A</c:v>
                </c:pt>
              </c:numCache>
            </c:numRef>
          </c:val>
          <c:smooth val="0"/>
          <c:extLst>
            <c:ext xmlns:c16="http://schemas.microsoft.com/office/drawing/2014/chart" uri="{C3380CC4-5D6E-409C-BE32-E72D297353CC}">
              <c16:uniqueId val="{00000008-4088-4D41-9060-D5541F4E50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5937</c:v>
                </c:pt>
                <c:pt idx="5">
                  <c:v>5793</c:v>
                </c:pt>
                <c:pt idx="8">
                  <c:v>5608</c:v>
                </c:pt>
                <c:pt idx="11">
                  <c:v>5410</c:v>
                </c:pt>
                <c:pt idx="14">
                  <c:v>5068</c:v>
                </c:pt>
              </c:numCache>
            </c:numRef>
          </c:val>
          <c:extLst>
            <c:ext xmlns:c16="http://schemas.microsoft.com/office/drawing/2014/chart" uri="{C3380CC4-5D6E-409C-BE32-E72D297353CC}">
              <c16:uniqueId val="{00000000-2819-490C-8779-DB740B6FD6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1450</c:v>
                </c:pt>
                <c:pt idx="5">
                  <c:v>1169</c:v>
                </c:pt>
                <c:pt idx="8">
                  <c:v>917</c:v>
                </c:pt>
                <c:pt idx="11">
                  <c:v>723</c:v>
                </c:pt>
                <c:pt idx="14">
                  <c:v>659</c:v>
                </c:pt>
              </c:numCache>
            </c:numRef>
          </c:val>
          <c:extLst>
            <c:ext xmlns:c16="http://schemas.microsoft.com/office/drawing/2014/chart" uri="{C3380CC4-5D6E-409C-BE32-E72D297353CC}">
              <c16:uniqueId val="{00000001-2819-490C-8779-DB740B6FD6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5268</c:v>
                </c:pt>
                <c:pt idx="5">
                  <c:v>5523</c:v>
                </c:pt>
                <c:pt idx="8">
                  <c:v>5630</c:v>
                </c:pt>
                <c:pt idx="11">
                  <c:v>5583</c:v>
                </c:pt>
                <c:pt idx="14">
                  <c:v>6015</c:v>
                </c:pt>
              </c:numCache>
            </c:numRef>
          </c:val>
          <c:extLst>
            <c:ext xmlns:c16="http://schemas.microsoft.com/office/drawing/2014/chart" uri="{C3380CC4-5D6E-409C-BE32-E72D297353CC}">
              <c16:uniqueId val="{00000002-2819-490C-8779-DB740B6FD6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19-490C-8779-DB740B6FD6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19-490C-8779-DB740B6FD6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19-490C-8779-DB740B6FD6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499</c:v>
                </c:pt>
                <c:pt idx="3">
                  <c:v>590</c:v>
                </c:pt>
                <c:pt idx="6">
                  <c:v>630</c:v>
                </c:pt>
                <c:pt idx="9">
                  <c:v>657</c:v>
                </c:pt>
                <c:pt idx="12">
                  <c:v>777</c:v>
                </c:pt>
              </c:numCache>
            </c:numRef>
          </c:val>
          <c:extLst>
            <c:ext xmlns:c16="http://schemas.microsoft.com/office/drawing/2014/chart" uri="{C3380CC4-5D6E-409C-BE32-E72D297353CC}">
              <c16:uniqueId val="{00000006-2819-490C-8779-DB740B6FD6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264</c:v>
                </c:pt>
                <c:pt idx="3">
                  <c:v>272</c:v>
                </c:pt>
                <c:pt idx="6">
                  <c:v>281</c:v>
                </c:pt>
                <c:pt idx="9">
                  <c:v>264</c:v>
                </c:pt>
                <c:pt idx="12">
                  <c:v>244</c:v>
                </c:pt>
              </c:numCache>
            </c:numRef>
          </c:val>
          <c:extLst>
            <c:ext xmlns:c16="http://schemas.microsoft.com/office/drawing/2014/chart" uri="{C3380CC4-5D6E-409C-BE32-E72D297353CC}">
              <c16:uniqueId val="{00000007-2819-490C-8779-DB740B6FD6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2428</c:v>
                </c:pt>
                <c:pt idx="3">
                  <c:v>2200</c:v>
                </c:pt>
                <c:pt idx="6">
                  <c:v>1965</c:v>
                </c:pt>
                <c:pt idx="9">
                  <c:v>1955</c:v>
                </c:pt>
                <c:pt idx="12">
                  <c:v>1958</c:v>
                </c:pt>
              </c:numCache>
            </c:numRef>
          </c:val>
          <c:extLst>
            <c:ext xmlns:c16="http://schemas.microsoft.com/office/drawing/2014/chart" uri="{C3380CC4-5D6E-409C-BE32-E72D297353CC}">
              <c16:uniqueId val="{00000008-2819-490C-8779-DB740B6FD6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19-490C-8779-DB740B6FD6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5112</c:v>
                </c:pt>
                <c:pt idx="3">
                  <c:v>5075</c:v>
                </c:pt>
                <c:pt idx="6">
                  <c:v>5056</c:v>
                </c:pt>
                <c:pt idx="9">
                  <c:v>4953</c:v>
                </c:pt>
                <c:pt idx="12">
                  <c:v>4854</c:v>
                </c:pt>
              </c:numCache>
            </c:numRef>
          </c:val>
          <c:extLst>
            <c:ext xmlns:c16="http://schemas.microsoft.com/office/drawing/2014/chart" uri="{C3380CC4-5D6E-409C-BE32-E72D297353CC}">
              <c16:uniqueId val="{0000000A-2819-490C-8779-DB740B6FD6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19-490C-8779-DB740B6FD6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1495</c:v>
                </c:pt>
                <c:pt idx="1">
                  <c:v>1453</c:v>
                </c:pt>
                <c:pt idx="2">
                  <c:v>1475</c:v>
                </c:pt>
              </c:numCache>
            </c:numRef>
          </c:val>
          <c:extLst>
            <c:ext xmlns:c16="http://schemas.microsoft.com/office/drawing/2014/chart" uri="{C3380CC4-5D6E-409C-BE32-E72D297353CC}">
              <c16:uniqueId val="{00000000-CD9D-41E7-9C00-576426B412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c:v>
                </c:pt>
                <c:pt idx="1">
                  <c:v>275</c:v>
                </c:pt>
                <c:pt idx="2">
                  <c:v>248</c:v>
                </c:pt>
              </c:numCache>
            </c:numRef>
          </c:val>
          <c:extLst>
            <c:ext xmlns:c16="http://schemas.microsoft.com/office/drawing/2014/chart" uri="{C3380CC4-5D6E-409C-BE32-E72D297353CC}">
              <c16:uniqueId val="{00000001-CD9D-41E7-9C00-576426B412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3804</c:v>
                </c:pt>
                <c:pt idx="1">
                  <c:v>4146</c:v>
                </c:pt>
                <c:pt idx="2">
                  <c:v>4456</c:v>
                </c:pt>
              </c:numCache>
            </c:numRef>
          </c:val>
          <c:extLst>
            <c:ext xmlns:c16="http://schemas.microsoft.com/office/drawing/2014/chart" uri="{C3380CC4-5D6E-409C-BE32-E72D297353CC}">
              <c16:uniqueId val="{00000002-CD9D-41E7-9C00-576426B412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実質公債費比率は類似団体と比較して非常に低い水準にあり、将来負担比率も算出されていない。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分子の多くを占めている元利償還金は、令和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年度以降は令和</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年度に発生した地震の災害復旧債の償還開始により増加となる見込みである。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また、算入公債費等は、交付税措置のある有利な地方債の借入を行う財政運営に努めてきたことにより増加してきたが、起債額が減少してきているため、</a:t>
          </a:r>
          <a:r>
            <a:rPr kumimoji="1" lang="ja-JP" altLang="en-US" sz="1100" b="0" i="0" baseline="0">
              <a:solidFill>
                <a:schemeClr val="dk1"/>
              </a:solidFill>
              <a:effectLst/>
              <a:latin typeface="+mn-lt"/>
              <a:ea typeface="+mn-ea"/>
              <a:cs typeface="+mn-cs"/>
            </a:rPr>
            <a:t>減少に転じた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今後も、交付税措置のある有利な地方債を活用するとともに、引き続き地方債の発行の抑制に努めていく。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満期一括償還方式での地方債借入は行っていないため、その財源としての減債基金積立も行っていない。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充当可能財源等が多額なのは、一般会計等に係る地方債の現在高</a:t>
          </a:r>
          <a:r>
            <a:rPr kumimoji="1" lang="en-US" altLang="ja-JP" sz="1100" b="0" i="0" baseline="0">
              <a:solidFill>
                <a:schemeClr val="dk1"/>
              </a:solidFill>
              <a:effectLst/>
              <a:latin typeface="+mn-lt"/>
              <a:ea typeface="+mn-ea"/>
              <a:cs typeface="+mn-cs"/>
            </a:rPr>
            <a:t>4,854</a:t>
          </a:r>
          <a:r>
            <a:rPr kumimoji="1" lang="ja-JP" altLang="ja-JP" sz="1100" b="0" i="0" baseline="0">
              <a:solidFill>
                <a:schemeClr val="dk1"/>
              </a:solidFill>
              <a:effectLst/>
              <a:latin typeface="+mn-lt"/>
              <a:ea typeface="+mn-ea"/>
              <a:cs typeface="+mn-cs"/>
            </a:rPr>
            <a:t>百万円の内、</a:t>
          </a:r>
          <a:r>
            <a:rPr kumimoji="1" lang="en-US" altLang="ja-JP" sz="1100" b="0" i="0" baseline="0">
              <a:solidFill>
                <a:schemeClr val="dk1"/>
              </a:solidFill>
              <a:effectLst/>
              <a:latin typeface="+mn-lt"/>
              <a:ea typeface="+mn-ea"/>
              <a:cs typeface="+mn-cs"/>
            </a:rPr>
            <a:t>2,077</a:t>
          </a:r>
          <a:r>
            <a:rPr kumimoji="1" lang="ja-JP" altLang="ja-JP" sz="1100" b="0" i="0" baseline="0">
              <a:solidFill>
                <a:schemeClr val="dk1"/>
              </a:solidFill>
              <a:effectLst/>
              <a:latin typeface="+mn-lt"/>
              <a:ea typeface="+mn-ea"/>
              <a:cs typeface="+mn-cs"/>
            </a:rPr>
            <a:t>百万円が臨時財政対策債の未償還額となっていることと、交付税措置のある有利な地方債の借入をしていたことにより、基準財政需要額算入見込額が多額となっているためである。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充当可能基金については、災害公営住宅維持管理基金、公共施設管理基金等が増加しているが、後年度改修事業等に充当されるため減少する見通しである。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今後、老朽施設の改修、改築等より地方債の発行が見込まれるが、交付税措置のある有利な地方債を活用するとともに、引き続き地方債の発行の抑制に努めていく。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宮城県七ケ浜町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実質収支でプラスになったことにより</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た</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、公共施設の老朽化に伴う大規模改修等の財源とするため、公共施設管理基金へ</a:t>
          </a:r>
          <a:r>
            <a:rPr kumimoji="1" lang="en-US" altLang="ja-JP" sz="1100" b="0" i="0" baseline="0">
              <a:solidFill>
                <a:schemeClr val="dk1"/>
              </a:solidFill>
              <a:effectLst/>
              <a:latin typeface="+mn-lt"/>
              <a:ea typeface="+mn-ea"/>
              <a:cs typeface="+mn-cs"/>
            </a:rPr>
            <a:t>81</a:t>
          </a:r>
          <a:r>
            <a:rPr kumimoji="1" lang="ja-JP" altLang="ja-JP" sz="1100" b="0" i="0" baseline="0">
              <a:solidFill>
                <a:schemeClr val="dk1"/>
              </a:solidFill>
              <a:effectLst/>
              <a:latin typeface="+mn-lt"/>
              <a:ea typeface="+mn-ea"/>
              <a:cs typeface="+mn-cs"/>
            </a:rPr>
            <a:t>百万円積立て、家賃対策等として災害公営住宅維持管理基金へ</a:t>
          </a:r>
          <a:r>
            <a:rPr kumimoji="1" lang="en-US" altLang="ja-JP" sz="1100" b="0" i="0" baseline="0">
              <a:solidFill>
                <a:schemeClr val="dk1"/>
              </a:solidFill>
              <a:effectLst/>
              <a:latin typeface="+mn-lt"/>
              <a:ea typeface="+mn-ea"/>
              <a:cs typeface="+mn-cs"/>
            </a:rPr>
            <a:t>262</a:t>
          </a:r>
          <a:r>
            <a:rPr kumimoji="1" lang="ja-JP" altLang="ja-JP" sz="1100" b="0" i="0" baseline="0">
              <a:solidFill>
                <a:schemeClr val="dk1"/>
              </a:solidFill>
              <a:effectLst/>
              <a:latin typeface="+mn-lt"/>
              <a:ea typeface="+mn-ea"/>
              <a:cs typeface="+mn-cs"/>
            </a:rPr>
            <a:t>百万円積立てたことで基金全体で</a:t>
          </a:r>
          <a:r>
            <a:rPr kumimoji="1" lang="en-US" altLang="ja-JP" sz="1100" b="0" i="0" baseline="0">
              <a:solidFill>
                <a:schemeClr val="dk1"/>
              </a:solidFill>
              <a:effectLst/>
              <a:latin typeface="+mn-lt"/>
              <a:ea typeface="+mn-ea"/>
              <a:cs typeface="+mn-cs"/>
            </a:rPr>
            <a:t>307</a:t>
          </a:r>
          <a:r>
            <a:rPr kumimoji="1" lang="ja-JP" altLang="ja-JP" sz="1100" b="0" i="0" baseline="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・その時々の財政状況を考慮しながら、歳入歳出の余剰分を特定目的基金に積み立てていく予定である。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基金の使途の明確化を図るため、財政調整基金だけでなく、個々の特定目的基金に積み立てていくことを予定している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・災害公営住宅管理基金：災害公営住宅及び共同施設の整備、修繕及び改良等、地方債の償還に要する費用に充てるため。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・公共施設管理基金：教育、文化、福祉等の公共施設に係る大規模改修事業、その他多額の経費を必要とする事業に要する経費の財源に充てるため。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・まちづくり振興基金：まちづくりの振興に資する事業の財源に充てるため。</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・東日本大震災復興基金：</a:t>
          </a:r>
          <a:r>
            <a:rPr lang="ja-JP" altLang="en-US" sz="1100" b="0" i="0">
              <a:solidFill>
                <a:schemeClr val="dk1"/>
              </a:solidFill>
              <a:effectLst/>
              <a:latin typeface="+mn-lt"/>
              <a:ea typeface="+mn-ea"/>
              <a:cs typeface="+mn-cs"/>
            </a:rPr>
            <a:t>東日本大震災震からの復旧復興に係る事業のの推進に資するため。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・教育振興基金：学校教育及び社会教育の振興に資する事業の財源に充てるため。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・小中学校の特別支援員配置事業により、教育振興基金で</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百万円の取崩しを行い減少した一方、国からの家賃対策事業補助金を災害公営住宅維持管理基金に約</a:t>
          </a:r>
          <a:r>
            <a:rPr kumimoji="1" lang="en-US" altLang="ja-JP" sz="1100" b="0" i="0" baseline="0">
              <a:solidFill>
                <a:schemeClr val="dk1"/>
              </a:solidFill>
              <a:effectLst/>
              <a:latin typeface="+mn-lt"/>
              <a:ea typeface="+mn-ea"/>
              <a:cs typeface="+mn-cs"/>
            </a:rPr>
            <a:t>262</a:t>
          </a:r>
          <a:r>
            <a:rPr kumimoji="1" lang="ja-JP" altLang="ja-JP" sz="1100" b="0" i="0" baseline="0">
              <a:solidFill>
                <a:schemeClr val="dk1"/>
              </a:solidFill>
              <a:effectLst/>
              <a:latin typeface="+mn-lt"/>
              <a:ea typeface="+mn-ea"/>
              <a:cs typeface="+mn-cs"/>
            </a:rPr>
            <a:t>百万円、歳入歳出余剰分を</a:t>
          </a:r>
          <a:r>
            <a:rPr kumimoji="1" lang="ja-JP" altLang="en-US" sz="1100" b="0" i="0" baseline="0">
              <a:solidFill>
                <a:schemeClr val="dk1"/>
              </a:solidFill>
              <a:effectLst/>
              <a:latin typeface="+mn-lt"/>
              <a:ea typeface="+mn-ea"/>
              <a:cs typeface="+mn-cs"/>
            </a:rPr>
            <a:t>公共施設管理</a:t>
          </a:r>
          <a:r>
            <a:rPr kumimoji="1" lang="ja-JP" altLang="ja-JP" sz="1100" b="0" i="0" baseline="0">
              <a:solidFill>
                <a:schemeClr val="dk1"/>
              </a:solidFill>
              <a:effectLst/>
              <a:latin typeface="+mn-lt"/>
              <a:ea typeface="+mn-ea"/>
              <a:cs typeface="+mn-cs"/>
            </a:rPr>
            <a:t>基金及び産業振興基金へ</a:t>
          </a:r>
          <a:r>
            <a:rPr kumimoji="1" lang="ja-JP" altLang="en-US" sz="1100" b="0" i="0" baseline="0">
              <a:solidFill>
                <a:schemeClr val="dk1"/>
              </a:solidFill>
              <a:effectLst/>
              <a:latin typeface="+mn-lt"/>
              <a:ea typeface="+mn-ea"/>
              <a:cs typeface="+mn-cs"/>
            </a:rPr>
            <a:t>計</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94</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万円を積立てたことにより前年度より</a:t>
          </a:r>
          <a:r>
            <a:rPr kumimoji="1" lang="en-US" altLang="ja-JP" sz="1100" b="0" i="0" baseline="0">
              <a:solidFill>
                <a:schemeClr val="dk1"/>
              </a:solidFill>
              <a:effectLst/>
              <a:latin typeface="+mn-lt"/>
              <a:ea typeface="+mn-ea"/>
              <a:cs typeface="+mn-cs"/>
            </a:rPr>
            <a:t>310</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・災害公営住宅維持管理基金：災害公営住宅の建設が同時期であり、改修時期も同時期になる見込みから、その財源を確保するため積立てを行う予定である。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1,475</a:t>
          </a:r>
          <a:r>
            <a:rPr kumimoji="1" lang="ja-JP" altLang="ja-JP" sz="1100" b="0" i="0" baseline="0">
              <a:solidFill>
                <a:schemeClr val="dk1"/>
              </a:solidFill>
              <a:effectLst/>
              <a:latin typeface="+mn-lt"/>
              <a:ea typeface="+mn-ea"/>
              <a:cs typeface="+mn-cs"/>
            </a:rPr>
            <a:t>百万円となり、前年度から</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普通交付税の追加交付等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歳入が歳出を上回り、</a:t>
          </a:r>
          <a:r>
            <a:rPr kumimoji="1" lang="ja-JP" altLang="ja-JP" sz="1100" b="0" i="0" baseline="0">
              <a:solidFill>
                <a:schemeClr val="dk1"/>
              </a:solidFill>
              <a:effectLst/>
              <a:latin typeface="+mn-lt"/>
              <a:ea typeface="+mn-ea"/>
              <a:cs typeface="+mn-cs"/>
            </a:rPr>
            <a:t>取崩しが積立てを上回ったことが要因である。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・公共施設の更新及び維持管理に対する財源不足、災害対策等のため、現状の</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億円程度の基金残高の維持に努めることとしている。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248</a:t>
          </a:r>
          <a:r>
            <a:rPr kumimoji="1" lang="ja-JP" altLang="ja-JP" sz="1100" b="0" i="0" baseline="0">
              <a:solidFill>
                <a:schemeClr val="dk1"/>
              </a:solidFill>
              <a:effectLst/>
              <a:latin typeface="+mn-lt"/>
              <a:ea typeface="+mn-ea"/>
              <a:cs typeface="+mn-cs"/>
            </a:rPr>
            <a:t>百万円となり、前年度からの</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百万円の減</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・地方債の償還が令和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年度に向けて大きくなるため、それに備え積立て及び取崩しを行う予定である。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類似団体平均を</a:t>
          </a:r>
          <a:r>
            <a:rPr kumimoji="1" lang="en-US" altLang="ja-JP" sz="1000" b="0" i="0" baseline="0">
              <a:solidFill>
                <a:schemeClr val="dk1"/>
              </a:solidFill>
              <a:effectLst/>
              <a:latin typeface="+mn-lt"/>
              <a:ea typeface="+mn-ea"/>
              <a:cs typeface="+mn-cs"/>
            </a:rPr>
            <a:t>0.03</a:t>
          </a:r>
          <a:r>
            <a:rPr kumimoji="1" lang="ja-JP" altLang="ja-JP" sz="1000" b="0" i="0" baseline="0">
              <a:solidFill>
                <a:schemeClr val="dk1"/>
              </a:solidFill>
              <a:effectLst/>
              <a:latin typeface="+mn-lt"/>
              <a:ea typeface="+mn-ea"/>
              <a:cs typeface="+mn-cs"/>
            </a:rPr>
            <a:t>ポイント下回っている。令和</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年度から令和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年度の</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ヶ年平均財政力指数は、前年度より</a:t>
          </a:r>
          <a:r>
            <a:rPr kumimoji="1" lang="en-US" altLang="ja-JP" sz="1000" b="0" i="0" baseline="0">
              <a:solidFill>
                <a:schemeClr val="dk1"/>
              </a:solidFill>
              <a:effectLst/>
              <a:latin typeface="+mn-lt"/>
              <a:ea typeface="+mn-ea"/>
              <a:cs typeface="+mn-cs"/>
            </a:rPr>
            <a:t>0.01</a:t>
          </a:r>
          <a:r>
            <a:rPr kumimoji="1" lang="ja-JP" altLang="ja-JP" sz="1000" b="0" i="0" baseline="0">
              <a:solidFill>
                <a:schemeClr val="dk1"/>
              </a:solidFill>
              <a:effectLst/>
              <a:latin typeface="+mn-lt"/>
              <a:ea typeface="+mn-ea"/>
              <a:cs typeface="+mn-cs"/>
            </a:rPr>
            <a:t>ポイント減となった。基準財政収入額は税の減収よりも交付金等の伸びが大きいため、年々増加しているが、それ以上に高齢化等（令和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年度末</a:t>
          </a:r>
          <a:r>
            <a:rPr kumimoji="1" lang="en-US" altLang="ja-JP" sz="1000" b="0" i="0" baseline="0">
              <a:solidFill>
                <a:schemeClr val="dk1"/>
              </a:solidFill>
              <a:effectLst/>
              <a:latin typeface="+mn-lt"/>
              <a:ea typeface="+mn-ea"/>
              <a:cs typeface="+mn-cs"/>
            </a:rPr>
            <a:t>34.5</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）により基準財政需要額は伸びているため、財政力指数は下がってきている。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も、人口減少による税収減や少子高齢化に伴う社会保障経費及び扶助費の増が見込まれることから、引き続き町税徴収の強化に取り組み、職員数の適正管理による人件費の抑制や事務事業の見直しによる経常経費の削減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24871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871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89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115888</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167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145521</xdr:rowOff>
    </xdr:from>
    <xdr:to>
      <xdr:col>23</xdr:col>
      <xdr:colOff>184150</xdr:colOff>
      <xdr:row>43</xdr:row>
      <xdr:rowOff>75671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117598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1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65088</xdr:rowOff>
    </xdr:from>
    <xdr:to>
      <xdr:col>7</xdr:col>
      <xdr:colOff>31750</xdr:colOff>
      <xdr:row>42</xdr:row>
      <xdr:rowOff>166688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5415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類似団体平均を</a:t>
          </a:r>
          <a:r>
            <a:rPr kumimoji="1" lang="en-US" altLang="ja-JP" sz="1000" b="0" i="0" baseline="0">
              <a:solidFill>
                <a:schemeClr val="dk1"/>
              </a:solidFill>
              <a:effectLst/>
              <a:latin typeface="+mn-lt"/>
              <a:ea typeface="+mn-ea"/>
              <a:cs typeface="+mn-cs"/>
            </a:rPr>
            <a:t>7.2</a:t>
          </a:r>
          <a:r>
            <a:rPr kumimoji="1" lang="ja-JP" altLang="ja-JP" sz="1000" b="0" i="0" baseline="0">
              <a:solidFill>
                <a:schemeClr val="dk1"/>
              </a:solidFill>
              <a:effectLst/>
              <a:latin typeface="+mn-lt"/>
              <a:ea typeface="+mn-ea"/>
              <a:cs typeface="+mn-cs"/>
            </a:rPr>
            <a:t>ポイント上回っている。分母となる経常一般財源が普通交付税等で</a:t>
          </a:r>
          <a:r>
            <a:rPr kumimoji="1" lang="en-US" altLang="ja-JP" sz="1000" b="0" i="0" baseline="0">
              <a:solidFill>
                <a:schemeClr val="dk1"/>
              </a:solidFill>
              <a:effectLst/>
              <a:latin typeface="+mn-lt"/>
              <a:ea typeface="+mn-ea"/>
              <a:cs typeface="+mn-cs"/>
            </a:rPr>
            <a:t>174,533</a:t>
          </a:r>
          <a:r>
            <a:rPr kumimoji="1" lang="ja-JP" altLang="ja-JP" sz="1000" b="0" i="0" baseline="0">
              <a:solidFill>
                <a:schemeClr val="dk1"/>
              </a:solidFill>
              <a:effectLst/>
              <a:latin typeface="+mn-lt"/>
              <a:ea typeface="+mn-ea"/>
              <a:cs typeface="+mn-cs"/>
            </a:rPr>
            <a:t>千円の増となったものの、分子となる経常経費充当一般財源が物価及びエネルギー価格高騰に伴う物件費の増、</a:t>
          </a:r>
          <a:r>
            <a:rPr kumimoji="1" lang="ja-JP" altLang="en-US" sz="1000" b="0" i="0" baseline="0">
              <a:solidFill>
                <a:schemeClr val="dk1"/>
              </a:solidFill>
              <a:effectLst/>
              <a:latin typeface="+mn-lt"/>
              <a:ea typeface="+mn-ea"/>
              <a:cs typeface="+mn-cs"/>
            </a:rPr>
            <a:t>人事院勧告による人件費</a:t>
          </a:r>
          <a:r>
            <a:rPr kumimoji="1" lang="ja-JP" altLang="ja-JP" sz="1000" b="0" i="0" baseline="0">
              <a:solidFill>
                <a:schemeClr val="dk1"/>
              </a:solidFill>
              <a:effectLst/>
              <a:latin typeface="+mn-lt"/>
              <a:ea typeface="+mn-ea"/>
              <a:cs typeface="+mn-cs"/>
            </a:rPr>
            <a:t>の増などで</a:t>
          </a:r>
          <a:r>
            <a:rPr kumimoji="1" lang="en-US" altLang="ja-JP" sz="1000" b="0" i="0" baseline="0">
              <a:solidFill>
                <a:schemeClr val="dk1"/>
              </a:solidFill>
              <a:effectLst/>
              <a:latin typeface="+mn-lt"/>
              <a:ea typeface="+mn-ea"/>
              <a:cs typeface="+mn-cs"/>
            </a:rPr>
            <a:t>247,869</a:t>
          </a:r>
          <a:r>
            <a:rPr kumimoji="1" lang="ja-JP" altLang="ja-JP" sz="1000" b="0" i="0" baseline="0">
              <a:solidFill>
                <a:schemeClr val="dk1"/>
              </a:solidFill>
              <a:effectLst/>
              <a:latin typeface="+mn-lt"/>
              <a:ea typeface="+mn-ea"/>
              <a:cs typeface="+mn-cs"/>
            </a:rPr>
            <a:t>千円増となり、前年度より</a:t>
          </a:r>
          <a:r>
            <a:rPr kumimoji="1" lang="en-US" altLang="ja-JP" sz="1000" b="0" i="0" baseline="0">
              <a:solidFill>
                <a:schemeClr val="dk1"/>
              </a:solidFill>
              <a:effectLst/>
              <a:latin typeface="+mn-lt"/>
              <a:ea typeface="+mn-ea"/>
              <a:cs typeface="+mn-cs"/>
            </a:rPr>
            <a:t>2.0</a:t>
          </a:r>
          <a:r>
            <a:rPr kumimoji="1" lang="ja-JP" altLang="en-US" sz="1000" b="0" i="0" baseline="0">
              <a:solidFill>
                <a:schemeClr val="dk1"/>
              </a:solidFill>
              <a:effectLst/>
              <a:latin typeface="+mn-lt"/>
              <a:ea typeface="+mn-ea"/>
              <a:cs typeface="+mn-cs"/>
            </a:rPr>
            <a:t>ポ</a:t>
          </a:r>
          <a:r>
            <a:rPr kumimoji="1" lang="ja-JP" altLang="ja-JP" sz="1000" b="0" i="0" baseline="0">
              <a:solidFill>
                <a:schemeClr val="dk1"/>
              </a:solidFill>
              <a:effectLst/>
              <a:latin typeface="+mn-lt"/>
              <a:ea typeface="+mn-ea"/>
              <a:cs typeface="+mn-cs"/>
            </a:rPr>
            <a:t>イント増の</a:t>
          </a:r>
          <a:r>
            <a:rPr kumimoji="1" lang="en-US" altLang="ja-JP" sz="1000" b="0" i="0" baseline="0">
              <a:solidFill>
                <a:schemeClr val="dk1"/>
              </a:solidFill>
              <a:effectLst/>
              <a:latin typeface="+mn-lt"/>
              <a:ea typeface="+mn-ea"/>
              <a:cs typeface="+mn-cs"/>
            </a:rPr>
            <a:t>96.5%</a:t>
          </a:r>
          <a:r>
            <a:rPr kumimoji="1" lang="ja-JP" altLang="ja-JP" sz="10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今後も</a:t>
          </a:r>
          <a:r>
            <a:rPr kumimoji="1" lang="ja-JP" altLang="en-US" sz="1000" b="0" i="0" baseline="0">
              <a:solidFill>
                <a:schemeClr val="dk1"/>
              </a:solidFill>
              <a:effectLst/>
              <a:latin typeface="+mn-lt"/>
              <a:ea typeface="+mn-ea"/>
              <a:cs typeface="+mn-cs"/>
            </a:rPr>
            <a:t>ベースアップによる人件費の増加や、物件費においても物価高騰傾向が続くこと</a:t>
          </a:r>
          <a:r>
            <a:rPr kumimoji="1" lang="ja-JP" altLang="ja-JP" sz="1000" b="0" i="0" baseline="0">
              <a:solidFill>
                <a:schemeClr val="dk1"/>
              </a:solidFill>
              <a:effectLst/>
              <a:latin typeface="+mn-lt"/>
              <a:ea typeface="+mn-ea"/>
              <a:cs typeface="+mn-cs"/>
            </a:rPr>
            <a:t>が予想されることから、引き続き町税徴収の強化に取り組み、職員数の適正管理による人件費の抑制や</a:t>
          </a:r>
          <a:r>
            <a:rPr kumimoji="1" lang="ja-JP" altLang="en-US" sz="1000" b="0" i="0" baseline="0">
              <a:solidFill>
                <a:schemeClr val="dk1"/>
              </a:solidFill>
              <a:effectLst/>
              <a:latin typeface="+mn-lt"/>
              <a:ea typeface="+mn-ea"/>
              <a:cs typeface="+mn-cs"/>
            </a:rPr>
            <a:t>見込める財源の範囲内で予算計画あるいは執行ベースで調整するよう、経</a:t>
          </a:r>
          <a:r>
            <a:rPr kumimoji="1" lang="ja-JP" altLang="ja-JP" sz="1000" b="0" i="0" baseline="0">
              <a:solidFill>
                <a:schemeClr val="dk1"/>
              </a:solidFill>
              <a:effectLst/>
              <a:latin typeface="+mn-lt"/>
              <a:ea typeface="+mn-ea"/>
              <a:cs typeface="+mn-cs"/>
            </a:rPr>
            <a:t>常経費の削減に努める。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142875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7814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105198</xdr:rowOff>
    </xdr:from>
    <xdr:to>
      <xdr:col>19</xdr:col>
      <xdr:colOff>133350</xdr:colOff>
      <xdr:row>66</xdr:row>
      <xdr:rowOff>62442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4944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16721</xdr:rowOff>
    </xdr:from>
    <xdr:to>
      <xdr:col>15</xdr:col>
      <xdr:colOff>82550</xdr:colOff>
      <xdr:row>65</xdr:row>
      <xdr:rowOff>105198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6097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16721</xdr:rowOff>
    </xdr:from>
    <xdr:to>
      <xdr:col>11</xdr:col>
      <xdr:colOff>31750</xdr:colOff>
      <xdr:row>66</xdr:row>
      <xdr:rowOff>50377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60971"/>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92075</xdr:rowOff>
    </xdr:from>
    <xdr:to>
      <xdr:col>23</xdr:col>
      <xdr:colOff>184150</xdr:colOff>
      <xdr:row>67</xdr:row>
      <xdr:rowOff>22225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159402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54398</xdr:rowOff>
    </xdr:from>
    <xdr:to>
      <xdr:col>15</xdr:col>
      <xdr:colOff>133350</xdr:colOff>
      <xdr:row>65</xdr:row>
      <xdr:rowOff>155998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140775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人件費、物件費、維持補修費の人口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人当たりの金額は、類似団体平均より全てにおいて下回っており、合計では</a:t>
          </a:r>
          <a:r>
            <a:rPr kumimoji="1" lang="en-US" altLang="ja-JP" sz="1100" b="0" i="0" baseline="0">
              <a:solidFill>
                <a:schemeClr val="dk1"/>
              </a:solidFill>
              <a:effectLst/>
              <a:latin typeface="+mn-lt"/>
              <a:ea typeface="+mn-ea"/>
              <a:cs typeface="+mn-cs"/>
            </a:rPr>
            <a:t>72,019</a:t>
          </a:r>
          <a:r>
            <a:rPr kumimoji="1" lang="ja-JP" altLang="ja-JP" sz="1100" b="0" i="0" baseline="0">
              <a:solidFill>
                <a:schemeClr val="dk1"/>
              </a:solidFill>
              <a:effectLst/>
              <a:latin typeface="+mn-lt"/>
              <a:ea typeface="+mn-ea"/>
              <a:cs typeface="+mn-cs"/>
            </a:rPr>
            <a:t>円下回った。</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では下回っているものの、今後も物価高騰や公園維持管理費等で物件費の増加が予想されることから、引き続き、職員数の定数管理による人件費の抑制や事務事業の見直しによる経常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34029</xdr:rowOff>
    </xdr:from>
    <xdr:to>
      <xdr:col>23</xdr:col>
      <xdr:colOff>133350</xdr:colOff>
      <xdr:row>81</xdr:row>
      <xdr:rowOff>40356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3921479"/>
          <a:ext cx="838200" cy="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27256</xdr:rowOff>
    </xdr:from>
    <xdr:to>
      <xdr:col>19</xdr:col>
      <xdr:colOff>133350</xdr:colOff>
      <xdr:row>81</xdr:row>
      <xdr:rowOff>40356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4706"/>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25874</xdr:rowOff>
    </xdr:from>
    <xdr:to>
      <xdr:col>15</xdr:col>
      <xdr:colOff>82550</xdr:colOff>
      <xdr:row>81</xdr:row>
      <xdr:rowOff>27256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13324"/>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21746</xdr:rowOff>
    </xdr:from>
    <xdr:to>
      <xdr:col>11</xdr:col>
      <xdr:colOff>31750</xdr:colOff>
      <xdr:row>81</xdr:row>
      <xdr:rowOff>25874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09196"/>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154679</xdr:rowOff>
    </xdr:from>
    <xdr:to>
      <xdr:col>23</xdr:col>
      <xdr:colOff>184150</xdr:colOff>
      <xdr:row>81</xdr:row>
      <xdr:rowOff>84829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75956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9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161006</xdr:rowOff>
    </xdr:from>
    <xdr:to>
      <xdr:col>19</xdr:col>
      <xdr:colOff>184150</xdr:colOff>
      <xdr:row>81</xdr:row>
      <xdr:rowOff>91156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101333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45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147906</xdr:rowOff>
    </xdr:from>
    <xdr:to>
      <xdr:col>15</xdr:col>
      <xdr:colOff>133350</xdr:colOff>
      <xdr:row>81</xdr:row>
      <xdr:rowOff>78056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88233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146524</xdr:rowOff>
    </xdr:from>
    <xdr:to>
      <xdr:col>11</xdr:col>
      <xdr:colOff>82550</xdr:colOff>
      <xdr:row>81</xdr:row>
      <xdr:rowOff>76674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86851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3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142396</xdr:rowOff>
    </xdr:from>
    <xdr:to>
      <xdr:col>7</xdr:col>
      <xdr:colOff>31750</xdr:colOff>
      <xdr:row>81</xdr:row>
      <xdr:rowOff>72546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82723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2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ポイント下回っており、類似団体の中では低い水準となっている。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大学卒における経験年数</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年以上の指数が低くなっていることが、類似団体平均を下回っている要因と思われる。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28121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38811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108555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9155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81</xdr:row>
      <xdr:rowOff>108555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39615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82</xdr:row>
      <xdr:rowOff>40518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3961534"/>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57755</xdr:rowOff>
    </xdr:from>
    <xdr:to>
      <xdr:col>73</xdr:col>
      <xdr:colOff>44450</xdr:colOff>
      <xdr:row>81</xdr:row>
      <xdr:rowOff>159355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169532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161168</xdr:rowOff>
    </xdr:from>
    <xdr:to>
      <xdr:col>64</xdr:col>
      <xdr:colOff>152400</xdr:colOff>
      <xdr:row>82</xdr:row>
      <xdr:rowOff>91318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101495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a:t>
          </a:r>
          <a:r>
            <a:rPr kumimoji="1" lang="en-US" altLang="ja-JP" sz="1100" b="0" i="0" baseline="0">
              <a:solidFill>
                <a:schemeClr val="dk1"/>
              </a:solidFill>
              <a:effectLst/>
              <a:latin typeface="+mn-lt"/>
              <a:ea typeface="+mn-ea"/>
              <a:cs typeface="+mn-cs"/>
            </a:rPr>
            <a:t>8.15</a:t>
          </a:r>
          <a:r>
            <a:rPr kumimoji="1" lang="ja-JP" altLang="ja-JP" sz="1100" b="0" i="0" baseline="0">
              <a:solidFill>
                <a:schemeClr val="dk1"/>
              </a:solidFill>
              <a:effectLst/>
              <a:latin typeface="+mn-lt"/>
              <a:ea typeface="+mn-ea"/>
              <a:cs typeface="+mn-cs"/>
            </a:rPr>
            <a:t>人で類似団体平均より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人下回っている。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東日本大震災以前は、定年退職者の不補充や事務の民間委託などにより、定員の適正化に取り組んでいたが、東日本大震災からの復興事業で現職員数の維持を必要としてきた。令和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年度以降は中長期的に定員管理を行っていく。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132504</xdr:rowOff>
    </xdr:from>
    <xdr:to>
      <xdr:col>81</xdr:col>
      <xdr:colOff>44450</xdr:colOff>
      <xdr:row>59</xdr:row>
      <xdr:rowOff>163336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48054"/>
          <a:ext cx="8382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132504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2794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157974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27945"/>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145909</xdr:rowOff>
    </xdr:from>
    <xdr:to>
      <xdr:col>68</xdr:col>
      <xdr:colOff>152400</xdr:colOff>
      <xdr:row>59</xdr:row>
      <xdr:rowOff>157974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145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112536</xdr:rowOff>
    </xdr:from>
    <xdr:to>
      <xdr:col>81</xdr:col>
      <xdr:colOff>95250</xdr:colOff>
      <xdr:row>60</xdr:row>
      <xdr:rowOff>42686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129063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7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81704</xdr:rowOff>
    </xdr:from>
    <xdr:to>
      <xdr:col>77</xdr:col>
      <xdr:colOff>95250</xdr:colOff>
      <xdr:row>60</xdr:row>
      <xdr:rowOff>11854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22031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6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107174</xdr:rowOff>
    </xdr:from>
    <xdr:to>
      <xdr:col>68</xdr:col>
      <xdr:colOff>203200</xdr:colOff>
      <xdr:row>60</xdr:row>
      <xdr:rowOff>37324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47501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95109</xdr:rowOff>
    </xdr:from>
    <xdr:to>
      <xdr:col>64</xdr:col>
      <xdr:colOff>152400</xdr:colOff>
      <xdr:row>60</xdr:row>
      <xdr:rowOff>25259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35436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5.7</a:t>
          </a:r>
          <a:r>
            <a:rPr kumimoji="1" lang="ja-JP" altLang="ja-JP" sz="1100" b="0" i="0" baseline="0">
              <a:solidFill>
                <a:schemeClr val="dk1"/>
              </a:solidFill>
              <a:effectLst/>
              <a:latin typeface="+mn-lt"/>
              <a:ea typeface="+mn-ea"/>
              <a:cs typeface="+mn-cs"/>
            </a:rPr>
            <a:t>ポイント下回っている。投資的事業の適切な事業実施、地方債の借り入れにより、実質公債費比率は減少してきたが、災害援護資金貸付金、災害公営住宅建設事業、地震災害による災害復旧事業債等の</a:t>
          </a:r>
          <a:r>
            <a:rPr kumimoji="1" lang="ja-JP" altLang="en-US" sz="1100" b="0" i="0" baseline="0">
              <a:solidFill>
                <a:schemeClr val="dk1"/>
              </a:solidFill>
              <a:effectLst/>
              <a:latin typeface="+mn-lt"/>
              <a:ea typeface="+mn-ea"/>
              <a:cs typeface="+mn-cs"/>
            </a:rPr>
            <a:t>償還が続く</a:t>
          </a:r>
          <a:r>
            <a:rPr kumimoji="1" lang="ja-JP" altLang="ja-JP" sz="1100" b="0" i="0" baseline="0">
              <a:solidFill>
                <a:schemeClr val="dk1"/>
              </a:solidFill>
              <a:effectLst/>
              <a:latin typeface="+mn-lt"/>
              <a:ea typeface="+mn-ea"/>
              <a:cs typeface="+mn-cs"/>
            </a:rPr>
            <a:t>。今後も、緊急度・住民ニーズ等を的確に把握したうえで、事業内容を精査し、起債に大きく頼ることのない財政運営に努め、比率の上昇を抑えていく。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846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687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7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156210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471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132080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年度に引き続き算出されなかった。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今後も新規借入額がその年度の償還元金を超えないよう努め、地方債発行の際は交付税算入のある事業を最優先とし、事業の精査を行い地方債残高の増加を抑制していく。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類似団体平均を</a:t>
          </a:r>
          <a:r>
            <a:rPr kumimoji="1" lang="en-US" altLang="ja-JP" sz="1100" b="0" i="0" baseline="0">
              <a:solidFill>
                <a:sysClr val="windowText" lastClr="000000"/>
              </a:solidFill>
              <a:effectLst/>
              <a:latin typeface="+mn-lt"/>
              <a:ea typeface="+mn-ea"/>
              <a:cs typeface="+mn-cs"/>
            </a:rPr>
            <a:t>1.7</a:t>
          </a:r>
          <a:r>
            <a:rPr kumimoji="1" lang="ja-JP" altLang="ja-JP" sz="1100" b="0" i="0" baseline="0">
              <a:solidFill>
                <a:sysClr val="windowText" lastClr="000000"/>
              </a:solidFill>
              <a:effectLst/>
              <a:latin typeface="+mn-lt"/>
              <a:ea typeface="+mn-ea"/>
              <a:cs typeface="+mn-cs"/>
            </a:rPr>
            <a:t>ポイント下回ったものの、前年度より</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ポイント上昇した。増となった要因は、会計年度任用職員の報酬や職員の期末手当等が増加したことによるものである。類似団体と比較すると</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人口</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人当たり人件費決算額</a:t>
          </a:r>
          <a:r>
            <a:rPr kumimoji="1" lang="ja-JP" altLang="en-US" sz="1100" b="0" i="0" baseline="0">
              <a:solidFill>
                <a:sysClr val="windowText" lastClr="000000"/>
              </a:solidFill>
              <a:effectLst/>
              <a:latin typeface="+mn-lt"/>
              <a:ea typeface="+mn-ea"/>
              <a:cs typeface="+mn-cs"/>
            </a:rPr>
            <a:t>および人</a:t>
          </a:r>
          <a:r>
            <a:rPr kumimoji="1" lang="ja-JP" altLang="ja-JP" sz="1100" b="0" i="0" baseline="0">
              <a:solidFill>
                <a:sysClr val="windowText" lastClr="000000"/>
              </a:solidFill>
              <a:effectLst/>
              <a:latin typeface="+mn-lt"/>
              <a:ea typeface="+mn-ea"/>
              <a:cs typeface="+mn-cs"/>
            </a:rPr>
            <a:t>口</a:t>
          </a:r>
          <a:r>
            <a:rPr kumimoji="1" lang="en-US" altLang="ja-JP" sz="1100" b="0" i="0" baseline="0">
              <a:solidFill>
                <a:sysClr val="windowText" lastClr="000000"/>
              </a:solidFill>
              <a:effectLst/>
              <a:latin typeface="+mn-lt"/>
              <a:ea typeface="+mn-ea"/>
              <a:cs typeface="+mn-cs"/>
            </a:rPr>
            <a:t>1,000</a:t>
          </a:r>
          <a:r>
            <a:rPr kumimoji="1" lang="ja-JP" altLang="ja-JP" sz="1100" b="0" i="0" baseline="0">
              <a:solidFill>
                <a:sysClr val="windowText" lastClr="000000"/>
              </a:solidFill>
              <a:effectLst/>
              <a:latin typeface="+mn-lt"/>
              <a:ea typeface="+mn-ea"/>
              <a:cs typeface="+mn-cs"/>
            </a:rPr>
            <a:t>人当たりの職員数も</a:t>
          </a:r>
          <a:r>
            <a:rPr kumimoji="1" lang="en-US" altLang="ja-JP" sz="1100" b="0" i="0" baseline="0">
              <a:solidFill>
                <a:sysClr val="windowText" lastClr="000000"/>
              </a:solidFill>
              <a:effectLst/>
              <a:latin typeface="+mn-lt"/>
              <a:ea typeface="+mn-ea"/>
              <a:cs typeface="+mn-cs"/>
            </a:rPr>
            <a:t>1.4</a:t>
          </a:r>
          <a:r>
            <a:rPr kumimoji="1" lang="ja-JP" altLang="ja-JP" sz="1100" b="0" i="0" baseline="0">
              <a:solidFill>
                <a:sysClr val="windowText" lastClr="000000"/>
              </a:solidFill>
              <a:effectLst/>
              <a:latin typeface="+mn-lt"/>
              <a:ea typeface="+mn-ea"/>
              <a:cs typeface="+mn-cs"/>
            </a:rPr>
            <a:t>人と下回っているが、経常収支比率は</a:t>
          </a:r>
          <a:r>
            <a:rPr kumimoji="1" lang="ja-JP" altLang="en-US" sz="1100" b="0" i="0" baseline="0">
              <a:solidFill>
                <a:sysClr val="windowText" lastClr="000000"/>
              </a:solidFill>
              <a:effectLst/>
              <a:latin typeface="+mn-lt"/>
              <a:ea typeface="+mn-ea"/>
              <a:cs typeface="+mn-cs"/>
            </a:rPr>
            <a:t>高くなっている</a:t>
          </a:r>
          <a:r>
            <a:rPr kumimoji="1" lang="ja-JP" altLang="ja-JP" sz="1100" b="0" i="0" baseline="0">
              <a:solidFill>
                <a:sysClr val="windowText" lastClr="000000"/>
              </a:solidFill>
              <a:effectLst/>
              <a:latin typeface="+mn-lt"/>
              <a:ea typeface="+mn-ea"/>
              <a:cs typeface="+mn-cs"/>
            </a:rPr>
            <a:t>ため、分母である経常一般財源が類似団体平均値より低いことが要因と予想される。今後も、引き続き職員数の適正化を図り経常経費の削減に努める。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140607</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41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64407</xdr:rowOff>
    </xdr:from>
    <xdr:to>
      <xdr:col>19</xdr:col>
      <xdr:colOff>187325</xdr:colOff>
      <xdr:row>35</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6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170543</xdr:rowOff>
    </xdr:from>
    <xdr:to>
      <xdr:col>15</xdr:col>
      <xdr:colOff>98425</xdr:colOff>
      <xdr:row>35</xdr:row>
      <xdr:rowOff>64407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9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170543</xdr:rowOff>
    </xdr:from>
    <xdr:to>
      <xdr:col>11</xdr:col>
      <xdr:colOff>9525</xdr:colOff>
      <xdr:row>37</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99843"/>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89807</xdr:rowOff>
    </xdr:from>
    <xdr:to>
      <xdr:col>20</xdr:col>
      <xdr:colOff>38100</xdr:colOff>
      <xdr:row>36</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13607</xdr:rowOff>
    </xdr:from>
    <xdr:to>
      <xdr:col>15</xdr:col>
      <xdr:colOff>149225</xdr:colOff>
      <xdr:row>35</xdr:row>
      <xdr:rowOff>115207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125384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119743</xdr:rowOff>
    </xdr:from>
    <xdr:to>
      <xdr:col>11</xdr:col>
      <xdr:colOff>60325</xdr:colOff>
      <xdr:row>35</xdr:row>
      <xdr:rowOff>49893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60070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6.9</a:t>
          </a:r>
          <a:r>
            <a:rPr kumimoji="1" lang="ja-JP" altLang="ja-JP" sz="1100" b="0" i="0" baseline="0">
              <a:solidFill>
                <a:schemeClr val="dk1"/>
              </a:solidFill>
              <a:effectLst/>
              <a:latin typeface="+mn-lt"/>
              <a:ea typeface="+mn-ea"/>
              <a:cs typeface="+mn-cs"/>
            </a:rPr>
            <a:t>ポイント上回り、前年度より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ポイント上昇した。上昇の要因は、物価高騰及びエネルギー価格高騰に伴い需用費や委託料等が増加したことによるものである。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今後は、復興事業で整備した施設の維持管理経費等の増が見込まれることから、引き続き事務事業の見直しを行い経常経費節減に努める。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120142</xdr:rowOff>
    </xdr:from>
    <xdr:to>
      <xdr:col>82</xdr:col>
      <xdr:colOff>107950</xdr:colOff>
      <xdr:row>19</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776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19</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36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117856</xdr:rowOff>
    </xdr:from>
    <xdr:to>
      <xdr:col>73</xdr:col>
      <xdr:colOff>180975</xdr:colOff>
      <xdr:row>19</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039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19</xdr:row>
      <xdr:rowOff>37846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3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78486</xdr:rowOff>
    </xdr:from>
    <xdr:to>
      <xdr:col>82</xdr:col>
      <xdr:colOff>158750</xdr:colOff>
      <xdr:row>20</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50563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69342</xdr:rowOff>
    </xdr:from>
    <xdr:to>
      <xdr:col>78</xdr:col>
      <xdr:colOff>120650</xdr:colOff>
      <xdr:row>19</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155719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1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158496</xdr:rowOff>
    </xdr:from>
    <xdr:to>
      <xdr:col>65</xdr:col>
      <xdr:colOff>53975</xdr:colOff>
      <xdr:row>19</xdr:row>
      <xdr:rowOff>88646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73423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ポイント上回り、前年度より</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ポイント上昇した。</a:t>
          </a:r>
          <a:r>
            <a:rPr kumimoji="1" lang="ja-JP" altLang="en-US" sz="1100" b="0" i="0" baseline="0">
              <a:solidFill>
                <a:schemeClr val="dk1"/>
              </a:solidFill>
              <a:effectLst/>
              <a:latin typeface="+mn-lt"/>
              <a:ea typeface="+mn-ea"/>
              <a:cs typeface="+mn-cs"/>
            </a:rPr>
            <a:t>制度改正による</a:t>
          </a:r>
          <a:r>
            <a:rPr kumimoji="1" lang="ja-JP" altLang="ja-JP" sz="1100" b="0" i="0" baseline="0">
              <a:solidFill>
                <a:schemeClr val="dk1"/>
              </a:solidFill>
              <a:effectLst/>
              <a:latin typeface="+mn-lt"/>
              <a:ea typeface="+mn-ea"/>
              <a:cs typeface="+mn-cs"/>
            </a:rPr>
            <a:t>対象者の</a:t>
          </a:r>
          <a:r>
            <a:rPr kumimoji="1" lang="ja-JP" altLang="en-US" sz="1100" b="0" i="0" baseline="0">
              <a:solidFill>
                <a:schemeClr val="dk1"/>
              </a:solidFill>
              <a:effectLst/>
              <a:latin typeface="+mn-lt"/>
              <a:ea typeface="+mn-ea"/>
              <a:cs typeface="+mn-cs"/>
            </a:rPr>
            <a:t>増加に</a:t>
          </a:r>
          <a:r>
            <a:rPr kumimoji="1" lang="ja-JP" altLang="ja-JP" sz="1100" b="0" i="0" baseline="0">
              <a:solidFill>
                <a:schemeClr val="dk1"/>
              </a:solidFill>
              <a:effectLst/>
              <a:latin typeface="+mn-lt"/>
              <a:ea typeface="+mn-ea"/>
              <a:cs typeface="+mn-cs"/>
            </a:rPr>
            <a:t>伴</a:t>
          </a:r>
          <a:r>
            <a:rPr kumimoji="1" lang="ja-JP" altLang="en-US" sz="1100" b="0" i="0" baseline="0">
              <a:solidFill>
                <a:schemeClr val="dk1"/>
              </a:solidFill>
              <a:effectLst/>
              <a:latin typeface="+mn-lt"/>
              <a:ea typeface="+mn-ea"/>
              <a:cs typeface="+mn-cs"/>
            </a:rPr>
            <a:t>う</a:t>
          </a:r>
          <a:r>
            <a:rPr kumimoji="1" lang="ja-JP" altLang="ja-JP" sz="1100" b="0" i="0" baseline="0">
              <a:solidFill>
                <a:schemeClr val="dk1"/>
              </a:solidFill>
              <a:effectLst/>
              <a:latin typeface="+mn-lt"/>
              <a:ea typeface="+mn-ea"/>
              <a:cs typeface="+mn-cs"/>
            </a:rPr>
            <a:t>児童手当</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、訓練等給付費及び施設型給付費等の伸びにより、前年度より増となっている。今後も、障害関係の給付費や子育て支援関連経費等の増が見込まれており、比率の上昇が予想される。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23585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59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34670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類似団体平均を</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ポイント上回</a:t>
          </a:r>
          <a:r>
            <a:rPr kumimoji="1" lang="ja-JP" altLang="en-US" sz="1000" b="0" i="0" baseline="0">
              <a:solidFill>
                <a:schemeClr val="dk1"/>
              </a:solidFill>
              <a:effectLst/>
              <a:latin typeface="+mn-lt"/>
              <a:ea typeface="+mn-ea"/>
              <a:cs typeface="+mn-cs"/>
            </a:rPr>
            <a:t>ったが</a:t>
          </a:r>
          <a:r>
            <a:rPr kumimoji="1" lang="ja-JP" altLang="ja-JP" sz="1000" b="0" i="0" baseline="0">
              <a:solidFill>
                <a:schemeClr val="dk1"/>
              </a:solidFill>
              <a:effectLst/>
              <a:latin typeface="+mn-lt"/>
              <a:ea typeface="+mn-ea"/>
              <a:cs typeface="+mn-cs"/>
            </a:rPr>
            <a:t>、前年度より</a:t>
          </a:r>
          <a:r>
            <a:rPr kumimoji="1" lang="en-US" altLang="ja-JP" sz="1000" b="0" i="0" baseline="0">
              <a:solidFill>
                <a:schemeClr val="dk1"/>
              </a:solidFill>
              <a:effectLst/>
              <a:latin typeface="+mn-lt"/>
              <a:ea typeface="+mn-ea"/>
              <a:cs typeface="+mn-cs"/>
            </a:rPr>
            <a:t>3.7</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下落した</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の要因は施設等の</a:t>
          </a:r>
          <a:r>
            <a:rPr kumimoji="1" lang="ja-JP" altLang="en-US" sz="1000" b="0" i="0" baseline="0">
              <a:solidFill>
                <a:schemeClr val="dk1"/>
              </a:solidFill>
              <a:effectLst/>
              <a:latin typeface="+mn-lt"/>
              <a:ea typeface="+mn-ea"/>
              <a:cs typeface="+mn-cs"/>
            </a:rPr>
            <a:t>下水道事業の繰出金が補助費等に変わったこと、令和</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年度において福島県沖地震による災害復旧工事</a:t>
          </a:r>
          <a:r>
            <a:rPr kumimoji="1" lang="ja-JP" altLang="ja-JP" sz="1000" b="0" i="0" baseline="0">
              <a:solidFill>
                <a:schemeClr val="dk1"/>
              </a:solidFill>
              <a:effectLst/>
              <a:latin typeface="+mn-lt"/>
              <a:ea typeface="+mn-ea"/>
              <a:cs typeface="+mn-cs"/>
            </a:rPr>
            <a:t>が</a:t>
          </a:r>
          <a:r>
            <a:rPr kumimoji="1" lang="ja-JP" altLang="en-US" sz="1000" b="0" i="0" baseline="0">
              <a:solidFill>
                <a:schemeClr val="dk1"/>
              </a:solidFill>
              <a:effectLst/>
              <a:latin typeface="+mn-lt"/>
              <a:ea typeface="+mn-ea"/>
              <a:cs typeface="+mn-cs"/>
            </a:rPr>
            <a:t>完了</a:t>
          </a:r>
          <a:r>
            <a:rPr kumimoji="1" lang="ja-JP" altLang="ja-JP" sz="1000" b="0" i="0" baseline="0">
              <a:solidFill>
                <a:schemeClr val="dk1"/>
              </a:solidFill>
              <a:effectLst/>
              <a:latin typeface="+mn-lt"/>
              <a:ea typeface="+mn-ea"/>
              <a:cs typeface="+mn-cs"/>
            </a:rPr>
            <a:t>したことによるものである。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は、高齢者人口の増加に伴う、医療費や介護給付費の伸びによる繰出金の増、施設等の老朽化に伴う、維持補修費の増が見込まれることから、健康寿命の延伸事業の推進、施設等の統廃合の検討をしていく。</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60</xdr:row>
      <xdr:rowOff>78015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51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50092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78015</xdr:rowOff>
    </xdr:from>
    <xdr:to>
      <xdr:col>82</xdr:col>
      <xdr:colOff>196850</xdr:colOff>
      <xdr:row>60</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60</xdr:row>
      <xdr:rowOff>143328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27557"/>
          <a:ext cx="8382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143328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162378</xdr:rowOff>
    </xdr:from>
    <xdr:to>
      <xdr:col>73</xdr:col>
      <xdr:colOff>180975</xdr:colOff>
      <xdr:row>60</xdr:row>
      <xdr:rowOff>110672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77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121557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77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70757</xdr:rowOff>
    </xdr:from>
    <xdr:to>
      <xdr:col>65</xdr:col>
      <xdr:colOff>53975</xdr:colOff>
      <xdr:row>61</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上回り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増の要因は、</a:t>
          </a:r>
          <a:r>
            <a:rPr kumimoji="1" lang="ja-JP" altLang="en-US" sz="1100" b="0" i="0" baseline="0">
              <a:solidFill>
                <a:schemeClr val="dk1"/>
              </a:solidFill>
              <a:effectLst/>
              <a:latin typeface="+mn-lt"/>
              <a:ea typeface="+mn-ea"/>
              <a:cs typeface="+mn-cs"/>
            </a:rPr>
            <a:t>下水道事業が法的化により繰出金としてではなく、補助金として支出するようになった</a:t>
          </a:r>
          <a:r>
            <a:rPr kumimoji="1" lang="ja-JP" altLang="ja-JP" sz="1100" b="0" i="0" baseline="0">
              <a:solidFill>
                <a:schemeClr val="dk1"/>
              </a:solidFill>
              <a:effectLst/>
              <a:latin typeface="+mn-lt"/>
              <a:ea typeface="+mn-ea"/>
              <a:cs typeface="+mn-cs"/>
            </a:rPr>
            <a:t>ことによるものである。今後は、斎場建設に係る公債費負担金の増加</a:t>
          </a:r>
          <a:r>
            <a:rPr kumimoji="1" lang="ja-JP" altLang="en-US" sz="1100" b="0" i="0" baseline="0">
              <a:solidFill>
                <a:schemeClr val="dk1"/>
              </a:solidFill>
              <a:effectLst/>
              <a:latin typeface="+mn-lt"/>
              <a:ea typeface="+mn-ea"/>
              <a:cs typeface="+mn-cs"/>
            </a:rPr>
            <a:t>のよる一部事務組合負担金の増も</a:t>
          </a:r>
          <a:r>
            <a:rPr kumimoji="1" lang="ja-JP" altLang="ja-JP" sz="1100" b="0" i="0" baseline="0">
              <a:solidFill>
                <a:schemeClr val="dk1"/>
              </a:solidFill>
              <a:effectLst/>
              <a:latin typeface="+mn-lt"/>
              <a:ea typeface="+mn-ea"/>
              <a:cs typeface="+mn-cs"/>
            </a:rPr>
            <a:t>見込まれるので、事務事業の見直しによる経常経費の削減及び適正な補助金の交付に努める。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52705</xdr:rowOff>
    </xdr:from>
    <xdr:to>
      <xdr:col>82</xdr:col>
      <xdr:colOff>107950</xdr:colOff>
      <xdr:row>36</xdr:row>
      <xdr:rowOff>132715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5345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xdr:rowOff>
    </xdr:from>
    <xdr:to>
      <xdr:col>78</xdr:col>
      <xdr:colOff>69850</xdr:colOff>
      <xdr:row>35</xdr:row>
      <xdr:rowOff>52705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07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xdr:rowOff>
    </xdr:from>
    <xdr:to>
      <xdr:col>73</xdr:col>
      <xdr:colOff>180975</xdr:colOff>
      <xdr:row>35</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0773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70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81915</xdr:rowOff>
    </xdr:from>
    <xdr:to>
      <xdr:col>82</xdr:col>
      <xdr:colOff>158750</xdr:colOff>
      <xdr:row>37</xdr:row>
      <xdr:rowOff>12065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53992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xdr:rowOff>
    </xdr:from>
    <xdr:to>
      <xdr:col>78</xdr:col>
      <xdr:colOff>120650</xdr:colOff>
      <xdr:row>35</xdr:row>
      <xdr:rowOff>103505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113682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71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127635</xdr:rowOff>
    </xdr:from>
    <xdr:to>
      <xdr:col>74</xdr:col>
      <xdr:colOff>31750</xdr:colOff>
      <xdr:row>35</xdr:row>
      <xdr:rowOff>57785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67962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53340</xdr:rowOff>
    </xdr:from>
    <xdr:to>
      <xdr:col>69</xdr:col>
      <xdr:colOff>142875</xdr:colOff>
      <xdr:row>35</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ポイント下回り、前年度</a:t>
          </a:r>
          <a:r>
            <a:rPr kumimoji="1" lang="ja-JP" altLang="en-US" sz="1100" b="0" i="0" baseline="0">
              <a:solidFill>
                <a:schemeClr val="dk1"/>
              </a:solidFill>
              <a:effectLst/>
              <a:latin typeface="+mn-lt"/>
              <a:ea typeface="+mn-ea"/>
              <a:cs typeface="+mn-cs"/>
            </a:rPr>
            <a:t>より</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ポイント上昇した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今後、公共施設等の改修・修繕等の維持補修が想定されるため、起債額が増加していく可能性もある。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引き続き、発行の際は交付税算入のある事業を最優先とし、借入額を償還額の範囲内に抑える等新規発行を伴う普通建設事業費の適量な事業実施に努めていく。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75</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063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75</xdr:row>
      <xdr:rowOff>147574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06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75</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83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106426</xdr:rowOff>
    </xdr:from>
    <xdr:to>
      <xdr:col>11</xdr:col>
      <xdr:colOff>9525</xdr:colOff>
      <xdr:row>75</xdr:row>
      <xdr:rowOff>124714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65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96774</xdr:rowOff>
    </xdr:from>
    <xdr:to>
      <xdr:col>20</xdr:col>
      <xdr:colOff>38100</xdr:colOff>
      <xdr:row>76</xdr:row>
      <xdr:rowOff>26924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37101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96774</xdr:rowOff>
    </xdr:from>
    <xdr:to>
      <xdr:col>15</xdr:col>
      <xdr:colOff>149225</xdr:colOff>
      <xdr:row>76</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37101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55626</xdr:rowOff>
    </xdr:from>
    <xdr:to>
      <xdr:col>6</xdr:col>
      <xdr:colOff>171450</xdr:colOff>
      <xdr:row>75</xdr:row>
      <xdr:rowOff>157226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167403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ポイント上回り、前年度より</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前年度より比率が上昇した要因については、分母となる普通交付税等の経常一般財源が微増しているものの</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分子となる扶助費がそれ以上に増（</a:t>
          </a:r>
          <a:r>
            <a:rPr kumimoji="1" lang="en-US" altLang="ja-JP" sz="1100" b="0" i="0" baseline="0">
              <a:solidFill>
                <a:schemeClr val="dk1"/>
              </a:solidFill>
              <a:effectLst/>
              <a:latin typeface="+mn-lt"/>
              <a:ea typeface="+mn-ea"/>
              <a:cs typeface="+mn-cs"/>
            </a:rPr>
            <a:t>19.0%</a:t>
          </a:r>
          <a:r>
            <a:rPr kumimoji="1" lang="ja-JP" altLang="ja-JP" sz="1100" b="0" i="0" baseline="0">
              <a:solidFill>
                <a:schemeClr val="dk1"/>
              </a:solidFill>
              <a:effectLst/>
              <a:latin typeface="+mn-lt"/>
              <a:ea typeface="+mn-ea"/>
              <a:cs typeface="+mn-cs"/>
            </a:rPr>
            <a:t>増）となったことによるものである。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26415</xdr:rowOff>
    </xdr:from>
    <xdr:to>
      <xdr:col>82</xdr:col>
      <xdr:colOff>107950</xdr:colOff>
      <xdr:row>80</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7424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51563</xdr:rowOff>
    </xdr:from>
    <xdr:to>
      <xdr:col>78</xdr:col>
      <xdr:colOff>69850</xdr:colOff>
      <xdr:row>80</xdr:row>
      <xdr:rowOff>26415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961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51563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183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80</xdr:row>
      <xdr:rowOff>53848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18387"/>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133366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147065</xdr:rowOff>
    </xdr:from>
    <xdr:to>
      <xdr:col>78</xdr:col>
      <xdr:colOff>120650</xdr:colOff>
      <xdr:row>80</xdr:row>
      <xdr:rowOff>77215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61992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763</xdr:rowOff>
    </xdr:from>
    <xdr:to>
      <xdr:col>74</xdr:col>
      <xdr:colOff>31750</xdr:colOff>
      <xdr:row>79</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87140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xdr:rowOff>
    </xdr:from>
    <xdr:to>
      <xdr:col>65</xdr:col>
      <xdr:colOff>53975</xdr:colOff>
      <xdr:row>80</xdr:row>
      <xdr:rowOff>104648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89425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117235</xdr:rowOff>
    </xdr:from>
    <xdr:to>
      <xdr:col>29</xdr:col>
      <xdr:colOff>127000</xdr:colOff>
      <xdr:row>18</xdr:row>
      <xdr:rowOff>170151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0960"/>
          <a:ext cx="647700" cy="5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170151</xdr:rowOff>
    </xdr:from>
    <xdr:to>
      <xdr:col>26</xdr:col>
      <xdr:colOff>50800</xdr:colOff>
      <xdr:row>19</xdr:row>
      <xdr:rowOff>57930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3876"/>
          <a:ext cx="698500" cy="5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57930</xdr:rowOff>
    </xdr:from>
    <xdr:to>
      <xdr:col>22</xdr:col>
      <xdr:colOff>114300</xdr:colOff>
      <xdr:row>19</xdr:row>
      <xdr:rowOff>70155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3105"/>
          <a:ext cx="698500" cy="1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47436</xdr:rowOff>
    </xdr:from>
    <xdr:to>
      <xdr:col>18</xdr:col>
      <xdr:colOff>177800</xdr:colOff>
      <xdr:row>19</xdr:row>
      <xdr:rowOff>70155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52611"/>
          <a:ext cx="698500" cy="22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66435</xdr:rowOff>
    </xdr:from>
    <xdr:to>
      <xdr:col>29</xdr:col>
      <xdr:colOff>177800</xdr:colOff>
      <xdr:row>18</xdr:row>
      <xdr:rowOff>168035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0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38512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119351</xdr:rowOff>
    </xdr:from>
    <xdr:to>
      <xdr:col>26</xdr:col>
      <xdr:colOff>101600</xdr:colOff>
      <xdr:row>19</xdr:row>
      <xdr:rowOff>49501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34278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7130</xdr:rowOff>
    </xdr:from>
    <xdr:to>
      <xdr:col>22</xdr:col>
      <xdr:colOff>165100</xdr:colOff>
      <xdr:row>19</xdr:row>
      <xdr:rowOff>108730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93507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19355</xdr:rowOff>
    </xdr:from>
    <xdr:to>
      <xdr:col>19</xdr:col>
      <xdr:colOff>38100</xdr:colOff>
      <xdr:row>19</xdr:row>
      <xdr:rowOff>120955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105732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168086</xdr:rowOff>
    </xdr:from>
    <xdr:to>
      <xdr:col>15</xdr:col>
      <xdr:colOff>101600</xdr:colOff>
      <xdr:row>19</xdr:row>
      <xdr:rowOff>98236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83013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157099</xdr:rowOff>
    </xdr:from>
    <xdr:to>
      <xdr:col>29</xdr:col>
      <xdr:colOff>127000</xdr:colOff>
      <xdr:row>36</xdr:row>
      <xdr:rowOff>168110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10349"/>
          <a:ext cx="6477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166300</xdr:rowOff>
    </xdr:from>
    <xdr:to>
      <xdr:col>26</xdr:col>
      <xdr:colOff>50800</xdr:colOff>
      <xdr:row>36</xdr:row>
      <xdr:rowOff>168110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19550"/>
          <a:ext cx="69850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154851</xdr:rowOff>
    </xdr:from>
    <xdr:to>
      <xdr:col>22</xdr:col>
      <xdr:colOff>114300</xdr:colOff>
      <xdr:row>36</xdr:row>
      <xdr:rowOff>166300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08101"/>
          <a:ext cx="698500" cy="1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154851</xdr:rowOff>
    </xdr:from>
    <xdr:to>
      <xdr:col>18</xdr:col>
      <xdr:colOff>177800</xdr:colOff>
      <xdr:row>37</xdr:row>
      <xdr:rowOff>26740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08101"/>
          <a:ext cx="698500" cy="4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106299</xdr:rowOff>
    </xdr:from>
    <xdr:to>
      <xdr:col>29</xdr:col>
      <xdr:colOff>177800</xdr:colOff>
      <xdr:row>37</xdr:row>
      <xdr:rowOff>36449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9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78376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117310</xdr:rowOff>
    </xdr:from>
    <xdr:to>
      <xdr:col>26</xdr:col>
      <xdr:colOff>101600</xdr:colOff>
      <xdr:row>37</xdr:row>
      <xdr:rowOff>47460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32237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115500</xdr:rowOff>
    </xdr:from>
    <xdr:to>
      <xdr:col>22</xdr:col>
      <xdr:colOff>165100</xdr:colOff>
      <xdr:row>37</xdr:row>
      <xdr:rowOff>45650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6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30427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104051</xdr:rowOff>
    </xdr:from>
    <xdr:to>
      <xdr:col>19</xdr:col>
      <xdr:colOff>38100</xdr:colOff>
      <xdr:row>37</xdr:row>
      <xdr:rowOff>34201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7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18978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147390</xdr:rowOff>
    </xdr:from>
    <xdr:to>
      <xdr:col>15</xdr:col>
      <xdr:colOff>101600</xdr:colOff>
      <xdr:row>37</xdr:row>
      <xdr:rowOff>77540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0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62317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26733</xdr:rowOff>
    </xdr:from>
    <xdr:to>
      <xdr:col>24</xdr:col>
      <xdr:colOff>63500</xdr:colOff>
      <xdr:row>38</xdr:row>
      <xdr:rowOff>89573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41833"/>
          <a:ext cx="838200" cy="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89573</xdr:rowOff>
    </xdr:from>
    <xdr:to>
      <xdr:col>19</xdr:col>
      <xdr:colOff>177800</xdr:colOff>
      <xdr:row>38</xdr:row>
      <xdr:rowOff>133159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4673"/>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118173</xdr:rowOff>
    </xdr:from>
    <xdr:to>
      <xdr:col>15</xdr:col>
      <xdr:colOff>50800</xdr:colOff>
      <xdr:row>38</xdr:row>
      <xdr:rowOff>133159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33273"/>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91415</xdr:rowOff>
    </xdr:from>
    <xdr:to>
      <xdr:col>10</xdr:col>
      <xdr:colOff>114300</xdr:colOff>
      <xdr:row>38</xdr:row>
      <xdr:rowOff>118173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06515"/>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147384</xdr:rowOff>
    </xdr:from>
    <xdr:to>
      <xdr:col>24</xdr:col>
      <xdr:colOff>114300</xdr:colOff>
      <xdr:row>38</xdr:row>
      <xdr:rowOff>77533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125810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38773</xdr:rowOff>
    </xdr:from>
    <xdr:to>
      <xdr:col>20</xdr:col>
      <xdr:colOff>38100</xdr:colOff>
      <xdr:row>38</xdr:row>
      <xdr:rowOff>140373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82359</xdr:rowOff>
    </xdr:from>
    <xdr:to>
      <xdr:col>15</xdr:col>
      <xdr:colOff>101600</xdr:colOff>
      <xdr:row>39</xdr:row>
      <xdr:rowOff>12509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3636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67373</xdr:rowOff>
    </xdr:from>
    <xdr:to>
      <xdr:col>10</xdr:col>
      <xdr:colOff>165100</xdr:colOff>
      <xdr:row>38</xdr:row>
      <xdr:rowOff>168973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160100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40615</xdr:rowOff>
    </xdr:from>
    <xdr:to>
      <xdr:col>6</xdr:col>
      <xdr:colOff>38100</xdr:colOff>
      <xdr:row>38</xdr:row>
      <xdr:rowOff>142215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133342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106478</xdr:rowOff>
    </xdr:from>
    <xdr:to>
      <xdr:col>24</xdr:col>
      <xdr:colOff>63500</xdr:colOff>
      <xdr:row>58</xdr:row>
      <xdr:rowOff>118728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0578"/>
          <a:ext cx="8382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106478</xdr:rowOff>
    </xdr:from>
    <xdr:to>
      <xdr:col>19</xdr:col>
      <xdr:colOff>177800</xdr:colOff>
      <xdr:row>58</xdr:row>
      <xdr:rowOff>115029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0578"/>
          <a:ext cx="889000" cy="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115029</xdr:rowOff>
    </xdr:from>
    <xdr:to>
      <xdr:col>15</xdr:col>
      <xdr:colOff>50800</xdr:colOff>
      <xdr:row>58</xdr:row>
      <xdr:rowOff>117376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129"/>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117376</xdr:rowOff>
    </xdr:from>
    <xdr:to>
      <xdr:col>10</xdr:col>
      <xdr:colOff>114300</xdr:colOff>
      <xdr:row>58</xdr:row>
      <xdr:rowOff>121431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476"/>
          <a:ext cx="889000" cy="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67928</xdr:rowOff>
    </xdr:from>
    <xdr:to>
      <xdr:col>24</xdr:col>
      <xdr:colOff>114300</xdr:colOff>
      <xdr:row>58</xdr:row>
      <xdr:rowOff>169528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55678</xdr:rowOff>
    </xdr:from>
    <xdr:to>
      <xdr:col>20</xdr:col>
      <xdr:colOff>38100</xdr:colOff>
      <xdr:row>58</xdr:row>
      <xdr:rowOff>157278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148405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64229</xdr:rowOff>
    </xdr:from>
    <xdr:to>
      <xdr:col>15</xdr:col>
      <xdr:colOff>101600</xdr:colOff>
      <xdr:row>58</xdr:row>
      <xdr:rowOff>165829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156956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66576</xdr:rowOff>
    </xdr:from>
    <xdr:to>
      <xdr:col>10</xdr:col>
      <xdr:colOff>165100</xdr:colOff>
      <xdr:row>58</xdr:row>
      <xdr:rowOff>168176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159303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70631</xdr:rowOff>
    </xdr:from>
    <xdr:to>
      <xdr:col>6</xdr:col>
      <xdr:colOff>38100</xdr:colOff>
      <xdr:row>59</xdr:row>
      <xdr:rowOff>781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163358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38705</xdr:rowOff>
    </xdr:from>
    <xdr:to>
      <xdr:col>24</xdr:col>
      <xdr:colOff>63500</xdr:colOff>
      <xdr:row>78</xdr:row>
      <xdr:rowOff>47461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11805"/>
          <a:ext cx="8382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38705</xdr:rowOff>
    </xdr:from>
    <xdr:to>
      <xdr:col>19</xdr:col>
      <xdr:colOff>177800</xdr:colOff>
      <xdr:row>78</xdr:row>
      <xdr:rowOff>70617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1805"/>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70617</xdr:rowOff>
    </xdr:from>
    <xdr:to>
      <xdr:col>15</xdr:col>
      <xdr:colOff>50800</xdr:colOff>
      <xdr:row>78</xdr:row>
      <xdr:rowOff>88471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3717"/>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69611</xdr:rowOff>
    </xdr:from>
    <xdr:to>
      <xdr:col>10</xdr:col>
      <xdr:colOff>114300</xdr:colOff>
      <xdr:row>78</xdr:row>
      <xdr:rowOff>88471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42711"/>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168111</xdr:rowOff>
    </xdr:from>
    <xdr:to>
      <xdr:col>24</xdr:col>
      <xdr:colOff>114300</xdr:colOff>
      <xdr:row>78</xdr:row>
      <xdr:rowOff>98261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83038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159355</xdr:rowOff>
    </xdr:from>
    <xdr:to>
      <xdr:col>20</xdr:col>
      <xdr:colOff>38100</xdr:colOff>
      <xdr:row>78</xdr:row>
      <xdr:rowOff>89505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80632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19817</xdr:rowOff>
    </xdr:from>
    <xdr:to>
      <xdr:col>15</xdr:col>
      <xdr:colOff>101600</xdr:colOff>
      <xdr:row>78</xdr:row>
      <xdr:rowOff>121417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112544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37671</xdr:rowOff>
    </xdr:from>
    <xdr:to>
      <xdr:col>10</xdr:col>
      <xdr:colOff>165100</xdr:colOff>
      <xdr:row>78</xdr:row>
      <xdr:rowOff>139271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130398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18811</xdr:rowOff>
    </xdr:from>
    <xdr:to>
      <xdr:col>6</xdr:col>
      <xdr:colOff>38100</xdr:colOff>
      <xdr:row>78</xdr:row>
      <xdr:rowOff>120411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111538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79066</xdr:rowOff>
    </xdr:from>
    <xdr:to>
      <xdr:col>24</xdr:col>
      <xdr:colOff>63500</xdr:colOff>
      <xdr:row>96</xdr:row>
      <xdr:rowOff>84488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66816"/>
          <a:ext cx="838200" cy="17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84488</xdr:rowOff>
    </xdr:from>
    <xdr:to>
      <xdr:col>19</xdr:col>
      <xdr:colOff>177800</xdr:colOff>
      <xdr:row>96</xdr:row>
      <xdr:rowOff>164095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43688"/>
          <a:ext cx="889000" cy="7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93174</xdr:rowOff>
    </xdr:from>
    <xdr:to>
      <xdr:col>15</xdr:col>
      <xdr:colOff>50800</xdr:colOff>
      <xdr:row>96</xdr:row>
      <xdr:rowOff>164095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52374"/>
          <a:ext cx="889000" cy="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93174</xdr:rowOff>
    </xdr:from>
    <xdr:to>
      <xdr:col>10</xdr:col>
      <xdr:colOff>114300</xdr:colOff>
      <xdr:row>98</xdr:row>
      <xdr:rowOff>211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52374"/>
          <a:ext cx="889000" cy="24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28266</xdr:rowOff>
    </xdr:from>
    <xdr:to>
      <xdr:col>24</xdr:col>
      <xdr:colOff>114300</xdr:colOff>
      <xdr:row>95</xdr:row>
      <xdr:rowOff>129866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6693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9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33688</xdr:rowOff>
    </xdr:from>
    <xdr:to>
      <xdr:col>20</xdr:col>
      <xdr:colOff>38100</xdr:colOff>
      <xdr:row>96</xdr:row>
      <xdr:rowOff>135288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126415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113295</xdr:rowOff>
    </xdr:from>
    <xdr:to>
      <xdr:col>15</xdr:col>
      <xdr:colOff>101600</xdr:colOff>
      <xdr:row>97</xdr:row>
      <xdr:rowOff>43445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34572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42374</xdr:rowOff>
    </xdr:from>
    <xdr:to>
      <xdr:col>10</xdr:col>
      <xdr:colOff>165100</xdr:colOff>
      <xdr:row>96</xdr:row>
      <xdr:rowOff>143974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135101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120861</xdr:rowOff>
    </xdr:from>
    <xdr:to>
      <xdr:col>6</xdr:col>
      <xdr:colOff>38100</xdr:colOff>
      <xdr:row>98</xdr:row>
      <xdr:rowOff>51011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42138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142112</xdr:rowOff>
    </xdr:from>
    <xdr:to>
      <xdr:col>55</xdr:col>
      <xdr:colOff>0</xdr:colOff>
      <xdr:row>38</xdr:row>
      <xdr:rowOff>16839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5762"/>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7398</xdr:rowOff>
    </xdr:from>
    <xdr:to>
      <xdr:col>50</xdr:col>
      <xdr:colOff>114300</xdr:colOff>
      <xdr:row>38</xdr:row>
      <xdr:rowOff>16839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22498"/>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147152</xdr:rowOff>
    </xdr:from>
    <xdr:to>
      <xdr:col>45</xdr:col>
      <xdr:colOff>177800</xdr:colOff>
      <xdr:row>38</xdr:row>
      <xdr:rowOff>7398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90802"/>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58193</xdr:rowOff>
    </xdr:from>
    <xdr:to>
      <xdr:col>41</xdr:col>
      <xdr:colOff>50800</xdr:colOff>
      <xdr:row>37</xdr:row>
      <xdr:rowOff>147152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16043"/>
          <a:ext cx="889000" cy="77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91312</xdr:rowOff>
    </xdr:from>
    <xdr:to>
      <xdr:col>55</xdr:col>
      <xdr:colOff>50800</xdr:colOff>
      <xdr:row>38</xdr:row>
      <xdr:rowOff>21462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6239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137489</xdr:rowOff>
    </xdr:from>
    <xdr:to>
      <xdr:col>50</xdr:col>
      <xdr:colOff>165100</xdr:colOff>
      <xdr:row>38</xdr:row>
      <xdr:rowOff>67639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58766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7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128048</xdr:rowOff>
    </xdr:from>
    <xdr:to>
      <xdr:col>46</xdr:col>
      <xdr:colOff>38100</xdr:colOff>
      <xdr:row>38</xdr:row>
      <xdr:rowOff>58198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49325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96352</xdr:rowOff>
    </xdr:from>
    <xdr:to>
      <xdr:col>41</xdr:col>
      <xdr:colOff>101600</xdr:colOff>
      <xdr:row>38</xdr:row>
      <xdr:rowOff>26502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17629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7393</xdr:rowOff>
    </xdr:from>
    <xdr:to>
      <xdr:col>36</xdr:col>
      <xdr:colOff>165100</xdr:colOff>
      <xdr:row>33</xdr:row>
      <xdr:rowOff>108993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125520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4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139929</xdr:rowOff>
    </xdr:from>
    <xdr:to>
      <xdr:col>55</xdr:col>
      <xdr:colOff>0</xdr:colOff>
      <xdr:row>58</xdr:row>
      <xdr:rowOff>62419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12579"/>
          <a:ext cx="838200" cy="9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33575</xdr:rowOff>
    </xdr:from>
    <xdr:to>
      <xdr:col>50</xdr:col>
      <xdr:colOff>114300</xdr:colOff>
      <xdr:row>58</xdr:row>
      <xdr:rowOff>62419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77675"/>
          <a:ext cx="889000" cy="2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33575</xdr:rowOff>
    </xdr:from>
    <xdr:to>
      <xdr:col>45</xdr:col>
      <xdr:colOff>177800</xdr:colOff>
      <xdr:row>58</xdr:row>
      <xdr:rowOff>60422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77675"/>
          <a:ext cx="8890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48420</xdr:rowOff>
    </xdr:from>
    <xdr:to>
      <xdr:col>41</xdr:col>
      <xdr:colOff>50800</xdr:colOff>
      <xdr:row>58</xdr:row>
      <xdr:rowOff>60422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21070"/>
          <a:ext cx="889000" cy="18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89129</xdr:rowOff>
    </xdr:from>
    <xdr:to>
      <xdr:col>55</xdr:col>
      <xdr:colOff>50800</xdr:colOff>
      <xdr:row>58</xdr:row>
      <xdr:rowOff>19279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67556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11619</xdr:rowOff>
    </xdr:from>
    <xdr:to>
      <xdr:col>50</xdr:col>
      <xdr:colOff>165100</xdr:colOff>
      <xdr:row>58</xdr:row>
      <xdr:rowOff>113219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104346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4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154225</xdr:rowOff>
    </xdr:from>
    <xdr:to>
      <xdr:col>46</xdr:col>
      <xdr:colOff>38100</xdr:colOff>
      <xdr:row>58</xdr:row>
      <xdr:rowOff>84375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75502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1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9622</xdr:rowOff>
    </xdr:from>
    <xdr:to>
      <xdr:col>41</xdr:col>
      <xdr:colOff>101600</xdr:colOff>
      <xdr:row>58</xdr:row>
      <xdr:rowOff>111222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102349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169070</xdr:rowOff>
    </xdr:from>
    <xdr:to>
      <xdr:col>36</xdr:col>
      <xdr:colOff>165100</xdr:colOff>
      <xdr:row>57</xdr:row>
      <xdr:rowOff>99220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90347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6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11238</xdr:rowOff>
    </xdr:from>
    <xdr:to>
      <xdr:col>55</xdr:col>
      <xdr:colOff>0</xdr:colOff>
      <xdr:row>79</xdr:row>
      <xdr:rowOff>86784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55788"/>
          <a:ext cx="838200" cy="7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11238</xdr:rowOff>
    </xdr:from>
    <xdr:to>
      <xdr:col>50</xdr:col>
      <xdr:colOff>114300</xdr:colOff>
      <xdr:row>79</xdr:row>
      <xdr:rowOff>65917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5788"/>
          <a:ext cx="889000" cy="5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65917</xdr:rowOff>
    </xdr:from>
    <xdr:to>
      <xdr:col>45</xdr:col>
      <xdr:colOff>177800</xdr:colOff>
      <xdr:row>79</xdr:row>
      <xdr:rowOff>82245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1046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72045</xdr:rowOff>
    </xdr:from>
    <xdr:to>
      <xdr:col>41</xdr:col>
      <xdr:colOff>50800</xdr:colOff>
      <xdr:row>79</xdr:row>
      <xdr:rowOff>82245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73695"/>
          <a:ext cx="889000" cy="35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35984</xdr:rowOff>
    </xdr:from>
    <xdr:to>
      <xdr:col>55</xdr:col>
      <xdr:colOff>50800</xdr:colOff>
      <xdr:row>79</xdr:row>
      <xdr:rowOff>137584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122361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131888</xdr:rowOff>
    </xdr:from>
    <xdr:to>
      <xdr:col>50</xdr:col>
      <xdr:colOff>165100</xdr:colOff>
      <xdr:row>79</xdr:row>
      <xdr:rowOff>62038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53165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15117</xdr:rowOff>
    </xdr:from>
    <xdr:to>
      <xdr:col>46</xdr:col>
      <xdr:colOff>38100</xdr:colOff>
      <xdr:row>79</xdr:row>
      <xdr:rowOff>116717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107844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31445</xdr:rowOff>
    </xdr:from>
    <xdr:to>
      <xdr:col>41</xdr:col>
      <xdr:colOff>101600</xdr:colOff>
      <xdr:row>79</xdr:row>
      <xdr:rowOff>133045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124172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21245</xdr:rowOff>
    </xdr:from>
    <xdr:to>
      <xdr:col>36</xdr:col>
      <xdr:colOff>165100</xdr:colOff>
      <xdr:row>77</xdr:row>
      <xdr:rowOff>122845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139372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6998</xdr:rowOff>
    </xdr:from>
    <xdr:to>
      <xdr:col>55</xdr:col>
      <xdr:colOff>0</xdr:colOff>
      <xdr:row>97</xdr:row>
      <xdr:rowOff>153228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37648"/>
          <a:ext cx="838200" cy="14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124321</xdr:rowOff>
    </xdr:from>
    <xdr:to>
      <xdr:col>50</xdr:col>
      <xdr:colOff>114300</xdr:colOff>
      <xdr:row>97</xdr:row>
      <xdr:rowOff>153228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54971"/>
          <a:ext cx="889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124321</xdr:rowOff>
    </xdr:from>
    <xdr:to>
      <xdr:col>45</xdr:col>
      <xdr:colOff>177800</xdr:colOff>
      <xdr:row>97</xdr:row>
      <xdr:rowOff>127721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54971"/>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115805</xdr:rowOff>
    </xdr:from>
    <xdr:to>
      <xdr:col>41</xdr:col>
      <xdr:colOff>50800</xdr:colOff>
      <xdr:row>97</xdr:row>
      <xdr:rowOff>127721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46455"/>
          <a:ext cx="889000" cy="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127648</xdr:rowOff>
    </xdr:from>
    <xdr:to>
      <xdr:col>55</xdr:col>
      <xdr:colOff>50800</xdr:colOff>
      <xdr:row>97</xdr:row>
      <xdr:rowOff>57798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106075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102428</xdr:rowOff>
    </xdr:from>
    <xdr:to>
      <xdr:col>50</xdr:col>
      <xdr:colOff>165100</xdr:colOff>
      <xdr:row>98</xdr:row>
      <xdr:rowOff>32578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23705</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682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73521</xdr:rowOff>
    </xdr:from>
    <xdr:to>
      <xdr:col>46</xdr:col>
      <xdr:colOff>38100</xdr:colOff>
      <xdr:row>98</xdr:row>
      <xdr:rowOff>3671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166248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76921</xdr:rowOff>
    </xdr:from>
    <xdr:to>
      <xdr:col>41</xdr:col>
      <xdr:colOff>101600</xdr:colOff>
      <xdr:row>98</xdr:row>
      <xdr:rowOff>7071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169648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65005</xdr:rowOff>
    </xdr:from>
    <xdr:to>
      <xdr:col>36</xdr:col>
      <xdr:colOff>165100</xdr:colOff>
      <xdr:row>97</xdr:row>
      <xdr:rowOff>166605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157732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140474</xdr:rowOff>
    </xdr:from>
    <xdr:to>
      <xdr:col>85</xdr:col>
      <xdr:colOff>127000</xdr:colOff>
      <xdr:row>39</xdr:row>
      <xdr:rowOff>44114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5574"/>
          <a:ext cx="838200" cy="7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140474</xdr:rowOff>
    </xdr:from>
    <xdr:to>
      <xdr:col>81</xdr:col>
      <xdr:colOff>50800</xdr:colOff>
      <xdr:row>38</xdr:row>
      <xdr:rowOff>149659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5574"/>
          <a:ext cx="889000" cy="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149659</xdr:rowOff>
    </xdr:from>
    <xdr:to>
      <xdr:col>76</xdr:col>
      <xdr:colOff>114300</xdr:colOff>
      <xdr:row>39</xdr:row>
      <xdr:rowOff>8876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64759"/>
          <a:ext cx="889000" cy="3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8876</xdr:rowOff>
    </xdr:from>
    <xdr:to>
      <xdr:col>71</xdr:col>
      <xdr:colOff>177800</xdr:colOff>
      <xdr:row>39</xdr:row>
      <xdr:rowOff>39131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95426"/>
          <a:ext cx="889000" cy="3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164764</xdr:rowOff>
    </xdr:from>
    <xdr:to>
      <xdr:col>85</xdr:col>
      <xdr:colOff>177800</xdr:colOff>
      <xdr:row>39</xdr:row>
      <xdr:rowOff>94914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104245</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89674</xdr:rowOff>
    </xdr:from>
    <xdr:to>
      <xdr:col>81</xdr:col>
      <xdr:colOff>101600</xdr:colOff>
      <xdr:row>39</xdr:row>
      <xdr:rowOff>19824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36351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98859</xdr:rowOff>
    </xdr:from>
    <xdr:to>
      <xdr:col>76</xdr:col>
      <xdr:colOff>165100</xdr:colOff>
      <xdr:row>39</xdr:row>
      <xdr:rowOff>29009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1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45536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8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129526</xdr:rowOff>
    </xdr:from>
    <xdr:to>
      <xdr:col>72</xdr:col>
      <xdr:colOff>38100</xdr:colOff>
      <xdr:row>39</xdr:row>
      <xdr:rowOff>59676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76203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159781</xdr:rowOff>
    </xdr:from>
    <xdr:to>
      <xdr:col>67</xdr:col>
      <xdr:colOff>101600</xdr:colOff>
      <xdr:row>39</xdr:row>
      <xdr:rowOff>89931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81058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68642</xdr:rowOff>
    </xdr:from>
    <xdr:to>
      <xdr:col>85</xdr:col>
      <xdr:colOff>127000</xdr:colOff>
      <xdr:row>77</xdr:row>
      <xdr:rowOff>88147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70292"/>
          <a:ext cx="8382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88147</xdr:rowOff>
    </xdr:from>
    <xdr:to>
      <xdr:col>81</xdr:col>
      <xdr:colOff>50800</xdr:colOff>
      <xdr:row>77</xdr:row>
      <xdr:rowOff>88421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8979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88421</xdr:rowOff>
    </xdr:from>
    <xdr:to>
      <xdr:col>76</xdr:col>
      <xdr:colOff>114300</xdr:colOff>
      <xdr:row>77</xdr:row>
      <xdr:rowOff>100921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9007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100921</xdr:rowOff>
    </xdr:from>
    <xdr:to>
      <xdr:col>71</xdr:col>
      <xdr:colOff>177800</xdr:colOff>
      <xdr:row>77</xdr:row>
      <xdr:rowOff>116867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02571"/>
          <a:ext cx="889000" cy="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17842</xdr:rowOff>
    </xdr:from>
    <xdr:to>
      <xdr:col>85</xdr:col>
      <xdr:colOff>177800</xdr:colOff>
      <xdr:row>77</xdr:row>
      <xdr:rowOff>119442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167719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9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37347</xdr:rowOff>
    </xdr:from>
    <xdr:to>
      <xdr:col>81</xdr:col>
      <xdr:colOff>101600</xdr:colOff>
      <xdr:row>77</xdr:row>
      <xdr:rowOff>138947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130074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37621</xdr:rowOff>
    </xdr:from>
    <xdr:to>
      <xdr:col>76</xdr:col>
      <xdr:colOff>165100</xdr:colOff>
      <xdr:row>77</xdr:row>
      <xdr:rowOff>139221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3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130348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50121</xdr:rowOff>
    </xdr:from>
    <xdr:to>
      <xdr:col>72</xdr:col>
      <xdr:colOff>38100</xdr:colOff>
      <xdr:row>77</xdr:row>
      <xdr:rowOff>151721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142848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66067</xdr:rowOff>
    </xdr:from>
    <xdr:to>
      <xdr:col>67</xdr:col>
      <xdr:colOff>101600</xdr:colOff>
      <xdr:row>77</xdr:row>
      <xdr:rowOff>167667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158794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87328</xdr:rowOff>
    </xdr:from>
    <xdr:to>
      <xdr:col>85</xdr:col>
      <xdr:colOff>127000</xdr:colOff>
      <xdr:row>97</xdr:row>
      <xdr:rowOff>115453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17978"/>
          <a:ext cx="8382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87328</xdr:rowOff>
    </xdr:from>
    <xdr:to>
      <xdr:col>81</xdr:col>
      <xdr:colOff>50800</xdr:colOff>
      <xdr:row>97</xdr:row>
      <xdr:rowOff>144463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17978"/>
          <a:ext cx="889000" cy="5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91542</xdr:rowOff>
    </xdr:from>
    <xdr:to>
      <xdr:col>76</xdr:col>
      <xdr:colOff>114300</xdr:colOff>
      <xdr:row>97</xdr:row>
      <xdr:rowOff>144463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550742"/>
          <a:ext cx="889000" cy="2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91542</xdr:rowOff>
    </xdr:from>
    <xdr:to>
      <xdr:col>71</xdr:col>
      <xdr:colOff>177800</xdr:colOff>
      <xdr:row>97</xdr:row>
      <xdr:rowOff>74442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50742"/>
          <a:ext cx="889000" cy="1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64653</xdr:rowOff>
    </xdr:from>
    <xdr:to>
      <xdr:col>85</xdr:col>
      <xdr:colOff>177800</xdr:colOff>
      <xdr:row>97</xdr:row>
      <xdr:rowOff>166253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43080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36528</xdr:rowOff>
    </xdr:from>
    <xdr:to>
      <xdr:col>81</xdr:col>
      <xdr:colOff>101600</xdr:colOff>
      <xdr:row>97</xdr:row>
      <xdr:rowOff>138128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129255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93663</xdr:rowOff>
    </xdr:from>
    <xdr:to>
      <xdr:col>76</xdr:col>
      <xdr:colOff>165100</xdr:colOff>
      <xdr:row>98</xdr:row>
      <xdr:rowOff>23813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14940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40742</xdr:rowOff>
    </xdr:from>
    <xdr:to>
      <xdr:col>72</xdr:col>
      <xdr:colOff>38100</xdr:colOff>
      <xdr:row>96</xdr:row>
      <xdr:rowOff>142342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4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158869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23642</xdr:rowOff>
    </xdr:from>
    <xdr:to>
      <xdr:col>67</xdr:col>
      <xdr:colOff>101600</xdr:colOff>
      <xdr:row>97</xdr:row>
      <xdr:rowOff>125242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141769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163188</xdr:rowOff>
    </xdr:from>
    <xdr:to>
      <xdr:col>116</xdr:col>
      <xdr:colOff>63500</xdr:colOff>
      <xdr:row>56</xdr:row>
      <xdr:rowOff>165989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64388"/>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165989</xdr:rowOff>
    </xdr:from>
    <xdr:to>
      <xdr:col>111</xdr:col>
      <xdr:colOff>177800</xdr:colOff>
      <xdr:row>56</xdr:row>
      <xdr:rowOff>168446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767189"/>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155302</xdr:rowOff>
    </xdr:from>
    <xdr:to>
      <xdr:col>107</xdr:col>
      <xdr:colOff>50800</xdr:colOff>
      <xdr:row>56</xdr:row>
      <xdr:rowOff>168446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56502"/>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155302</xdr:rowOff>
    </xdr:from>
    <xdr:to>
      <xdr:col>102</xdr:col>
      <xdr:colOff>114300</xdr:colOff>
      <xdr:row>57</xdr:row>
      <xdr:rowOff>1625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56502"/>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112388</xdr:rowOff>
    </xdr:from>
    <xdr:to>
      <xdr:col>116</xdr:col>
      <xdr:colOff>114300</xdr:colOff>
      <xdr:row>57</xdr:row>
      <xdr:rowOff>42538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135265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6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115189</xdr:rowOff>
    </xdr:from>
    <xdr:to>
      <xdr:col>112</xdr:col>
      <xdr:colOff>38100</xdr:colOff>
      <xdr:row>57</xdr:row>
      <xdr:rowOff>45339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61866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9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117646</xdr:rowOff>
    </xdr:from>
    <xdr:to>
      <xdr:col>107</xdr:col>
      <xdr:colOff>101600</xdr:colOff>
      <xdr:row>57</xdr:row>
      <xdr:rowOff>47796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64323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104502</xdr:rowOff>
    </xdr:from>
    <xdr:to>
      <xdr:col>102</xdr:col>
      <xdr:colOff>165100</xdr:colOff>
      <xdr:row>57</xdr:row>
      <xdr:rowOff>34652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25779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122275</xdr:rowOff>
    </xdr:from>
    <xdr:to>
      <xdr:col>98</xdr:col>
      <xdr:colOff>38100</xdr:colOff>
      <xdr:row>57</xdr:row>
      <xdr:rowOff>52425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43552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65039</xdr:rowOff>
    </xdr:from>
    <xdr:to>
      <xdr:col>116</xdr:col>
      <xdr:colOff>63500</xdr:colOff>
      <xdr:row>75</xdr:row>
      <xdr:rowOff>56467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580889"/>
          <a:ext cx="838200" cy="3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65039</xdr:rowOff>
    </xdr:from>
    <xdr:to>
      <xdr:col>111</xdr:col>
      <xdr:colOff>177800</xdr:colOff>
      <xdr:row>74</xdr:row>
      <xdr:rowOff>88448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580889"/>
          <a:ext cx="889000" cy="19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88448</xdr:rowOff>
    </xdr:from>
    <xdr:to>
      <xdr:col>107</xdr:col>
      <xdr:colOff>50800</xdr:colOff>
      <xdr:row>74</xdr:row>
      <xdr:rowOff>165486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75748"/>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165486</xdr:rowOff>
    </xdr:from>
    <xdr:to>
      <xdr:col>102</xdr:col>
      <xdr:colOff>114300</xdr:colOff>
      <xdr:row>75</xdr:row>
      <xdr:rowOff>15616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5278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5667</xdr:rowOff>
    </xdr:from>
    <xdr:to>
      <xdr:col>116</xdr:col>
      <xdr:colOff>114300</xdr:colOff>
      <xdr:row>75</xdr:row>
      <xdr:rowOff>107267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155544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4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14239</xdr:rowOff>
    </xdr:from>
    <xdr:to>
      <xdr:col>112</xdr:col>
      <xdr:colOff>38100</xdr:colOff>
      <xdr:row>73</xdr:row>
      <xdr:rowOff>115839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132366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37648</xdr:rowOff>
    </xdr:from>
    <xdr:to>
      <xdr:col>107</xdr:col>
      <xdr:colOff>101600</xdr:colOff>
      <xdr:row>74</xdr:row>
      <xdr:rowOff>139248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114686</xdr:rowOff>
    </xdr:from>
    <xdr:to>
      <xdr:col>102</xdr:col>
      <xdr:colOff>165100</xdr:colOff>
      <xdr:row>75</xdr:row>
      <xdr:rowOff>44836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0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35963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9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136266</xdr:rowOff>
    </xdr:from>
    <xdr:to>
      <xdr:col>98</xdr:col>
      <xdr:colOff>38100</xdr:colOff>
      <xdr:row>75</xdr:row>
      <xdr:rowOff>66416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57543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464,103</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扶助</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94,820</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障害者の方による施設利用の増により扶助費が</a:t>
          </a:r>
          <a:r>
            <a:rPr kumimoji="1" lang="ja-JP" altLang="ja-JP" sz="1100" b="0" i="0" baseline="0">
              <a:solidFill>
                <a:schemeClr val="dk1"/>
              </a:solidFill>
              <a:effectLst/>
              <a:latin typeface="+mn-lt"/>
              <a:ea typeface="+mn-ea"/>
              <a:cs typeface="+mn-cs"/>
            </a:rPr>
            <a:t>年々増加してきている。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は住民一人当たり</a:t>
          </a:r>
          <a:r>
            <a:rPr kumimoji="1" lang="en-US" altLang="ja-JP" sz="1100" b="0" i="0" baseline="0">
              <a:solidFill>
                <a:schemeClr val="dk1"/>
              </a:solidFill>
              <a:effectLst/>
              <a:latin typeface="+mn-lt"/>
              <a:ea typeface="+mn-ea"/>
              <a:cs typeface="+mn-cs"/>
            </a:rPr>
            <a:t>74,895</a:t>
          </a:r>
          <a:r>
            <a:rPr kumimoji="1" lang="ja-JP" altLang="ja-JP" sz="1100" b="0" i="0" baseline="0">
              <a:solidFill>
                <a:schemeClr val="dk1"/>
              </a:solidFill>
              <a:effectLst/>
              <a:latin typeface="+mn-lt"/>
              <a:ea typeface="+mn-ea"/>
              <a:cs typeface="+mn-cs"/>
            </a:rPr>
            <a:t>円となっており、年々増加してきている。今後もベースアップによる人件費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増加していくことが予想される。職員数の適正管理による人件費の抑制</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進めていく必要がある。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一方で、多数</a:t>
          </a:r>
          <a:r>
            <a:rPr kumimoji="1" lang="ja-JP" altLang="ja-JP" sz="1100" b="0" i="0" baseline="0">
              <a:solidFill>
                <a:schemeClr val="dk1"/>
              </a:solidFill>
              <a:effectLst/>
              <a:latin typeface="+mn-lt"/>
              <a:ea typeface="+mn-ea"/>
              <a:cs typeface="+mn-cs"/>
            </a:rPr>
            <a:t>の項目</a:t>
          </a:r>
          <a:r>
            <a:rPr kumimoji="1" lang="ja-JP" altLang="en-US" sz="1100" b="0" i="0" baseline="0">
              <a:solidFill>
                <a:schemeClr val="dk1"/>
              </a:solidFill>
              <a:effectLst/>
              <a:latin typeface="+mn-lt"/>
              <a:ea typeface="+mn-ea"/>
              <a:cs typeface="+mn-cs"/>
            </a:rPr>
            <a:t>において</a:t>
          </a:r>
          <a:r>
            <a:rPr kumimoji="1" lang="ja-JP" altLang="ja-JP" sz="1100" b="0" i="0" baseline="0">
              <a:solidFill>
                <a:schemeClr val="dk1"/>
              </a:solidFill>
              <a:effectLst/>
              <a:latin typeface="+mn-lt"/>
              <a:ea typeface="+mn-ea"/>
              <a:cs typeface="+mn-cs"/>
            </a:rPr>
            <a:t>、類似団体内平均値を下回る結果となっている。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33401</xdr:rowOff>
    </xdr:from>
    <xdr:to>
      <xdr:col>24</xdr:col>
      <xdr:colOff>63500</xdr:colOff>
      <xdr:row>34</xdr:row>
      <xdr:rowOff>106781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2701"/>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106781</xdr:rowOff>
    </xdr:from>
    <xdr:to>
      <xdr:col>19</xdr:col>
      <xdr:colOff>177800</xdr:colOff>
      <xdr:row>35</xdr:row>
      <xdr:rowOff>53289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6081"/>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32029</xdr:rowOff>
    </xdr:from>
    <xdr:to>
      <xdr:col>15</xdr:col>
      <xdr:colOff>50800</xdr:colOff>
      <xdr:row>35</xdr:row>
      <xdr:rowOff>53289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2779"/>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107696</xdr:rowOff>
    </xdr:from>
    <xdr:to>
      <xdr:col>10</xdr:col>
      <xdr:colOff>114300</xdr:colOff>
      <xdr:row>35</xdr:row>
      <xdr:rowOff>32029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6996"/>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154051</xdr:rowOff>
    </xdr:from>
    <xdr:to>
      <xdr:col>24</xdr:col>
      <xdr:colOff>114300</xdr:colOff>
      <xdr:row>34</xdr:row>
      <xdr:rowOff>84201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132478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55981</xdr:rowOff>
    </xdr:from>
    <xdr:to>
      <xdr:col>20</xdr:col>
      <xdr:colOff>38100</xdr:colOff>
      <xdr:row>34</xdr:row>
      <xdr:rowOff>157581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148708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7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xdr:rowOff>
    </xdr:from>
    <xdr:to>
      <xdr:col>15</xdr:col>
      <xdr:colOff>101600</xdr:colOff>
      <xdr:row>35</xdr:row>
      <xdr:rowOff>104089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95216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152679</xdr:rowOff>
    </xdr:from>
    <xdr:to>
      <xdr:col>10</xdr:col>
      <xdr:colOff>165100</xdr:colOff>
      <xdr:row>35</xdr:row>
      <xdr:rowOff>82829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73956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7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24562</xdr:rowOff>
    </xdr:from>
    <xdr:to>
      <xdr:col>24</xdr:col>
      <xdr:colOff>63500</xdr:colOff>
      <xdr:row>57</xdr:row>
      <xdr:rowOff>70262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7212"/>
          <a:ext cx="838200" cy="4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70262</xdr:rowOff>
    </xdr:from>
    <xdr:to>
      <xdr:col>19</xdr:col>
      <xdr:colOff>177800</xdr:colOff>
      <xdr:row>57</xdr:row>
      <xdr:rowOff>143811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2912"/>
          <a:ext cx="889000" cy="7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31683</xdr:rowOff>
    </xdr:from>
    <xdr:to>
      <xdr:col>15</xdr:col>
      <xdr:colOff>50800</xdr:colOff>
      <xdr:row>57</xdr:row>
      <xdr:rowOff>143811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04333"/>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39349</xdr:rowOff>
    </xdr:from>
    <xdr:to>
      <xdr:col>10</xdr:col>
      <xdr:colOff>114300</xdr:colOff>
      <xdr:row>57</xdr:row>
      <xdr:rowOff>31683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69099"/>
          <a:ext cx="889000" cy="33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145212</xdr:rowOff>
    </xdr:from>
    <xdr:to>
      <xdr:col>24</xdr:col>
      <xdr:colOff>114300</xdr:colOff>
      <xdr:row>57</xdr:row>
      <xdr:rowOff>75362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123639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19462</xdr:rowOff>
    </xdr:from>
    <xdr:to>
      <xdr:col>20</xdr:col>
      <xdr:colOff>38100</xdr:colOff>
      <xdr:row>57</xdr:row>
      <xdr:rowOff>121062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112189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93011</xdr:rowOff>
    </xdr:from>
    <xdr:to>
      <xdr:col>15</xdr:col>
      <xdr:colOff>101600</xdr:colOff>
      <xdr:row>58</xdr:row>
      <xdr:rowOff>23161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152333</xdr:rowOff>
    </xdr:from>
    <xdr:to>
      <xdr:col>10</xdr:col>
      <xdr:colOff>165100</xdr:colOff>
      <xdr:row>57</xdr:row>
      <xdr:rowOff>82483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73610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159999</xdr:rowOff>
    </xdr:from>
    <xdr:to>
      <xdr:col>6</xdr:col>
      <xdr:colOff>38100</xdr:colOff>
      <xdr:row>55</xdr:row>
      <xdr:rowOff>90149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81276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1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155629</xdr:rowOff>
    </xdr:from>
    <xdr:to>
      <xdr:col>24</xdr:col>
      <xdr:colOff>63500</xdr:colOff>
      <xdr:row>78</xdr:row>
      <xdr:rowOff>13653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57279"/>
          <a:ext cx="8382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13653</xdr:rowOff>
    </xdr:from>
    <xdr:to>
      <xdr:col>19</xdr:col>
      <xdr:colOff>177800</xdr:colOff>
      <xdr:row>78</xdr:row>
      <xdr:rowOff>63103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86753"/>
          <a:ext cx="889000" cy="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63103</xdr:rowOff>
    </xdr:from>
    <xdr:to>
      <xdr:col>15</xdr:col>
      <xdr:colOff>50800</xdr:colOff>
      <xdr:row>78</xdr:row>
      <xdr:rowOff>74899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36203"/>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74899</xdr:rowOff>
    </xdr:from>
    <xdr:to>
      <xdr:col>10</xdr:col>
      <xdr:colOff>114300</xdr:colOff>
      <xdr:row>78</xdr:row>
      <xdr:rowOff>160826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47999"/>
          <a:ext cx="889000" cy="8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104829</xdr:rowOff>
    </xdr:from>
    <xdr:to>
      <xdr:col>24</xdr:col>
      <xdr:colOff>114300</xdr:colOff>
      <xdr:row>78</xdr:row>
      <xdr:rowOff>34979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19756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134303</xdr:rowOff>
    </xdr:from>
    <xdr:to>
      <xdr:col>20</xdr:col>
      <xdr:colOff>38100</xdr:colOff>
      <xdr:row>78</xdr:row>
      <xdr:rowOff>64453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55580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12303</xdr:rowOff>
    </xdr:from>
    <xdr:to>
      <xdr:col>15</xdr:col>
      <xdr:colOff>101600</xdr:colOff>
      <xdr:row>78</xdr:row>
      <xdr:rowOff>113903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105030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24099</xdr:rowOff>
    </xdr:from>
    <xdr:to>
      <xdr:col>10</xdr:col>
      <xdr:colOff>165100</xdr:colOff>
      <xdr:row>78</xdr:row>
      <xdr:rowOff>125699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116826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110026</xdr:rowOff>
    </xdr:from>
    <xdr:to>
      <xdr:col>6</xdr:col>
      <xdr:colOff>38100</xdr:colOff>
      <xdr:row>79</xdr:row>
      <xdr:rowOff>40176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31303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2170</xdr:rowOff>
    </xdr:from>
    <xdr:to>
      <xdr:col>24</xdr:col>
      <xdr:colOff>63500</xdr:colOff>
      <xdr:row>99</xdr:row>
      <xdr:rowOff>2425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5720"/>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225</xdr:rowOff>
    </xdr:from>
    <xdr:to>
      <xdr:col>19</xdr:col>
      <xdr:colOff>177800</xdr:colOff>
      <xdr:row>99</xdr:row>
      <xdr:rowOff>2425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73775"/>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167444</xdr:rowOff>
    </xdr:from>
    <xdr:to>
      <xdr:col>15</xdr:col>
      <xdr:colOff>50800</xdr:colOff>
      <xdr:row>99</xdr:row>
      <xdr:rowOff>225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9544"/>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167444</xdr:rowOff>
    </xdr:from>
    <xdr:to>
      <xdr:col>10</xdr:col>
      <xdr:colOff>114300</xdr:colOff>
      <xdr:row>99</xdr:row>
      <xdr:rowOff>3431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544"/>
          <a:ext cx="889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122820</xdr:rowOff>
    </xdr:from>
    <xdr:to>
      <xdr:col>24</xdr:col>
      <xdr:colOff>114300</xdr:colOff>
      <xdr:row>99</xdr:row>
      <xdr:rowOff>52970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123075</xdr:rowOff>
    </xdr:from>
    <xdr:to>
      <xdr:col>20</xdr:col>
      <xdr:colOff>38100</xdr:colOff>
      <xdr:row>99</xdr:row>
      <xdr:rowOff>53225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44352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120875</xdr:rowOff>
    </xdr:from>
    <xdr:to>
      <xdr:col>15</xdr:col>
      <xdr:colOff>101600</xdr:colOff>
      <xdr:row>99</xdr:row>
      <xdr:rowOff>51025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42152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116644</xdr:rowOff>
    </xdr:from>
    <xdr:to>
      <xdr:col>10</xdr:col>
      <xdr:colOff>165100</xdr:colOff>
      <xdr:row>99</xdr:row>
      <xdr:rowOff>46794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37921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124081</xdr:rowOff>
    </xdr:from>
    <xdr:to>
      <xdr:col>6</xdr:col>
      <xdr:colOff>38100</xdr:colOff>
      <xdr:row>99</xdr:row>
      <xdr:rowOff>54231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45358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170398</xdr:rowOff>
    </xdr:from>
    <xdr:to>
      <xdr:col>55</xdr:col>
      <xdr:colOff>0</xdr:colOff>
      <xdr:row>36</xdr:row>
      <xdr:rowOff>7439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71148"/>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7439</xdr:rowOff>
    </xdr:from>
    <xdr:to>
      <xdr:col>50</xdr:col>
      <xdr:colOff>114300</xdr:colOff>
      <xdr:row>36</xdr:row>
      <xdr:rowOff>14950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7963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104430</xdr:rowOff>
    </xdr:from>
    <xdr:to>
      <xdr:col>45</xdr:col>
      <xdr:colOff>177800</xdr:colOff>
      <xdr:row>36</xdr:row>
      <xdr:rowOff>14950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105180"/>
          <a:ext cx="889000" cy="8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104430</xdr:rowOff>
    </xdr:from>
    <xdr:to>
      <xdr:col>41</xdr:col>
      <xdr:colOff>50800</xdr:colOff>
      <xdr:row>36</xdr:row>
      <xdr:rowOff>23114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105180"/>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119598</xdr:rowOff>
    </xdr:from>
    <xdr:to>
      <xdr:col>55</xdr:col>
      <xdr:colOff>50800</xdr:colOff>
      <xdr:row>36</xdr:row>
      <xdr:rowOff>49748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142475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7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128089</xdr:rowOff>
    </xdr:from>
    <xdr:to>
      <xdr:col>50</xdr:col>
      <xdr:colOff>165100</xdr:colOff>
      <xdr:row>36</xdr:row>
      <xdr:rowOff>58239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74766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135600</xdr:rowOff>
    </xdr:from>
    <xdr:to>
      <xdr:col>46</xdr:col>
      <xdr:colOff>38100</xdr:colOff>
      <xdr:row>36</xdr:row>
      <xdr:rowOff>65750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82277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1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53630</xdr:rowOff>
    </xdr:from>
    <xdr:to>
      <xdr:col>41</xdr:col>
      <xdr:colOff>101600</xdr:colOff>
      <xdr:row>35</xdr:row>
      <xdr:rowOff>155230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307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2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143764</xdr:rowOff>
    </xdr:from>
    <xdr:to>
      <xdr:col>36</xdr:col>
      <xdr:colOff>165100</xdr:colOff>
      <xdr:row>36</xdr:row>
      <xdr:rowOff>73914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90441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30788</xdr:rowOff>
    </xdr:from>
    <xdr:to>
      <xdr:col>55</xdr:col>
      <xdr:colOff>0</xdr:colOff>
      <xdr:row>59</xdr:row>
      <xdr:rowOff>36678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46338"/>
          <a:ext cx="8382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30788</xdr:rowOff>
    </xdr:from>
    <xdr:to>
      <xdr:col>50</xdr:col>
      <xdr:colOff>114300</xdr:colOff>
      <xdr:row>59</xdr:row>
      <xdr:rowOff>32868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46338"/>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32868</xdr:rowOff>
    </xdr:from>
    <xdr:to>
      <xdr:col>45</xdr:col>
      <xdr:colOff>177800</xdr:colOff>
      <xdr:row>59</xdr:row>
      <xdr:rowOff>35818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48418"/>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34468</xdr:rowOff>
    </xdr:from>
    <xdr:to>
      <xdr:col>41</xdr:col>
      <xdr:colOff>50800</xdr:colOff>
      <xdr:row>59</xdr:row>
      <xdr:rowOff>35818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50018"/>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157328</xdr:rowOff>
    </xdr:from>
    <xdr:to>
      <xdr:col>55</xdr:col>
      <xdr:colOff>50800</xdr:colOff>
      <xdr:row>59</xdr:row>
      <xdr:rowOff>87478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72255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1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151438</xdr:rowOff>
    </xdr:from>
    <xdr:to>
      <xdr:col>50</xdr:col>
      <xdr:colOff>165100</xdr:colOff>
      <xdr:row>59</xdr:row>
      <xdr:rowOff>81588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72715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8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153518</xdr:rowOff>
    </xdr:from>
    <xdr:to>
      <xdr:col>46</xdr:col>
      <xdr:colOff>38100</xdr:colOff>
      <xdr:row>59</xdr:row>
      <xdr:rowOff>83668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74795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9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156468</xdr:rowOff>
    </xdr:from>
    <xdr:to>
      <xdr:col>41</xdr:col>
      <xdr:colOff>101600</xdr:colOff>
      <xdr:row>59</xdr:row>
      <xdr:rowOff>86618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77745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9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155118</xdr:rowOff>
    </xdr:from>
    <xdr:to>
      <xdr:col>36</xdr:col>
      <xdr:colOff>165100</xdr:colOff>
      <xdr:row>59</xdr:row>
      <xdr:rowOff>85268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76395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9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23195</xdr:rowOff>
    </xdr:from>
    <xdr:to>
      <xdr:col>55</xdr:col>
      <xdr:colOff>0</xdr:colOff>
      <xdr:row>79</xdr:row>
      <xdr:rowOff>25367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6774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139160</xdr:rowOff>
    </xdr:from>
    <xdr:to>
      <xdr:col>50</xdr:col>
      <xdr:colOff>114300</xdr:colOff>
      <xdr:row>79</xdr:row>
      <xdr:rowOff>25367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12260"/>
          <a:ext cx="889000" cy="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123241</xdr:rowOff>
    </xdr:from>
    <xdr:to>
      <xdr:col>45</xdr:col>
      <xdr:colOff>177800</xdr:colOff>
      <xdr:row>78</xdr:row>
      <xdr:rowOff>139160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96341"/>
          <a:ext cx="889000" cy="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108398</xdr:rowOff>
    </xdr:from>
    <xdr:to>
      <xdr:col>41</xdr:col>
      <xdr:colOff>50800</xdr:colOff>
      <xdr:row>78</xdr:row>
      <xdr:rowOff>123241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81498"/>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143845</xdr:rowOff>
    </xdr:from>
    <xdr:to>
      <xdr:col>55</xdr:col>
      <xdr:colOff>50800</xdr:colOff>
      <xdr:row>79</xdr:row>
      <xdr:rowOff>73995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1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58772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146017</xdr:rowOff>
    </xdr:from>
    <xdr:to>
      <xdr:col>50</xdr:col>
      <xdr:colOff>165100</xdr:colOff>
      <xdr:row>79</xdr:row>
      <xdr:rowOff>76167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67294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1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88360</xdr:rowOff>
    </xdr:from>
    <xdr:to>
      <xdr:col>46</xdr:col>
      <xdr:colOff>38100</xdr:colOff>
      <xdr:row>79</xdr:row>
      <xdr:rowOff>18510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9637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5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72441</xdr:rowOff>
    </xdr:from>
    <xdr:to>
      <xdr:col>41</xdr:col>
      <xdr:colOff>101600</xdr:colOff>
      <xdr:row>79</xdr:row>
      <xdr:rowOff>2591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165168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57598</xdr:rowOff>
    </xdr:from>
    <xdr:to>
      <xdr:col>36</xdr:col>
      <xdr:colOff>165100</xdr:colOff>
      <xdr:row>78</xdr:row>
      <xdr:rowOff>159198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150325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15959</xdr:rowOff>
    </xdr:from>
    <xdr:to>
      <xdr:col>54</xdr:col>
      <xdr:colOff>189865</xdr:colOff>
      <xdr:row>98</xdr:row>
      <xdr:rowOff>46766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960809"/>
          <a:ext cx="1270" cy="88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50593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46766</xdr:rowOff>
    </xdr:from>
    <xdr:to>
      <xdr:col>55</xdr:col>
      <xdr:colOff>88900</xdr:colOff>
      <xdr:row>98</xdr:row>
      <xdr:rowOff>46766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4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134086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73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15959</xdr:rowOff>
    </xdr:from>
    <xdr:to>
      <xdr:col>55</xdr:col>
      <xdr:colOff>88900</xdr:colOff>
      <xdr:row>93</xdr:row>
      <xdr:rowOff>15959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96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24456</xdr:rowOff>
    </xdr:from>
    <xdr:to>
      <xdr:col>55</xdr:col>
      <xdr:colOff>0</xdr:colOff>
      <xdr:row>97</xdr:row>
      <xdr:rowOff>34964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55106"/>
          <a:ext cx="8382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52585</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4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29708</xdr:rowOff>
    </xdr:from>
    <xdr:to>
      <xdr:col>55</xdr:col>
      <xdr:colOff>50800</xdr:colOff>
      <xdr:row>96</xdr:row>
      <xdr:rowOff>131308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8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14633</xdr:rowOff>
    </xdr:from>
    <xdr:to>
      <xdr:col>50</xdr:col>
      <xdr:colOff>114300</xdr:colOff>
      <xdr:row>97</xdr:row>
      <xdr:rowOff>24456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45283"/>
          <a:ext cx="8890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41573</xdr:rowOff>
    </xdr:from>
    <xdr:to>
      <xdr:col>50</xdr:col>
      <xdr:colOff>165100</xdr:colOff>
      <xdr:row>96</xdr:row>
      <xdr:rowOff>143173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0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159700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133398</xdr:rowOff>
    </xdr:from>
    <xdr:to>
      <xdr:col>45</xdr:col>
      <xdr:colOff>177800</xdr:colOff>
      <xdr:row>97</xdr:row>
      <xdr:rowOff>14633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92598"/>
          <a:ext cx="8890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60516</xdr:rowOff>
    </xdr:from>
    <xdr:to>
      <xdr:col>46</xdr:col>
      <xdr:colOff>38100</xdr:colOff>
      <xdr:row>96</xdr:row>
      <xdr:rowOff>162116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7193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636</xdr:rowOff>
    </xdr:from>
    <xdr:to>
      <xdr:col>41</xdr:col>
      <xdr:colOff>50800</xdr:colOff>
      <xdr:row>96</xdr:row>
      <xdr:rowOff>133398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602586"/>
          <a:ext cx="889000" cy="99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51135</xdr:rowOff>
    </xdr:from>
    <xdr:to>
      <xdr:col>41</xdr:col>
      <xdr:colOff>101600</xdr:colOff>
      <xdr:row>96</xdr:row>
      <xdr:rowOff>152735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1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169262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8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40284</xdr:rowOff>
    </xdr:from>
    <xdr:to>
      <xdr:col>36</xdr:col>
      <xdr:colOff>165100</xdr:colOff>
      <xdr:row>96</xdr:row>
      <xdr:rowOff>141884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133011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155614</xdr:rowOff>
    </xdr:from>
    <xdr:to>
      <xdr:col>55</xdr:col>
      <xdr:colOff>50800</xdr:colOff>
      <xdr:row>97</xdr:row>
      <xdr:rowOff>85764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134041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9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145106</xdr:rowOff>
    </xdr:from>
    <xdr:to>
      <xdr:col>50</xdr:col>
      <xdr:colOff>165100</xdr:colOff>
      <xdr:row>97</xdr:row>
      <xdr:rowOff>75256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66383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135283</xdr:rowOff>
    </xdr:from>
    <xdr:to>
      <xdr:col>46</xdr:col>
      <xdr:colOff>38100</xdr:colOff>
      <xdr:row>97</xdr:row>
      <xdr:rowOff>65433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56560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82598</xdr:rowOff>
    </xdr:from>
    <xdr:to>
      <xdr:col>41</xdr:col>
      <xdr:colOff>101600</xdr:colOff>
      <xdr:row>97</xdr:row>
      <xdr:rowOff>12748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3875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121286</xdr:rowOff>
    </xdr:from>
    <xdr:to>
      <xdr:col>36</xdr:col>
      <xdr:colOff>165100</xdr:colOff>
      <xdr:row>91</xdr:row>
      <xdr:rowOff>51436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5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67963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32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105377</xdr:rowOff>
    </xdr:from>
    <xdr:to>
      <xdr:col>85</xdr:col>
      <xdr:colOff>127000</xdr:colOff>
      <xdr:row>37</xdr:row>
      <xdr:rowOff>127323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9027"/>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55559</xdr:rowOff>
    </xdr:from>
    <xdr:to>
      <xdr:col>81</xdr:col>
      <xdr:colOff>50800</xdr:colOff>
      <xdr:row>37</xdr:row>
      <xdr:rowOff>127323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99209"/>
          <a:ext cx="889000" cy="7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55559</xdr:rowOff>
    </xdr:from>
    <xdr:to>
      <xdr:col>76</xdr:col>
      <xdr:colOff>114300</xdr:colOff>
      <xdr:row>37</xdr:row>
      <xdr:rowOff>115224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99209"/>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34968</xdr:rowOff>
    </xdr:from>
    <xdr:to>
      <xdr:col>71</xdr:col>
      <xdr:colOff>177800</xdr:colOff>
      <xdr:row>37</xdr:row>
      <xdr:rowOff>115224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78618"/>
          <a:ext cx="889000" cy="8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54577</xdr:rowOff>
    </xdr:from>
    <xdr:to>
      <xdr:col>85</xdr:col>
      <xdr:colOff>177800</xdr:colOff>
      <xdr:row>37</xdr:row>
      <xdr:rowOff>156177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33004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76523</xdr:rowOff>
    </xdr:from>
    <xdr:to>
      <xdr:col>81</xdr:col>
      <xdr:colOff>101600</xdr:colOff>
      <xdr:row>38</xdr:row>
      <xdr:rowOff>6672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01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169250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4759</xdr:rowOff>
    </xdr:from>
    <xdr:to>
      <xdr:col>76</xdr:col>
      <xdr:colOff>165100</xdr:colOff>
      <xdr:row>37</xdr:row>
      <xdr:rowOff>106359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122886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64424</xdr:rowOff>
    </xdr:from>
    <xdr:to>
      <xdr:col>72</xdr:col>
      <xdr:colOff>38100</xdr:colOff>
      <xdr:row>37</xdr:row>
      <xdr:rowOff>166024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0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157150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155618</xdr:rowOff>
    </xdr:from>
    <xdr:to>
      <xdr:col>67</xdr:col>
      <xdr:colOff>101600</xdr:colOff>
      <xdr:row>37</xdr:row>
      <xdr:rowOff>85768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76895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75768</xdr:rowOff>
    </xdr:from>
    <xdr:to>
      <xdr:col>85</xdr:col>
      <xdr:colOff>127000</xdr:colOff>
      <xdr:row>57</xdr:row>
      <xdr:rowOff>138187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48418"/>
          <a:ext cx="8382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138187</xdr:rowOff>
    </xdr:from>
    <xdr:to>
      <xdr:col>81</xdr:col>
      <xdr:colOff>50800</xdr:colOff>
      <xdr:row>58</xdr:row>
      <xdr:rowOff>11216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10837"/>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11216</xdr:rowOff>
    </xdr:from>
    <xdr:to>
      <xdr:col>76</xdr:col>
      <xdr:colOff>114300</xdr:colOff>
      <xdr:row>58</xdr:row>
      <xdr:rowOff>12925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55316"/>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150085</xdr:rowOff>
    </xdr:from>
    <xdr:to>
      <xdr:col>71</xdr:col>
      <xdr:colOff>177800</xdr:colOff>
      <xdr:row>58</xdr:row>
      <xdr:rowOff>12925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92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24968</xdr:rowOff>
    </xdr:from>
    <xdr:to>
      <xdr:col>85</xdr:col>
      <xdr:colOff>177800</xdr:colOff>
      <xdr:row>57</xdr:row>
      <xdr:rowOff>126568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3395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87387</xdr:rowOff>
    </xdr:from>
    <xdr:to>
      <xdr:col>81</xdr:col>
      <xdr:colOff>101600</xdr:colOff>
      <xdr:row>58</xdr:row>
      <xdr:rowOff>17537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131866</xdr:rowOff>
    </xdr:from>
    <xdr:to>
      <xdr:col>76</xdr:col>
      <xdr:colOff>165100</xdr:colOff>
      <xdr:row>58</xdr:row>
      <xdr:rowOff>62016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53143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9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133575</xdr:rowOff>
    </xdr:from>
    <xdr:to>
      <xdr:col>72</xdr:col>
      <xdr:colOff>38100</xdr:colOff>
      <xdr:row>58</xdr:row>
      <xdr:rowOff>63725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54852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99285</xdr:rowOff>
    </xdr:from>
    <xdr:to>
      <xdr:col>67</xdr:col>
      <xdr:colOff>101600</xdr:colOff>
      <xdr:row>58</xdr:row>
      <xdr:rowOff>29435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7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20562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6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140474</xdr:rowOff>
    </xdr:from>
    <xdr:to>
      <xdr:col>85</xdr:col>
      <xdr:colOff>127000</xdr:colOff>
      <xdr:row>79</xdr:row>
      <xdr:rowOff>44115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13574"/>
          <a:ext cx="838200" cy="7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140474</xdr:rowOff>
    </xdr:from>
    <xdr:to>
      <xdr:col>81</xdr:col>
      <xdr:colOff>50800</xdr:colOff>
      <xdr:row>78</xdr:row>
      <xdr:rowOff>149659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13574"/>
          <a:ext cx="889000" cy="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149659</xdr:rowOff>
    </xdr:from>
    <xdr:to>
      <xdr:col>76</xdr:col>
      <xdr:colOff>114300</xdr:colOff>
      <xdr:row>79</xdr:row>
      <xdr:rowOff>8875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22759"/>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8875</xdr:rowOff>
    </xdr:from>
    <xdr:to>
      <xdr:col>71</xdr:col>
      <xdr:colOff>177800</xdr:colOff>
      <xdr:row>79</xdr:row>
      <xdr:rowOff>39131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53425"/>
          <a:ext cx="889000" cy="3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164765</xdr:rowOff>
    </xdr:from>
    <xdr:to>
      <xdr:col>85</xdr:col>
      <xdr:colOff>177800</xdr:colOff>
      <xdr:row>79</xdr:row>
      <xdr:rowOff>94915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77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89674</xdr:rowOff>
    </xdr:from>
    <xdr:to>
      <xdr:col>81</xdr:col>
      <xdr:colOff>101600</xdr:colOff>
      <xdr:row>79</xdr:row>
      <xdr:rowOff>19824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6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36351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32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98859</xdr:rowOff>
    </xdr:from>
    <xdr:to>
      <xdr:col>76</xdr:col>
      <xdr:colOff>165100</xdr:colOff>
      <xdr:row>79</xdr:row>
      <xdr:rowOff>29009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45536</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32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129525</xdr:rowOff>
    </xdr:from>
    <xdr:to>
      <xdr:col>72</xdr:col>
      <xdr:colOff>38100</xdr:colOff>
      <xdr:row>79</xdr:row>
      <xdr:rowOff>59675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0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76202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27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159781</xdr:rowOff>
    </xdr:from>
    <xdr:to>
      <xdr:col>67</xdr:col>
      <xdr:colOff>101600</xdr:colOff>
      <xdr:row>79</xdr:row>
      <xdr:rowOff>89931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81058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6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68642</xdr:rowOff>
    </xdr:from>
    <xdr:to>
      <xdr:col>85</xdr:col>
      <xdr:colOff>127000</xdr:colOff>
      <xdr:row>97</xdr:row>
      <xdr:rowOff>88147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699292"/>
          <a:ext cx="8382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88147</xdr:rowOff>
    </xdr:from>
    <xdr:to>
      <xdr:col>81</xdr:col>
      <xdr:colOff>50800</xdr:colOff>
      <xdr:row>97</xdr:row>
      <xdr:rowOff>88421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71879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88421</xdr:rowOff>
    </xdr:from>
    <xdr:to>
      <xdr:col>76</xdr:col>
      <xdr:colOff>114300</xdr:colOff>
      <xdr:row>97</xdr:row>
      <xdr:rowOff>100921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71907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100921</xdr:rowOff>
    </xdr:from>
    <xdr:to>
      <xdr:col>71</xdr:col>
      <xdr:colOff>177800</xdr:colOff>
      <xdr:row>97</xdr:row>
      <xdr:rowOff>116867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731571"/>
          <a:ext cx="889000" cy="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17842</xdr:rowOff>
    </xdr:from>
    <xdr:to>
      <xdr:col>85</xdr:col>
      <xdr:colOff>177800</xdr:colOff>
      <xdr:row>97</xdr:row>
      <xdr:rowOff>119442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167719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2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37347</xdr:rowOff>
    </xdr:from>
    <xdr:to>
      <xdr:col>81</xdr:col>
      <xdr:colOff>101600</xdr:colOff>
      <xdr:row>97</xdr:row>
      <xdr:rowOff>138947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6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130074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37621</xdr:rowOff>
    </xdr:from>
    <xdr:to>
      <xdr:col>76</xdr:col>
      <xdr:colOff>165100</xdr:colOff>
      <xdr:row>97</xdr:row>
      <xdr:rowOff>139221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130348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50121</xdr:rowOff>
    </xdr:from>
    <xdr:to>
      <xdr:col>72</xdr:col>
      <xdr:colOff>38100</xdr:colOff>
      <xdr:row>97</xdr:row>
      <xdr:rowOff>151721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142848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7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66067</xdr:rowOff>
    </xdr:from>
    <xdr:to>
      <xdr:col>67</xdr:col>
      <xdr:colOff>101600</xdr:colOff>
      <xdr:row>97</xdr:row>
      <xdr:rowOff>167667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158794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chemeClr val="dk1"/>
              </a:solidFill>
              <a:effectLst/>
              <a:latin typeface="+mn-lt"/>
              <a:ea typeface="+mn-ea"/>
              <a:cs typeface="+mn-cs"/>
            </a:rPr>
            <a:t>95,220</a:t>
          </a:r>
          <a:r>
            <a:rPr kumimoji="1" lang="ja-JP" altLang="ja-JP" sz="1100" b="0" i="0" baseline="0">
              <a:solidFill>
                <a:schemeClr val="dk1"/>
              </a:solidFill>
              <a:effectLst/>
              <a:latin typeface="+mn-lt"/>
              <a:ea typeface="+mn-ea"/>
              <a:cs typeface="+mn-cs"/>
            </a:rPr>
            <a:t>円となっており、前年度より</a:t>
          </a:r>
          <a:r>
            <a:rPr kumimoji="1" lang="en-US" altLang="ja-JP" sz="1100" b="0" i="0" baseline="0">
              <a:solidFill>
                <a:schemeClr val="dk1"/>
              </a:solidFill>
              <a:effectLst/>
              <a:latin typeface="+mn-lt"/>
              <a:ea typeface="+mn-ea"/>
              <a:cs typeface="+mn-cs"/>
            </a:rPr>
            <a:t>11,995</a:t>
          </a:r>
          <a:r>
            <a:rPr kumimoji="1" lang="ja-JP" altLang="ja-JP" sz="1100" b="0" i="0" baseline="0">
              <a:solidFill>
                <a:schemeClr val="dk1"/>
              </a:solidFill>
              <a:effectLst/>
              <a:latin typeface="+mn-lt"/>
              <a:ea typeface="+mn-ea"/>
              <a:cs typeface="+mn-cs"/>
            </a:rPr>
            <a:t>円増加している。</a:t>
          </a:r>
          <a:r>
            <a:rPr kumimoji="1" lang="ja-JP" altLang="en-US" sz="1100" b="0" i="0" baseline="0">
              <a:solidFill>
                <a:schemeClr val="dk1"/>
              </a:solidFill>
              <a:effectLst/>
              <a:latin typeface="+mn-lt"/>
              <a:ea typeface="+mn-ea"/>
              <a:cs typeface="+mn-cs"/>
            </a:rPr>
            <a:t>国主導による基幹業務システムの標準化</a:t>
          </a:r>
          <a:r>
            <a:rPr kumimoji="1" lang="ja-JP" altLang="ja-JP" sz="1100" b="0" i="0" baseline="0">
              <a:solidFill>
                <a:schemeClr val="dk1"/>
              </a:solidFill>
              <a:effectLst/>
              <a:latin typeface="+mn-lt"/>
              <a:ea typeface="+mn-ea"/>
              <a:cs typeface="+mn-cs"/>
            </a:rPr>
            <a:t>が要因の一つである。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160,819</a:t>
          </a:r>
          <a:r>
            <a:rPr kumimoji="1" lang="ja-JP" altLang="ja-JP" sz="1100" b="0" i="0" baseline="0">
              <a:solidFill>
                <a:schemeClr val="dk1"/>
              </a:solidFill>
              <a:effectLst/>
              <a:latin typeface="+mn-lt"/>
              <a:ea typeface="+mn-ea"/>
              <a:cs typeface="+mn-cs"/>
            </a:rPr>
            <a:t>円となっており、年々増加している。これは、</a:t>
          </a:r>
          <a:r>
            <a:rPr kumimoji="1" lang="ja-JP" altLang="en-US" sz="1100" b="0" i="0" baseline="0">
              <a:solidFill>
                <a:schemeClr val="dk1"/>
              </a:solidFill>
              <a:effectLst/>
              <a:latin typeface="+mn-lt"/>
              <a:ea typeface="+mn-ea"/>
              <a:cs typeface="+mn-cs"/>
            </a:rPr>
            <a:t>制度改正のよる対象者の増加に伴う児童手当が増加</a:t>
          </a:r>
          <a:r>
            <a:rPr kumimoji="1" lang="ja-JP" altLang="ja-JP" sz="1100" b="0" i="0" baseline="0">
              <a:solidFill>
                <a:schemeClr val="dk1"/>
              </a:solidFill>
              <a:effectLst/>
              <a:latin typeface="+mn-lt"/>
              <a:ea typeface="+mn-ea"/>
              <a:cs typeface="+mn-cs"/>
            </a:rPr>
            <a:t>となったほか、訓練等給付費や認定こども園・幼稚園施設型給付費が増加したことによるものである。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土木費は、住民一人当たり</a:t>
          </a:r>
          <a:r>
            <a:rPr kumimoji="1" lang="en-US" altLang="ja-JP" sz="1100" b="0" i="0" baseline="0">
              <a:solidFill>
                <a:schemeClr val="dk1"/>
              </a:solidFill>
              <a:effectLst/>
              <a:latin typeface="+mn-lt"/>
              <a:ea typeface="+mn-ea"/>
              <a:cs typeface="+mn-cs"/>
            </a:rPr>
            <a:t>46,245</a:t>
          </a:r>
          <a:r>
            <a:rPr kumimoji="1" lang="ja-JP" altLang="ja-JP" sz="1100" b="0" i="0" baseline="0">
              <a:solidFill>
                <a:schemeClr val="dk1"/>
              </a:solidFill>
              <a:effectLst/>
              <a:latin typeface="+mn-lt"/>
              <a:ea typeface="+mn-ea"/>
              <a:cs typeface="+mn-cs"/>
            </a:rPr>
            <a:t>円となっており、道路新設等がなかったことにより、前年度より減少している。土木費の主な内容としては、東日本大震災の復興事業で整備した都市公園等の維持管理費などが挙げられる。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今後は、老朽化する施設の維持管理や修繕・改修等が多くなってくることが予想される。公共施設等総合管理計画などに基づき、事業内容の精査や取捨選択を徹底し、安定した財政運営を目指す。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財政調整基金残高については、</a:t>
          </a:r>
          <a:r>
            <a:rPr kumimoji="1" lang="ja-JP" altLang="ja-JP" sz="1100">
              <a:solidFill>
                <a:schemeClr val="dk1"/>
              </a:solidFill>
              <a:effectLst/>
              <a:latin typeface="+mn-lt"/>
              <a:ea typeface="+mn-ea"/>
              <a:cs typeface="+mn-cs"/>
            </a:rPr>
            <a:t>歳計剰余金積立金額が財源不足を補うための取崩額を上回ったため、前年度比で増となっており、</a:t>
          </a:r>
          <a:r>
            <a:rPr kumimoji="1" lang="ja-JP" altLang="ja-JP" sz="1100" b="0" i="0" baseline="0">
              <a:solidFill>
                <a:schemeClr val="dk1"/>
              </a:solidFill>
              <a:effectLst/>
              <a:latin typeface="+mn-lt"/>
              <a:ea typeface="+mn-ea"/>
              <a:cs typeface="+mn-cs"/>
            </a:rPr>
            <a:t>標準財政規模比は</a:t>
          </a:r>
          <a:r>
            <a:rPr kumimoji="1" lang="en-US" altLang="ja-JP" sz="1100" b="0" i="0" baseline="0">
              <a:solidFill>
                <a:schemeClr val="dk1"/>
              </a:solidFill>
              <a:effectLst/>
              <a:latin typeface="+mn-lt"/>
              <a:ea typeface="+mn-ea"/>
              <a:cs typeface="+mn-cs"/>
            </a:rPr>
            <a:t>31.70%</a:t>
          </a:r>
          <a:r>
            <a:rPr kumimoji="1" lang="ja-JP" altLang="ja-JP" sz="1100" b="0" i="0" baseline="0">
              <a:solidFill>
                <a:schemeClr val="dk1"/>
              </a:solidFill>
              <a:effectLst/>
              <a:latin typeface="+mn-lt"/>
              <a:ea typeface="+mn-ea"/>
              <a:cs typeface="+mn-cs"/>
            </a:rPr>
            <a:t>となった。実質収支は黒字が続いており、比率は</a:t>
          </a:r>
          <a:r>
            <a:rPr kumimoji="1" lang="en-US" altLang="ja-JP" sz="1100" b="0" i="0" baseline="0">
              <a:solidFill>
                <a:schemeClr val="dk1"/>
              </a:solidFill>
              <a:effectLst/>
              <a:latin typeface="+mn-lt"/>
              <a:ea typeface="+mn-ea"/>
              <a:cs typeface="+mn-cs"/>
            </a:rPr>
            <a:t>7.57%</a:t>
          </a:r>
          <a:r>
            <a:rPr kumimoji="1" lang="ja-JP" altLang="ja-JP" sz="1100" b="0" i="0" baseline="0">
              <a:solidFill>
                <a:schemeClr val="dk1"/>
              </a:solidFill>
              <a:effectLst/>
              <a:latin typeface="+mn-lt"/>
              <a:ea typeface="+mn-ea"/>
              <a:cs typeface="+mn-cs"/>
            </a:rPr>
            <a:t>となっている。</a:t>
          </a:r>
          <a:endParaRPr lang="ja-JP" altLang="ja-JP" sz="1400">
            <a:effectLst/>
          </a:endParaRPr>
        </a:p>
        <a:p>
          <a:r>
            <a:rPr kumimoji="1" lang="ja-JP" altLang="ja-JP" sz="1100" b="0" i="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実質単年度収支率は、繰越事業の不用額等の減により単年度収支が赤字になったことで、△</a:t>
          </a:r>
          <a:r>
            <a:rPr kumimoji="1" lang="en-US" altLang="ja-JP" sz="1100" baseline="0">
              <a:solidFill>
                <a:schemeClr val="dk1"/>
              </a:solidFill>
              <a:effectLst/>
              <a:latin typeface="+mn-lt"/>
              <a:ea typeface="+mn-ea"/>
              <a:cs typeface="+mn-cs"/>
            </a:rPr>
            <a:t>1.38%</a:t>
          </a:r>
          <a:r>
            <a:rPr kumimoji="1" lang="ja-JP" altLang="ja-JP" sz="1100" baseline="0">
              <a:solidFill>
                <a:schemeClr val="dk1"/>
              </a:solidFill>
              <a:effectLst/>
              <a:latin typeface="+mn-lt"/>
              <a:ea typeface="+mn-ea"/>
              <a:cs typeface="+mn-cs"/>
            </a:rPr>
            <a:t>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引き続き、適切な財源確保と歳出の精査により、実質収支額の継続的な黒字に努めていく。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一般会計をはじめ、企業会計及びすべての特別会計において黒字となった。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一般会計については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実質収支</a:t>
          </a:r>
          <a:r>
            <a:rPr kumimoji="1" lang="ja-JP" altLang="en-US" sz="1100" b="0" i="0" baseline="0">
              <a:solidFill>
                <a:schemeClr val="dk1"/>
              </a:solidFill>
              <a:effectLst/>
              <a:latin typeface="+mn-lt"/>
              <a:ea typeface="+mn-ea"/>
              <a:cs typeface="+mn-cs"/>
            </a:rPr>
            <a:t>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年度比で減となったものの、黒字を維持し</a:t>
          </a:r>
          <a:r>
            <a:rPr kumimoji="1" lang="ja-JP" altLang="ja-JP" sz="1100" b="0" i="0" baseline="0">
              <a:solidFill>
                <a:schemeClr val="dk1"/>
              </a:solidFill>
              <a:effectLst/>
              <a:latin typeface="+mn-lt"/>
              <a:ea typeface="+mn-ea"/>
              <a:cs typeface="+mn-cs"/>
            </a:rPr>
            <a:t>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水道事業会計については、高料金対策費補助金が基準外で非該当となったものの黒字を維持することができた。また、営業費用と建設改良費において支出額が前年度よりも減少したため前年度より</a:t>
          </a:r>
          <a:r>
            <a:rPr kumimoji="1" lang="en-US" altLang="ja-JP" sz="1100" b="0" i="0" baseline="0">
              <a:solidFill>
                <a:schemeClr val="dk1"/>
              </a:solidFill>
              <a:effectLst/>
              <a:latin typeface="+mn-lt"/>
              <a:ea typeface="+mn-ea"/>
              <a:cs typeface="+mn-cs"/>
            </a:rPr>
            <a:t>0.62</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33.18</a:t>
          </a:r>
          <a:r>
            <a:rPr kumimoji="1" lang="ja-JP" altLang="ja-JP" sz="1100" b="0" i="0" baseline="0">
              <a:solidFill>
                <a:schemeClr val="dk1"/>
              </a:solidFill>
              <a:effectLst/>
              <a:latin typeface="+mn-lt"/>
              <a:ea typeface="+mn-ea"/>
              <a:cs typeface="+mn-cs"/>
            </a:rPr>
            <a:t>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下水道事業会計については、令和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より公営企業会計に移行したことにより初年度決算となった。営業収益は営業費用を下回っているが、営業外収益の影響により黒字を確保することが出来た。また、移行初年度のため標準財政規模比に伴う前年度との比較については記載していない。</a:t>
          </a:r>
          <a:endParaRPr lang="ja-JP" altLang="ja-JP">
            <a:effectLst/>
          </a:endParaRPr>
        </a:p>
        <a:p>
          <a:pPr eaLnBrk="1" fontAlgn="auto" latinLnBrk="0" hangingPunct="1"/>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100" zoomScaleSheetLayoutView="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8593575</v>
      </c>
      <c r="BO4" s="436"/>
      <c r="BP4" s="436"/>
      <c r="BQ4" s="436"/>
      <c r="BR4" s="436"/>
      <c r="BS4" s="436"/>
      <c r="BT4" s="436"/>
      <c r="BU4" s="437"/>
      <c r="BV4" s="435">
        <v>8649965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8146392</v>
      </c>
      <c r="BO5" s="407"/>
      <c r="BP5" s="407"/>
      <c r="BQ5" s="407"/>
      <c r="BR5" s="407"/>
      <c r="BS5" s="407"/>
      <c r="BT5" s="407"/>
      <c r="BU5" s="408"/>
      <c r="BV5" s="406">
        <v>8116495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96.5</v>
      </c>
      <c r="CU5" s="404"/>
      <c r="CV5" s="404"/>
      <c r="CW5" s="404"/>
      <c r="CX5" s="404"/>
      <c r="CY5" s="404"/>
      <c r="CZ5" s="404"/>
      <c r="DA5" s="405"/>
      <c r="DB5" s="403">
        <v>94.5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447183</v>
      </c>
      <c r="BO6" s="407"/>
      <c r="BP6" s="407"/>
      <c r="BQ6" s="407"/>
      <c r="BR6" s="407"/>
      <c r="BS6" s="407"/>
      <c r="BT6" s="407"/>
      <c r="BU6" s="408"/>
      <c r="BV6" s="406">
        <v>533470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96.5</v>
      </c>
      <c r="CU6" s="550"/>
      <c r="CV6" s="550"/>
      <c r="CW6" s="550"/>
      <c r="CX6" s="550"/>
      <c r="CY6" s="550"/>
      <c r="CZ6" s="550"/>
      <c r="DA6" s="551"/>
      <c r="DB6" s="549">
        <v>94.8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94847</v>
      </c>
      <c r="BO7" s="407"/>
      <c r="BP7" s="407"/>
      <c r="BQ7" s="407"/>
      <c r="BR7" s="407"/>
      <c r="BS7" s="407"/>
      <c r="BT7" s="407"/>
      <c r="BU7" s="408"/>
      <c r="BV7" s="406">
        <v>94094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4654441</v>
      </c>
      <c r="CU7" s="407"/>
      <c r="CV7" s="407"/>
      <c r="CW7" s="407"/>
      <c r="CX7" s="407"/>
      <c r="CY7" s="407"/>
      <c r="CZ7" s="407"/>
      <c r="DA7" s="408"/>
      <c r="DB7" s="406">
        <v>4586449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352336</v>
      </c>
      <c r="BO8" s="407"/>
      <c r="BP8" s="407"/>
      <c r="BQ8" s="407"/>
      <c r="BR8" s="407"/>
      <c r="BS8" s="407"/>
      <c r="BT8" s="407"/>
      <c r="BU8" s="408"/>
      <c r="BV8" s="406">
        <v>439376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0.49</v>
      </c>
      <c r="CU8" s="510"/>
      <c r="CV8" s="510"/>
      <c r="CW8" s="510"/>
      <c r="CX8" s="510"/>
      <c r="CY8" s="510"/>
      <c r="CZ8" s="510"/>
      <c r="DA8" s="511"/>
      <c r="DB8" s="509">
        <v>0.5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18132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-87040</v>
      </c>
      <c r="BO9" s="407"/>
      <c r="BP9" s="407"/>
      <c r="BQ9" s="407"/>
      <c r="BR9" s="407"/>
      <c r="BS9" s="407"/>
      <c r="BT9" s="407"/>
      <c r="BU9" s="408"/>
      <c r="BV9" s="406">
        <v>83674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v>
      </c>
      <c r="CU9" s="404"/>
      <c r="CV9" s="404"/>
      <c r="CW9" s="404"/>
      <c r="CX9" s="404"/>
      <c r="CY9" s="404"/>
      <c r="CZ9" s="404"/>
      <c r="DA9" s="405"/>
      <c r="DB9" s="403">
        <v>6.5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18652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224376</v>
      </c>
      <c r="BO10" s="407"/>
      <c r="BP10" s="407"/>
      <c r="BQ10" s="407"/>
      <c r="BR10" s="407"/>
      <c r="BS10" s="407"/>
      <c r="BT10" s="407"/>
      <c r="BU10" s="408"/>
      <c r="BV10" s="406">
        <v>282810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17553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201545</v>
      </c>
      <c r="BO12" s="407"/>
      <c r="BP12" s="407"/>
      <c r="BQ12" s="407"/>
      <c r="BR12" s="407"/>
      <c r="BS12" s="407"/>
      <c r="BT12" s="407"/>
      <c r="BU12" s="408"/>
      <c r="BV12" s="406">
        <v>324832</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17389</v>
      </c>
      <c r="S13" s="494"/>
      <c r="T13" s="494"/>
      <c r="U13" s="494"/>
      <c r="V13" s="495"/>
      <c r="W13" s="496" t="s">
        <v>130</v>
      </c>
      <c r="X13" s="392"/>
      <c r="Y13" s="392"/>
      <c r="Z13" s="392"/>
      <c r="AA13" s="392"/>
      <c r="AB13" s="393"/>
      <c r="AC13" s="359">
        <v>267</v>
      </c>
      <c r="AD13" s="360"/>
      <c r="AE13" s="360"/>
      <c r="AF13" s="360"/>
      <c r="AG13" s="361"/>
      <c r="AH13" s="359">
        <v>256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-64209</v>
      </c>
      <c r="BO13" s="407"/>
      <c r="BP13" s="407"/>
      <c r="BQ13" s="407"/>
      <c r="BR13" s="407"/>
      <c r="BS13" s="407"/>
      <c r="BT13" s="407"/>
      <c r="BU13" s="408"/>
      <c r="BV13" s="406">
        <v>41652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v>
      </c>
      <c r="CU13" s="404"/>
      <c r="CV13" s="404"/>
      <c r="CW13" s="404"/>
      <c r="CX13" s="404"/>
      <c r="CY13" s="404"/>
      <c r="CZ13" s="404"/>
      <c r="DA13" s="405"/>
      <c r="DB13" s="403">
        <v>1.3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17795</v>
      </c>
      <c r="S14" s="494"/>
      <c r="T14" s="494"/>
      <c r="U14" s="494"/>
      <c r="V14" s="495"/>
      <c r="W14" s="497"/>
      <c r="X14" s="395"/>
      <c r="Y14" s="395"/>
      <c r="Z14" s="395"/>
      <c r="AA14" s="395"/>
      <c r="AB14" s="396"/>
      <c r="AC14" s="486">
        <v>3.1</v>
      </c>
      <c r="AD14" s="487"/>
      <c r="AE14" s="487"/>
      <c r="AF14" s="487"/>
      <c r="AG14" s="488"/>
      <c r="AH14" s="486">
        <v>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17666</v>
      </c>
      <c r="S15" s="494"/>
      <c r="T15" s="494"/>
      <c r="U15" s="494"/>
      <c r="V15" s="495"/>
      <c r="W15" s="496" t="s">
        <v>137</v>
      </c>
      <c r="X15" s="392"/>
      <c r="Y15" s="392"/>
      <c r="Z15" s="392"/>
      <c r="AA15" s="392"/>
      <c r="AB15" s="393"/>
      <c r="AC15" s="359">
        <v>2202</v>
      </c>
      <c r="AD15" s="360"/>
      <c r="AE15" s="360"/>
      <c r="AF15" s="360"/>
      <c r="AG15" s="361"/>
      <c r="AH15" s="359">
        <v>2321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1993778</v>
      </c>
      <c r="BO15" s="436"/>
      <c r="BP15" s="436"/>
      <c r="BQ15" s="436"/>
      <c r="BR15" s="436"/>
      <c r="BS15" s="436"/>
      <c r="BT15" s="436"/>
      <c r="BU15" s="437"/>
      <c r="BV15" s="435">
        <v>1994366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25.7</v>
      </c>
      <c r="AD16" s="487"/>
      <c r="AE16" s="487"/>
      <c r="AF16" s="487"/>
      <c r="AG16" s="488"/>
      <c r="AH16" s="486">
        <v>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4141823</v>
      </c>
      <c r="BO16" s="407"/>
      <c r="BP16" s="407"/>
      <c r="BQ16" s="407"/>
      <c r="BR16" s="407"/>
      <c r="BS16" s="407"/>
      <c r="BT16" s="407"/>
      <c r="BU16" s="408"/>
      <c r="BV16" s="406">
        <v>4052999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6115</v>
      </c>
      <c r="AD17" s="360"/>
      <c r="AE17" s="360"/>
      <c r="AF17" s="360"/>
      <c r="AG17" s="361"/>
      <c r="AH17" s="359">
        <v>6016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2490423</v>
      </c>
      <c r="BO17" s="407"/>
      <c r="BP17" s="407"/>
      <c r="BQ17" s="407"/>
      <c r="BR17" s="407"/>
      <c r="BS17" s="407"/>
      <c r="BT17" s="407"/>
      <c r="BU17" s="408"/>
      <c r="BV17" s="406">
        <v>2490180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13.19</v>
      </c>
      <c r="M18" s="459"/>
      <c r="N18" s="459"/>
      <c r="O18" s="459"/>
      <c r="P18" s="459"/>
      <c r="Q18" s="459"/>
      <c r="R18" s="460"/>
      <c r="S18" s="460"/>
      <c r="T18" s="460"/>
      <c r="U18" s="460"/>
      <c r="V18" s="461"/>
      <c r="W18" s="477"/>
      <c r="X18" s="478"/>
      <c r="Y18" s="478"/>
      <c r="Z18" s="478"/>
      <c r="AA18" s="478"/>
      <c r="AB18" s="502"/>
      <c r="AC18" s="376">
        <v>71.2</v>
      </c>
      <c r="AD18" s="377"/>
      <c r="AE18" s="377"/>
      <c r="AF18" s="377"/>
      <c r="AG18" s="462"/>
      <c r="AH18" s="376">
        <v>70</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4571325</v>
      </c>
      <c r="BO18" s="407"/>
      <c r="BP18" s="407"/>
      <c r="BQ18" s="407"/>
      <c r="BR18" s="407"/>
      <c r="BS18" s="407"/>
      <c r="BT18" s="407"/>
      <c r="BU18" s="408"/>
      <c r="BV18" s="406">
        <v>4323456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1375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6471691</v>
      </c>
      <c r="BO19" s="407"/>
      <c r="BP19" s="407"/>
      <c r="BQ19" s="407"/>
      <c r="BR19" s="407"/>
      <c r="BS19" s="407"/>
      <c r="BT19" s="407"/>
      <c r="BU19" s="408"/>
      <c r="BV19" s="406">
        <v>6499768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6462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4853680</v>
      </c>
      <c r="BO22" s="436"/>
      <c r="BP22" s="436"/>
      <c r="BQ22" s="436"/>
      <c r="BR22" s="436"/>
      <c r="BS22" s="436"/>
      <c r="BT22" s="436"/>
      <c r="BU22" s="437"/>
      <c r="BV22" s="435">
        <v>4952542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4413756</v>
      </c>
      <c r="BO23" s="407"/>
      <c r="BP23" s="407"/>
      <c r="BQ23" s="407"/>
      <c r="BR23" s="407"/>
      <c r="BS23" s="407"/>
      <c r="BT23" s="407"/>
      <c r="BU23" s="408"/>
      <c r="BV23" s="406">
        <v>4480916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8050</v>
      </c>
      <c r="R24" s="360"/>
      <c r="S24" s="360"/>
      <c r="T24" s="360"/>
      <c r="U24" s="360"/>
      <c r="V24" s="361"/>
      <c r="W24" s="449"/>
      <c r="X24" s="386"/>
      <c r="Y24" s="387"/>
      <c r="Z24" s="362" t="s">
        <v>162</v>
      </c>
      <c r="AA24" s="363"/>
      <c r="AB24" s="363"/>
      <c r="AC24" s="363"/>
      <c r="AD24" s="363"/>
      <c r="AE24" s="363"/>
      <c r="AF24" s="363"/>
      <c r="AG24" s="364"/>
      <c r="AH24" s="359">
        <v>143</v>
      </c>
      <c r="AI24" s="360"/>
      <c r="AJ24" s="360"/>
      <c r="AK24" s="360"/>
      <c r="AL24" s="361"/>
      <c r="AM24" s="359">
        <v>422422</v>
      </c>
      <c r="AN24" s="360"/>
      <c r="AO24" s="360"/>
      <c r="AP24" s="360"/>
      <c r="AQ24" s="360"/>
      <c r="AR24" s="361"/>
      <c r="AS24" s="359">
        <v>2954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2776759</v>
      </c>
      <c r="BO24" s="407"/>
      <c r="BP24" s="407"/>
      <c r="BQ24" s="407"/>
      <c r="BR24" s="407"/>
      <c r="BS24" s="407"/>
      <c r="BT24" s="407"/>
      <c r="BU24" s="408"/>
      <c r="BV24" s="406">
        <v>2643314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6230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1259737</v>
      </c>
      <c r="BO25" s="436"/>
      <c r="BP25" s="436"/>
      <c r="BQ25" s="436"/>
      <c r="BR25" s="436"/>
      <c r="BS25" s="436"/>
      <c r="BT25" s="436"/>
      <c r="BU25" s="437"/>
      <c r="BV25" s="435">
        <v>1891866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5350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3020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219600</v>
      </c>
      <c r="BO27" s="441"/>
      <c r="BP27" s="441"/>
      <c r="BQ27" s="441"/>
      <c r="BR27" s="441"/>
      <c r="BS27" s="441"/>
      <c r="BT27" s="441"/>
      <c r="BU27" s="442"/>
      <c r="BV27" s="440">
        <v>219400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2490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1475431</v>
      </c>
      <c r="BO28" s="436"/>
      <c r="BP28" s="436"/>
      <c r="BQ28" s="436"/>
      <c r="BR28" s="436"/>
      <c r="BS28" s="436"/>
      <c r="BT28" s="436"/>
      <c r="BU28" s="437"/>
      <c r="BV28" s="435">
        <v>1452600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2350</v>
      </c>
      <c r="R29" s="360"/>
      <c r="S29" s="360"/>
      <c r="T29" s="360"/>
      <c r="U29" s="360"/>
      <c r="V29" s="361"/>
      <c r="W29" s="450"/>
      <c r="X29" s="451"/>
      <c r="Y29" s="452"/>
      <c r="Z29" s="362" t="s">
        <v>178</v>
      </c>
      <c r="AA29" s="363"/>
      <c r="AB29" s="363"/>
      <c r="AC29" s="363"/>
      <c r="AD29" s="363"/>
      <c r="AE29" s="363"/>
      <c r="AF29" s="363"/>
      <c r="AG29" s="364"/>
      <c r="AH29" s="359">
        <v>143</v>
      </c>
      <c r="AI29" s="360"/>
      <c r="AJ29" s="360"/>
      <c r="AK29" s="360"/>
      <c r="AL29" s="361"/>
      <c r="AM29" s="359">
        <v>422422</v>
      </c>
      <c r="AN29" s="360"/>
      <c r="AO29" s="360"/>
      <c r="AP29" s="360"/>
      <c r="AQ29" s="360"/>
      <c r="AR29" s="361"/>
      <c r="AS29" s="359">
        <v>2954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248400</v>
      </c>
      <c r="BO29" s="407"/>
      <c r="BP29" s="407"/>
      <c r="BQ29" s="407"/>
      <c r="BR29" s="407"/>
      <c r="BS29" s="407"/>
      <c r="BT29" s="407"/>
      <c r="BU29" s="408"/>
      <c r="BV29" s="406">
        <v>275200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91.2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4456492</v>
      </c>
      <c r="BO30" s="441"/>
      <c r="BP30" s="441"/>
      <c r="BQ30" s="441"/>
      <c r="BR30" s="441"/>
      <c r="BS30" s="441"/>
      <c r="BT30" s="441"/>
      <c r="BU30" s="442"/>
      <c r="BV30" s="440">
        <v>4145511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宮城東部衛生処理組合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公園墓地事業特別会計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宮城県市町村職員退職手当組合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宮城県市町村非常勤消防団員補償報償組合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塩釜地区消防事務組合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宮城県市町村自治振興センター</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宮城県後期高齢者医療広域連合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宮城県後期高齢者医療事業会計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SfsFmuV/Q4/rLRNlz+KG336hUZQIULmNj1gv7uhF2e/Aetlx9gX0B/jC8TLbpJ3OTF2bxz0cf7htUGxZV9r9Gg==" saltValue="vzHwfGWglUSg3jEp7rND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38.880000000000003</v>
      </c>
      <c r="G34" s="33">
        <v>33.97</v>
      </c>
      <c r="H34" s="33">
        <v>34.25</v>
      </c>
      <c r="I34" s="33">
        <v>32.56</v>
      </c>
      <c r="J34" s="34">
        <v>33.18</v>
      </c>
      <c r="K34" s="22"/>
      <c r="L34" s="22"/>
      <c r="M34" s="22"/>
      <c r="N34" s="22"/>
      <c r="O34" s="22"/>
      <c r="P34" s="22"/>
    </row>
    <row r="35" spans="1:16" ht="39" customHeight="1" x14ac:dyDescent="0.15">
      <c r="A35" s="22"/>
      <c r="B35" s="35"/>
      <c r="C35" s="1132" t="s">
        <v>533</v>
      </c>
      <c r="D35" s="1132"/>
      <c r="E35" s="1133"/>
      <c r="F35" s="36">
        <v>5.82</v>
      </c>
      <c r="G35" s="37">
        <v>7.38</v>
      </c>
      <c r="H35" s="37">
        <v>7.9</v>
      </c>
      <c r="I35" s="37">
        <v>9.51</v>
      </c>
      <c r="J35" s="38">
        <v>7.56</v>
      </c>
      <c r="K35" s="22"/>
      <c r="L35" s="22"/>
      <c r="M35" s="22"/>
      <c r="N35" s="22"/>
      <c r="O35" s="22"/>
      <c r="P35" s="22"/>
    </row>
    <row r="36" spans="1:16" ht="39" customHeight="1" x14ac:dyDescent="0.15">
      <c r="A36" s="22"/>
      <c r="B36" s="35"/>
      <c r="C36" s="1132" t="s">
        <v>534</v>
      </c>
      <c r="D36" s="1132"/>
      <c r="E36" s="1133"/>
      <c r="F36" s="36">
        <v>1.63</v>
      </c>
      <c r="G36" s="37">
        <v>1.55</v>
      </c>
      <c r="H36" s="37">
        <v>2.11</v>
      </c>
      <c r="I36" s="37">
        <v>2.95</v>
      </c>
      <c r="J36" s="38">
        <v>1.92</v>
      </c>
      <c r="K36" s="22"/>
      <c r="L36" s="22"/>
      <c r="M36" s="22"/>
      <c r="N36" s="22"/>
      <c r="O36" s="22"/>
      <c r="P36" s="22"/>
    </row>
    <row r="37" spans="1:16" ht="39" customHeight="1" x14ac:dyDescent="0.15">
      <c r="A37" s="22"/>
      <c r="B37" s="35"/>
      <c r="C37" s="1132" t="s">
        <v>535</v>
      </c>
      <c r="D37" s="1132"/>
      <c r="E37" s="1133"/>
      <c r="F37" s="36">
        <v>0.67</v>
      </c>
      <c r="G37" s="37">
        <v>1.1599999999999999</v>
      </c>
      <c r="H37" s="37">
        <v>0.66</v>
      </c>
      <c r="I37" s="37">
        <v>1.43</v>
      </c>
      <c r="J37" s="38">
        <v>0.42</v>
      </c>
      <c r="K37" s="22"/>
      <c r="L37" s="22"/>
      <c r="M37" s="22"/>
      <c r="N37" s="22"/>
      <c r="O37" s="22"/>
      <c r="P37" s="22"/>
    </row>
    <row r="38" spans="1:16" ht="39" customHeight="1" x14ac:dyDescent="0.15">
      <c r="A38" s="22"/>
      <c r="B38" s="35"/>
      <c r="C38" s="1132" t="s">
        <v>536</v>
      </c>
      <c r="D38" s="1132"/>
      <c r="E38" s="1133"/>
      <c r="F38" s="36" t="s">
        <v>487</v>
      </c>
      <c r="G38" s="37" t="s">
        <v>487</v>
      </c>
      <c r="H38" s="37" t="s">
        <v>487</v>
      </c>
      <c r="I38" s="37" t="s">
        <v>487</v>
      </c>
      <c r="J38" s="38">
        <v>0.32</v>
      </c>
      <c r="K38" s="22"/>
      <c r="L38" s="22"/>
      <c r="M38" s="22"/>
      <c r="N38" s="22"/>
      <c r="O38" s="22"/>
      <c r="P38" s="22"/>
    </row>
    <row r="39" spans="1:16" ht="39" customHeight="1" x14ac:dyDescent="0.15">
      <c r="A39" s="22"/>
      <c r="B39" s="35"/>
      <c r="C39" s="1132" t="s">
        <v>537</v>
      </c>
      <c r="D39" s="1132"/>
      <c r="E39" s="1133"/>
      <c r="F39" s="36">
        <v>0.03</v>
      </c>
      <c r="G39" s="37">
        <v>7.0000000000000007E-2</v>
      </c>
      <c r="H39" s="37">
        <v>0.05</v>
      </c>
      <c r="I39" s="37">
        <v>0.1</v>
      </c>
      <c r="J39" s="38">
        <v>0.13</v>
      </c>
      <c r="K39" s="22"/>
      <c r="L39" s="22"/>
      <c r="M39" s="22"/>
      <c r="N39" s="22"/>
      <c r="O39" s="22"/>
      <c r="P39" s="22"/>
    </row>
    <row r="40" spans="1:16" ht="39" customHeight="1" x14ac:dyDescent="0.15">
      <c r="A40" s="22"/>
      <c r="B40" s="35"/>
      <c r="C40" s="1132" t="s">
        <v>538</v>
      </c>
      <c r="D40" s="1132"/>
      <c r="E40" s="1133"/>
      <c r="F40" s="36">
        <v>0.01</v>
      </c>
      <c r="G40" s="37">
        <v>0</v>
      </c>
      <c r="H40" s="37">
        <v>0</v>
      </c>
      <c r="I40" s="37">
        <v>0.06</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v>0.56999999999999995</v>
      </c>
      <c r="G43" s="42">
        <v>0.4</v>
      </c>
      <c r="H43" s="42">
        <v>0.28000000000000003</v>
      </c>
      <c r="I43" s="42">
        <v>2.39</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xOWFpE2VcwGBP+psNg8s6bMVgCQlg0qy8AY+1+iEO2qFRoA2mqfqRanrJUvljTrejz/BbbSqa7LprDPf6fhTg==" saltValue="QPOu1EZVaRRXc5/+Ah90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392</v>
      </c>
      <c r="L45" s="58">
        <v>420</v>
      </c>
      <c r="M45" s="58">
        <v>439</v>
      </c>
      <c r="N45" s="58">
        <v>434</v>
      </c>
      <c r="O45" s="59">
        <v>466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212</v>
      </c>
      <c r="L48" s="62">
        <v>222</v>
      </c>
      <c r="M48" s="62">
        <v>208</v>
      </c>
      <c r="N48" s="62">
        <v>197</v>
      </c>
      <c r="O48" s="63">
        <v>149</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v>
      </c>
      <c r="L49" s="62">
        <v>14</v>
      </c>
      <c r="M49" s="62">
        <v>20</v>
      </c>
      <c r="N49" s="62">
        <v>22</v>
      </c>
      <c r="O49" s="63">
        <v>22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591</v>
      </c>
      <c r="L52" s="62">
        <v>591</v>
      </c>
      <c r="M52" s="62">
        <v>614</v>
      </c>
      <c r="N52" s="62">
        <v>602</v>
      </c>
      <c r="O52" s="63">
        <v>576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v>
      </c>
      <c r="L53" s="67">
        <v>65</v>
      </c>
      <c r="M53" s="67">
        <v>53</v>
      </c>
      <c r="N53" s="67">
        <v>51</v>
      </c>
      <c r="O53" s="68">
        <v>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09zQDC7mxPqbnL2TWJixISPBFtxxMY0txBkwCIGxbTW36GIeyOQHNY3vrrAROyxMxEtKN1ftdY0mU9XwQ+hJQ==" saltValue="hWyAxsK06S7DJEBz1lcD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5112</v>
      </c>
      <c r="J41" s="331">
        <v>5075</v>
      </c>
      <c r="K41" s="331">
        <v>5056</v>
      </c>
      <c r="L41" s="331">
        <v>4953</v>
      </c>
      <c r="M41" s="332">
        <v>4854</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2428</v>
      </c>
      <c r="J43" s="334">
        <v>2200</v>
      </c>
      <c r="K43" s="334">
        <v>1965</v>
      </c>
      <c r="L43" s="334">
        <v>1955</v>
      </c>
      <c r="M43" s="335">
        <v>1958</v>
      </c>
    </row>
    <row r="44" spans="2:13" ht="27.75" customHeight="1" x14ac:dyDescent="0.15">
      <c r="B44" s="1171"/>
      <c r="C44" s="1172"/>
      <c r="D44" s="104"/>
      <c r="E44" s="1175" t="s">
        <v>34</v>
      </c>
      <c r="F44" s="1175"/>
      <c r="G44" s="1175"/>
      <c r="H44" s="1176"/>
      <c r="I44" s="333">
        <v>264</v>
      </c>
      <c r="J44" s="334">
        <v>272</v>
      </c>
      <c r="K44" s="334">
        <v>281</v>
      </c>
      <c r="L44" s="334">
        <v>264</v>
      </c>
      <c r="M44" s="335">
        <v>244</v>
      </c>
    </row>
    <row r="45" spans="2:13" ht="27.75" customHeight="1" x14ac:dyDescent="0.15">
      <c r="B45" s="1171"/>
      <c r="C45" s="1172"/>
      <c r="D45" s="104"/>
      <c r="E45" s="1175" t="s">
        <v>35</v>
      </c>
      <c r="F45" s="1175"/>
      <c r="G45" s="1175"/>
      <c r="H45" s="1176"/>
      <c r="I45" s="333">
        <v>499</v>
      </c>
      <c r="J45" s="334">
        <v>590</v>
      </c>
      <c r="K45" s="334">
        <v>630</v>
      </c>
      <c r="L45" s="334">
        <v>657</v>
      </c>
      <c r="M45" s="335">
        <v>777</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5268</v>
      </c>
      <c r="J50" s="334">
        <v>5523</v>
      </c>
      <c r="K50" s="334">
        <v>5630</v>
      </c>
      <c r="L50" s="334">
        <v>5583</v>
      </c>
      <c r="M50" s="335">
        <v>6015</v>
      </c>
    </row>
    <row r="51" spans="2:13" ht="27.75" customHeight="1" x14ac:dyDescent="0.15">
      <c r="B51" s="1171"/>
      <c r="C51" s="1172"/>
      <c r="D51" s="104"/>
      <c r="E51" s="1175" t="s">
        <v>42</v>
      </c>
      <c r="F51" s="1175"/>
      <c r="G51" s="1175"/>
      <c r="H51" s="1176"/>
      <c r="I51" s="333">
        <v>1450</v>
      </c>
      <c r="J51" s="334">
        <v>1169</v>
      </c>
      <c r="K51" s="334">
        <v>917</v>
      </c>
      <c r="L51" s="334">
        <v>723</v>
      </c>
      <c r="M51" s="335">
        <v>659</v>
      </c>
    </row>
    <row r="52" spans="2:13" ht="27.75" customHeight="1" x14ac:dyDescent="0.15">
      <c r="B52" s="1173"/>
      <c r="C52" s="1174"/>
      <c r="D52" s="104"/>
      <c r="E52" s="1175" t="s">
        <v>43</v>
      </c>
      <c r="F52" s="1175"/>
      <c r="G52" s="1175"/>
      <c r="H52" s="1176"/>
      <c r="I52" s="333">
        <v>5937</v>
      </c>
      <c r="J52" s="334">
        <v>5793</v>
      </c>
      <c r="K52" s="334">
        <v>5608</v>
      </c>
      <c r="L52" s="334">
        <v>5410</v>
      </c>
      <c r="M52" s="335">
        <v>5068</v>
      </c>
    </row>
    <row r="53" spans="2:13" ht="27.75" customHeight="1" thickBot="1" x14ac:dyDescent="0.2">
      <c r="B53" s="1177" t="s">
        <v>19</v>
      </c>
      <c r="C53" s="1178"/>
      <c r="D53" s="108"/>
      <c r="E53" s="1179" t="s">
        <v>44</v>
      </c>
      <c r="F53" s="1179"/>
      <c r="G53" s="1179"/>
      <c r="H53" s="1180"/>
      <c r="I53" s="336">
        <v>-4352</v>
      </c>
      <c r="J53" s="337">
        <v>-4347</v>
      </c>
      <c r="K53" s="337">
        <v>-4222</v>
      </c>
      <c r="L53" s="337">
        <v>-3886</v>
      </c>
      <c r="M53" s="338">
        <v>-3908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SpGnGgTUy803db9+ptalppuh1yYE31fmclRmJRpyayYPz0omdAHnGGGHLt86Ttxw15rTkZ++d2UkB8/6R2z7w==" saltValue="/tcC6RA1eFXNqIX0fC01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1495</v>
      </c>
      <c r="G55" s="339">
        <v>1453</v>
      </c>
      <c r="H55" s="340">
        <v>1475</v>
      </c>
    </row>
    <row r="56" spans="2:8" ht="52.5" customHeight="1" x14ac:dyDescent="0.15">
      <c r="B56" s="120"/>
      <c r="C56" s="1198" t="s">
        <v>47</v>
      </c>
      <c r="D56" s="1198"/>
      <c r="E56" s="1199"/>
      <c r="F56" s="341">
        <v>275</v>
      </c>
      <c r="G56" s="341">
        <v>275</v>
      </c>
      <c r="H56" s="342">
        <v>248</v>
      </c>
    </row>
    <row r="57" spans="2:8" ht="53.25" customHeight="1" x14ac:dyDescent="0.15">
      <c r="B57" s="120"/>
      <c r="C57" s="1200" t="s">
        <v>48</v>
      </c>
      <c r="D57" s="1200"/>
      <c r="E57" s="1201"/>
      <c r="F57" s="343">
        <v>3804</v>
      </c>
      <c r="G57" s="343">
        <v>4146</v>
      </c>
      <c r="H57" s="344">
        <v>4456</v>
      </c>
    </row>
    <row r="58" spans="2:8" ht="45.75" customHeight="1" x14ac:dyDescent="0.15">
      <c r="B58" s="121"/>
      <c r="C58" s="1188" t="s">
        <v>554</v>
      </c>
      <c r="D58" s="1189"/>
      <c r="E58" s="1190"/>
      <c r="F58" s="345">
        <v>1799</v>
      </c>
      <c r="G58" s="345">
        <v>2067</v>
      </c>
      <c r="H58" s="346">
        <v>2329</v>
      </c>
    </row>
    <row r="59" spans="2:8" ht="45.75" customHeight="1" x14ac:dyDescent="0.15">
      <c r="B59" s="121"/>
      <c r="C59" s="1188" t="s">
        <v>555</v>
      </c>
      <c r="D59" s="1189"/>
      <c r="E59" s="1190"/>
      <c r="F59" s="345">
        <v>924</v>
      </c>
      <c r="G59" s="345">
        <v>1001</v>
      </c>
      <c r="H59" s="346">
        <v>1082</v>
      </c>
    </row>
    <row r="60" spans="2:8" ht="45.75" customHeight="1" x14ac:dyDescent="0.15">
      <c r="B60" s="121"/>
      <c r="C60" s="1188" t="s">
        <v>556</v>
      </c>
      <c r="D60" s="1189"/>
      <c r="E60" s="1190"/>
      <c r="F60" s="345">
        <v>180</v>
      </c>
      <c r="G60" s="345">
        <v>180</v>
      </c>
      <c r="H60" s="346">
        <v>180</v>
      </c>
    </row>
    <row r="61" spans="2:8" ht="45.75" customHeight="1" x14ac:dyDescent="0.15">
      <c r="B61" s="121"/>
      <c r="C61" s="1188" t="s">
        <v>557</v>
      </c>
      <c r="D61" s="1189"/>
      <c r="E61" s="1190"/>
      <c r="F61" s="345">
        <v>179</v>
      </c>
      <c r="G61" s="345">
        <v>161</v>
      </c>
      <c r="H61" s="346">
        <v>148</v>
      </c>
    </row>
    <row r="62" spans="2:8" ht="45.75" customHeight="1" thickBot="1" x14ac:dyDescent="0.2">
      <c r="B62" s="122"/>
      <c r="C62" s="1191" t="s">
        <v>558</v>
      </c>
      <c r="D62" s="1192"/>
      <c r="E62" s="1193"/>
      <c r="F62" s="347">
        <v>159</v>
      </c>
      <c r="G62" s="347">
        <v>149</v>
      </c>
      <c r="H62" s="348">
        <v>134</v>
      </c>
    </row>
    <row r="63" spans="2:8" ht="52.5" customHeight="1" thickBot="1" x14ac:dyDescent="0.2">
      <c r="B63" s="123"/>
      <c r="C63" s="1194" t="s">
        <v>49</v>
      </c>
      <c r="D63" s="1194"/>
      <c r="E63" s="1195"/>
      <c r="F63" s="349">
        <v>5574</v>
      </c>
      <c r="G63" s="349">
        <v>5873</v>
      </c>
      <c r="H63" s="350">
        <v>6180</v>
      </c>
    </row>
    <row r="64" spans="2:8" x14ac:dyDescent="0.15"/>
  </sheetData>
  <sheetProtection algorithmName="SHA-512" hashValue="68tyqCly5+53E5bog5Zjoue+WdlzBLU9IHUjdoXXLMRi7/XpcGN9DHFyxrG4RGmQGh0PorugohBiYD9En4SoyA==" saltValue="6DDP02X8186Q+PxZAHl9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57465</v>
      </c>
      <c r="E3" s="142"/>
      <c r="F3" s="143">
        <v>96248</v>
      </c>
      <c r="G3" s="144"/>
      <c r="H3" s="145"/>
    </row>
    <row r="4" spans="1:8" x14ac:dyDescent="0.15">
      <c r="A4" s="146"/>
      <c r="B4" s="147"/>
      <c r="C4" s="148"/>
      <c r="D4" s="149">
        <v>18850</v>
      </c>
      <c r="E4" s="150"/>
      <c r="F4" s="151">
        <v>55768</v>
      </c>
      <c r="G4" s="152"/>
      <c r="H4" s="153"/>
    </row>
    <row r="5" spans="1:8" x14ac:dyDescent="0.15">
      <c r="A5" s="134" t="s">
        <v>520</v>
      </c>
      <c r="B5" s="139"/>
      <c r="C5" s="140"/>
      <c r="D5" s="141">
        <v>17340</v>
      </c>
      <c r="E5" s="142"/>
      <c r="F5" s="143">
        <v>76413</v>
      </c>
      <c r="G5" s="144"/>
      <c r="H5" s="145"/>
    </row>
    <row r="6" spans="1:8" x14ac:dyDescent="0.15">
      <c r="A6" s="146"/>
      <c r="B6" s="147"/>
      <c r="C6" s="148"/>
      <c r="D6" s="149">
        <v>11071</v>
      </c>
      <c r="E6" s="150"/>
      <c r="F6" s="151">
        <v>39658</v>
      </c>
      <c r="G6" s="152"/>
      <c r="H6" s="153"/>
    </row>
    <row r="7" spans="1:8" x14ac:dyDescent="0.15">
      <c r="A7" s="134" t="s">
        <v>521</v>
      </c>
      <c r="B7" s="139"/>
      <c r="C7" s="140"/>
      <c r="D7" s="141">
        <v>23212</v>
      </c>
      <c r="E7" s="142"/>
      <c r="F7" s="143">
        <v>66481</v>
      </c>
      <c r="G7" s="144"/>
      <c r="H7" s="145"/>
    </row>
    <row r="8" spans="1:8" x14ac:dyDescent="0.15">
      <c r="A8" s="146"/>
      <c r="B8" s="147"/>
      <c r="C8" s="148"/>
      <c r="D8" s="149">
        <v>15446</v>
      </c>
      <c r="E8" s="150"/>
      <c r="F8" s="151">
        <v>36120</v>
      </c>
      <c r="G8" s="152"/>
      <c r="H8" s="153"/>
    </row>
    <row r="9" spans="1:8" x14ac:dyDescent="0.15">
      <c r="A9" s="134" t="s">
        <v>522</v>
      </c>
      <c r="B9" s="139"/>
      <c r="C9" s="140"/>
      <c r="D9" s="141">
        <v>16903</v>
      </c>
      <c r="E9" s="142"/>
      <c r="F9" s="143">
        <v>67825</v>
      </c>
      <c r="G9" s="144"/>
      <c r="H9" s="145"/>
    </row>
    <row r="10" spans="1:8" x14ac:dyDescent="0.15">
      <c r="A10" s="146"/>
      <c r="B10" s="147"/>
      <c r="C10" s="148"/>
      <c r="D10" s="149">
        <v>13564</v>
      </c>
      <c r="E10" s="150"/>
      <c r="F10" s="151">
        <v>39417</v>
      </c>
      <c r="G10" s="152"/>
      <c r="H10" s="153"/>
    </row>
    <row r="11" spans="1:8" x14ac:dyDescent="0.15">
      <c r="A11" s="134" t="s">
        <v>523</v>
      </c>
      <c r="B11" s="139"/>
      <c r="C11" s="140"/>
      <c r="D11" s="141">
        <v>37450</v>
      </c>
      <c r="E11" s="142"/>
      <c r="F11" s="143">
        <v>81158</v>
      </c>
      <c r="G11" s="144"/>
      <c r="H11" s="145"/>
    </row>
    <row r="12" spans="1:8" x14ac:dyDescent="0.15">
      <c r="A12" s="146"/>
      <c r="B12" s="147"/>
      <c r="C12" s="154"/>
      <c r="D12" s="149">
        <v>33324</v>
      </c>
      <c r="E12" s="150"/>
      <c r="F12" s="151">
        <v>45320</v>
      </c>
      <c r="G12" s="152"/>
      <c r="H12" s="153"/>
    </row>
    <row r="13" spans="1:8" x14ac:dyDescent="0.15">
      <c r="A13" s="134"/>
      <c r="B13" s="139"/>
      <c r="C13" s="140"/>
      <c r="D13" s="141">
        <v>30474</v>
      </c>
      <c r="E13" s="142"/>
      <c r="F13" s="143">
        <v>77625</v>
      </c>
      <c r="G13" s="155"/>
      <c r="H13" s="145"/>
    </row>
    <row r="14" spans="1:8" x14ac:dyDescent="0.15">
      <c r="A14" s="146"/>
      <c r="B14" s="147"/>
      <c r="C14" s="148"/>
      <c r="D14" s="149">
        <v>18451</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5.84</v>
      </c>
      <c r="C19" s="156">
        <f>ROUND(VALUE(SUBSTITUTE(実質収支比率等に係る経年分析!G$48,"▲","-")),2)</f>
        <v>7.4</v>
      </c>
      <c r="D19" s="156">
        <f>ROUND(VALUE(SUBSTITUTE(実質収支比率等に係る経年分析!H$48,"▲","-")),2)</f>
        <v>7.91</v>
      </c>
      <c r="E19" s="156">
        <f>ROUND(VALUE(SUBSTITUTE(実質収支比率等に係る経年分析!I$48,"▲","-")),2)</f>
        <v>9.58</v>
      </c>
      <c r="F19" s="156">
        <f>ROUND(VALUE(SUBSTITUTE(実質収支比率等に係る経年分析!J$48,"▲","-")),2)</f>
        <v>7.57</v>
      </c>
    </row>
    <row r="20" spans="1:11" x14ac:dyDescent="0.15">
      <c r="A20" s="156" t="s">
        <v>53</v>
      </c>
      <c r="B20" s="156">
        <f>ROUND(VALUE(SUBSTITUTE(実質収支比率等に係る経年分析!F$47,"▲","-")),2)</f>
        <v>35.25</v>
      </c>
      <c r="C20" s="156">
        <f>ROUND(VALUE(SUBSTITUTE(実質収支比率等に係る経年分析!G$47,"▲","-")),2)</f>
        <v>32.76</v>
      </c>
      <c r="D20" s="156">
        <f>ROUND(VALUE(SUBSTITUTE(実質収支比率等に係る経年分析!H$47,"▲","-")),2)</f>
        <v>33.25</v>
      </c>
      <c r="E20" s="156">
        <f>ROUND(VALUE(SUBSTITUTE(実質収支比率等に係る経年分析!I$47,"▲","-")),2)</f>
        <v>31.67</v>
      </c>
      <c r="F20" s="156">
        <f>ROUND(VALUE(SUBSTITUTE(実質収支比率等に係る経年分析!J$47,"▲","-")),2)</f>
        <v>31.7</v>
      </c>
    </row>
    <row r="21" spans="1:11" x14ac:dyDescent="0.15">
      <c r="A21" s="156" t="s">
        <v>54</v>
      </c>
      <c r="B21" s="156">
        <f>IF(ISNUMBER(VALUE(SUBSTITUTE(実質収支比率等に係る経年分析!F$49,"▲","-"))),ROUND(VALUE(SUBSTITUTE(実質収支比率等に係る経年分析!F$49,"▲","-")),2),NA())</f>
        <v>1.69</v>
      </c>
      <c r="C21" s="156">
        <f>IF(ISNUMBER(VALUE(SUBSTITUTE(実質収支比率等に係る経年分析!G$49,"▲","-"))),ROUND(VALUE(SUBSTITUTE(実質収支比率等に係る経年分析!G$49,"▲","-")),2),NA())</f>
        <v>1.85</v>
      </c>
      <c r="D21" s="156">
        <f>IF(ISNUMBER(VALUE(SUBSTITUTE(実質収支比率等に係る経年分析!H$49,"▲","-"))),ROUND(VALUE(SUBSTITUTE(実質収支比率等に係る経年分析!H$49,"▲","-")),2),NA())</f>
        <v>0.17</v>
      </c>
      <c r="E21" s="156">
        <f>IF(ISNUMBER(VALUE(SUBSTITUTE(実質収支比率等に係る経年分析!I$49,"▲","-"))),ROUND(VALUE(SUBSTITUTE(実質収支比率等に係る経年分析!I$49,"▲","-")),2),NA())</f>
        <v>0.91</v>
      </c>
      <c r="F21" s="156">
        <f>IF(ISNUMBER(VALUE(SUBSTITUTE(実質収支比率等に係る経年分析!J$49,"▲","-"))),ROUND(VALUE(SUBSTITUTE(実質収支比率等に係る経年分析!J$49,"▲","-")),2),NA())</f>
        <v>-1.38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0.56999999999999995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0.28000000000000003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2.39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公園墓地事業特別会計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1.1599999999999999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0.42</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38.880000000000003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33.97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33.18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591</v>
      </c>
      <c r="E42" s="158"/>
      <c r="F42" s="158"/>
      <c r="G42" s="158">
        <f>'実質公債費比率（分子）の構造'!L$52</f>
        <v>591</v>
      </c>
      <c r="H42" s="158"/>
      <c r="I42" s="158"/>
      <c r="J42" s="158">
        <f>'実質公債費比率（分子）の構造'!M$52</f>
        <v>614</v>
      </c>
      <c r="K42" s="158"/>
      <c r="L42" s="158"/>
      <c r="M42" s="158">
        <f>'実質公債費比率（分子）の構造'!N$52</f>
        <v>602</v>
      </c>
      <c r="N42" s="158"/>
      <c r="O42" s="158"/>
      <c r="P42" s="158">
        <f>'実質公債費比率（分子）の構造'!O$52</f>
        <v>576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11</v>
      </c>
      <c r="C45" s="158"/>
      <c r="D45" s="158"/>
      <c r="E45" s="158">
        <f>'実質公債費比率（分子）の構造'!L$49</f>
        <v>14</v>
      </c>
      <c r="F45" s="158"/>
      <c r="G45" s="158"/>
      <c r="H45" s="158">
        <f>'実質公債費比率（分子）の構造'!M$49</f>
        <v>20</v>
      </c>
      <c r="I45" s="158"/>
      <c r="J45" s="158"/>
      <c r="K45" s="158">
        <f>'実質公債費比率（分子）の構造'!N$49</f>
        <v>22</v>
      </c>
      <c r="L45" s="158"/>
      <c r="M45" s="158"/>
      <c r="N45" s="158">
        <f>'実質公債費比率（分子）の構造'!O$49</f>
        <v>22</v>
      </c>
      <c r="O45" s="158"/>
      <c r="P45" s="158"/>
    </row>
    <row r="46" spans="1:16" x14ac:dyDescent="0.15">
      <c r="A46" s="158" t="s">
        <v>64</v>
      </c>
      <c r="B46" s="158">
        <f>'実質公債費比率（分子）の構造'!K$48</f>
        <v>212</v>
      </c>
      <c r="C46" s="158"/>
      <c r="D46" s="158"/>
      <c r="E46" s="158">
        <f>'実質公債費比率（分子）の構造'!L$48</f>
        <v>222</v>
      </c>
      <c r="F46" s="158"/>
      <c r="G46" s="158"/>
      <c r="H46" s="158">
        <f>'実質公債費比率（分子）の構造'!M$48</f>
        <v>208</v>
      </c>
      <c r="I46" s="158"/>
      <c r="J46" s="158"/>
      <c r="K46" s="158">
        <f>'実質公債費比率（分子）の構造'!N$48</f>
        <v>197</v>
      </c>
      <c r="L46" s="158"/>
      <c r="M46" s="158"/>
      <c r="N46" s="158">
        <f>'実質公債費比率（分子）の構造'!O$48</f>
        <v>149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392</v>
      </c>
      <c r="C49" s="158"/>
      <c r="D49" s="158"/>
      <c r="E49" s="158">
        <f>'実質公債費比率（分子）の構造'!L$45</f>
        <v>420</v>
      </c>
      <c r="F49" s="158"/>
      <c r="G49" s="158"/>
      <c r="H49" s="158">
        <f>'実質公債費比率（分子）の構造'!M$45</f>
        <v>439</v>
      </c>
      <c r="I49" s="158"/>
      <c r="J49" s="158"/>
      <c r="K49" s="158">
        <f>'実質公債費比率（分子）の構造'!N$45</f>
        <v>434</v>
      </c>
      <c r="L49" s="158"/>
      <c r="M49" s="158"/>
      <c r="N49" s="158">
        <f>'実質公債費比率（分子）の構造'!O$45</f>
        <v>466</v>
      </c>
      <c r="O49" s="158"/>
      <c r="P49" s="158"/>
    </row>
    <row r="50" spans="1:16" x14ac:dyDescent="0.15">
      <c r="A50" s="158" t="s">
        <v>67</v>
      </c>
      <c r="B50" s="158" t="e">
        <f>NA()</f>
        <v>#N/A</v>
      </c>
      <c r="C50" s="158">
        <f>IF(ISNUMBER('実質公債費比率（分子）の構造'!K$53),'実質公債費比率（分子）の構造'!K$53,NA())</f>
        <v>24</v>
      </c>
      <c r="D50" s="158" t="e">
        <f>NA()</f>
        <v>#N/A</v>
      </c>
      <c r="E50" s="158" t="e">
        <f>NA()</f>
        <v>#N/A</v>
      </c>
      <c r="F50" s="158">
        <f>IF(ISNUMBER('実質公債費比率（分子）の構造'!L$53),'実質公債費比率（分子）の構造'!L$53,NA())</f>
        <v>65</v>
      </c>
      <c r="G50" s="158" t="e">
        <f>NA()</f>
        <v>#N/A</v>
      </c>
      <c r="H50" s="158" t="e">
        <f>NA()</f>
        <v>#N/A</v>
      </c>
      <c r="I50" s="158">
        <f>IF(ISNUMBER('実質公債費比率（分子）の構造'!M$53),'実質公債費比率（分子）の構造'!M$53,NA())</f>
        <v>53</v>
      </c>
      <c r="J50" s="158" t="e">
        <f>NA()</f>
        <v>#N/A</v>
      </c>
      <c r="K50" s="158" t="e">
        <f>NA()</f>
        <v>#N/A</v>
      </c>
      <c r="L50" s="158">
        <f>IF(ISNUMBER('実質公債費比率（分子）の構造'!N$53),'実質公債費比率（分子）の構造'!N$53,NA())</f>
        <v>51</v>
      </c>
      <c r="M50" s="158" t="e">
        <f>NA()</f>
        <v>#N/A</v>
      </c>
      <c r="N50" s="158" t="e">
        <f>NA()</f>
        <v>#N/A</v>
      </c>
      <c r="O50" s="158">
        <f>IF(ISNUMBER('実質公債費比率（分子）の構造'!O$53),'実質公債費比率（分子）の構造'!O$53,NA())</f>
        <v>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5937</v>
      </c>
      <c r="E56" s="157"/>
      <c r="F56" s="157"/>
      <c r="G56" s="157">
        <f>'将来負担比率（分子）の構造'!J$52</f>
        <v>5793</v>
      </c>
      <c r="H56" s="157"/>
      <c r="I56" s="157"/>
      <c r="J56" s="157">
        <f>'将来負担比率（分子）の構造'!K$52</f>
        <v>5608</v>
      </c>
      <c r="K56" s="157"/>
      <c r="L56" s="157"/>
      <c r="M56" s="157">
        <f>'将来負担比率（分子）の構造'!L$52</f>
        <v>5410</v>
      </c>
      <c r="N56" s="157"/>
      <c r="O56" s="157"/>
      <c r="P56" s="157">
        <f>'将来負担比率（分子）の構造'!M$52</f>
        <v>5068</v>
      </c>
    </row>
    <row r="57" spans="1:16" x14ac:dyDescent="0.15">
      <c r="A57" s="157" t="s">
        <v>42</v>
      </c>
      <c r="B57" s="157"/>
      <c r="C57" s="157"/>
      <c r="D57" s="157">
        <f>'将来負担比率（分子）の構造'!I$51</f>
        <v>1450</v>
      </c>
      <c r="E57" s="157"/>
      <c r="F57" s="157"/>
      <c r="G57" s="157">
        <f>'将来負担比率（分子）の構造'!J$51</f>
        <v>1169</v>
      </c>
      <c r="H57" s="157"/>
      <c r="I57" s="157"/>
      <c r="J57" s="157">
        <f>'将来負担比率（分子）の構造'!K$51</f>
        <v>917</v>
      </c>
      <c r="K57" s="157"/>
      <c r="L57" s="157"/>
      <c r="M57" s="157">
        <f>'将来負担比率（分子）の構造'!L$51</f>
        <v>723</v>
      </c>
      <c r="N57" s="157"/>
      <c r="O57" s="157"/>
      <c r="P57" s="157">
        <f>'将来負担比率（分子）の構造'!M$51</f>
        <v>659</v>
      </c>
    </row>
    <row r="58" spans="1:16" x14ac:dyDescent="0.15">
      <c r="A58" s="157" t="s">
        <v>41</v>
      </c>
      <c r="B58" s="157"/>
      <c r="C58" s="157"/>
      <c r="D58" s="157">
        <f>'将来負担比率（分子）の構造'!I$50</f>
        <v>5268</v>
      </c>
      <c r="E58" s="157"/>
      <c r="F58" s="157"/>
      <c r="G58" s="157">
        <f>'将来負担比率（分子）の構造'!J$50</f>
        <v>5523</v>
      </c>
      <c r="H58" s="157"/>
      <c r="I58" s="157"/>
      <c r="J58" s="157">
        <f>'将来負担比率（分子）の構造'!K$50</f>
        <v>5630</v>
      </c>
      <c r="K58" s="157"/>
      <c r="L58" s="157"/>
      <c r="M58" s="157">
        <f>'将来負担比率（分子）の構造'!L$50</f>
        <v>5583</v>
      </c>
      <c r="N58" s="157"/>
      <c r="O58" s="157"/>
      <c r="P58" s="157">
        <f>'将来負担比率（分子）の構造'!M$50</f>
        <v>6015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499</v>
      </c>
      <c r="C62" s="157"/>
      <c r="D62" s="157"/>
      <c r="E62" s="157">
        <f>'将来負担比率（分子）の構造'!J$45</f>
        <v>590</v>
      </c>
      <c r="F62" s="157"/>
      <c r="G62" s="157"/>
      <c r="H62" s="157">
        <f>'将来負担比率（分子）の構造'!K$45</f>
        <v>630</v>
      </c>
      <c r="I62" s="157"/>
      <c r="J62" s="157"/>
      <c r="K62" s="157">
        <f>'将来負担比率（分子）の構造'!L$45</f>
        <v>657</v>
      </c>
      <c r="L62" s="157"/>
      <c r="M62" s="157"/>
      <c r="N62" s="157">
        <f>'将来負担比率（分子）の構造'!M$45</f>
        <v>777</v>
      </c>
      <c r="O62" s="157"/>
      <c r="P62" s="157"/>
    </row>
    <row r="63" spans="1:16" x14ac:dyDescent="0.15">
      <c r="A63" s="157" t="s">
        <v>34</v>
      </c>
      <c r="B63" s="157">
        <f>'将来負担比率（分子）の構造'!I$44</f>
        <v>264</v>
      </c>
      <c r="C63" s="157"/>
      <c r="D63" s="157"/>
      <c r="E63" s="157">
        <f>'将来負担比率（分子）の構造'!J$44</f>
        <v>272</v>
      </c>
      <c r="F63" s="157"/>
      <c r="G63" s="157"/>
      <c r="H63" s="157">
        <f>'将来負担比率（分子）の構造'!K$44</f>
        <v>281</v>
      </c>
      <c r="I63" s="157"/>
      <c r="J63" s="157"/>
      <c r="K63" s="157">
        <f>'将来負担比率（分子）の構造'!L$44</f>
        <v>264</v>
      </c>
      <c r="L63" s="157"/>
      <c r="M63" s="157"/>
      <c r="N63" s="157">
        <f>'将来負担比率（分子）の構造'!M$44</f>
        <v>244</v>
      </c>
      <c r="O63" s="157"/>
      <c r="P63" s="157"/>
    </row>
    <row r="64" spans="1:16" x14ac:dyDescent="0.15">
      <c r="A64" s="157" t="s">
        <v>33</v>
      </c>
      <c r="B64" s="157">
        <f>'将来負担比率（分子）の構造'!I$43</f>
        <v>2428</v>
      </c>
      <c r="C64" s="157"/>
      <c r="D64" s="157"/>
      <c r="E64" s="157">
        <f>'将来負担比率（分子）の構造'!J$43</f>
        <v>2200</v>
      </c>
      <c r="F64" s="157"/>
      <c r="G64" s="157"/>
      <c r="H64" s="157">
        <f>'将来負担比率（分子）の構造'!K$43</f>
        <v>1965</v>
      </c>
      <c r="I64" s="157"/>
      <c r="J64" s="157"/>
      <c r="K64" s="157">
        <f>'将来負担比率（分子）の構造'!L$43</f>
        <v>1955</v>
      </c>
      <c r="L64" s="157"/>
      <c r="M64" s="157"/>
      <c r="N64" s="157">
        <f>'将来負担比率（分子）の構造'!M$43</f>
        <v>1958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5112</v>
      </c>
      <c r="C66" s="157"/>
      <c r="D66" s="157"/>
      <c r="E66" s="157">
        <f>'将来負担比率（分子）の構造'!J$41</f>
        <v>5075</v>
      </c>
      <c r="F66" s="157"/>
      <c r="G66" s="157"/>
      <c r="H66" s="157">
        <f>'将来負担比率（分子）の構造'!K$41</f>
        <v>5056</v>
      </c>
      <c r="I66" s="157"/>
      <c r="J66" s="157"/>
      <c r="K66" s="157">
        <f>'将来負担比率（分子）の構造'!L$41</f>
        <v>4953</v>
      </c>
      <c r="L66" s="157"/>
      <c r="M66" s="157"/>
      <c r="N66" s="157">
        <f>'将来負担比率（分子）の構造'!M$41</f>
        <v>4854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1495</v>
      </c>
      <c r="C72" s="161">
        <f>基金残高に係る経年分析!G55</f>
        <v>1453</v>
      </c>
      <c r="D72" s="161">
        <f>基金残高に係る経年分析!H55</f>
        <v>1475</v>
      </c>
    </row>
    <row r="73" spans="1:16" x14ac:dyDescent="0.15">
      <c r="A73" s="160" t="s">
        <v>74</v>
      </c>
      <c r="B73" s="161">
        <f>基金残高に係る経年分析!F56</f>
        <v>275</v>
      </c>
      <c r="C73" s="161">
        <f>基金残高に係る経年分析!G56</f>
        <v>275</v>
      </c>
      <c r="D73" s="161">
        <f>基金残高に係る経年分析!H56</f>
        <v>248</v>
      </c>
    </row>
    <row r="74" spans="1:16" x14ac:dyDescent="0.15">
      <c r="A74" s="160" t="s">
        <v>75</v>
      </c>
      <c r="B74" s="161">
        <f>基金残高に係る経年分析!F57</f>
        <v>3804</v>
      </c>
      <c r="C74" s="161">
        <f>基金残高に係る経年分析!G57</f>
        <v>4146</v>
      </c>
      <c r="D74" s="161">
        <f>基金残高に係る経年分析!H57</f>
        <v>4456</v>
      </c>
    </row>
  </sheetData>
  <sheetProtection algorithmName="SHA-512" hashValue="ztb9/hW4eiGoa/RgUU9Ssrj0MNw0cTCX+w2+vSDLCt8JfKQ0Py0RJ3VxSFZ7JrKTKwc3RKDI7az0u91cBrnXlQ==" saltValue="dtql1VzQvEFGhgTj+In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Normal="100" zoomScaleSheetLayoutView="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2025388</v>
      </c>
      <c r="S5" s="664"/>
      <c r="T5" s="664"/>
      <c r="U5" s="664"/>
      <c r="V5" s="664"/>
      <c r="W5" s="664"/>
      <c r="X5" s="664"/>
      <c r="Y5" s="689"/>
      <c r="Z5" s="702">
        <v>23.6</v>
      </c>
      <c r="AA5" s="702"/>
      <c r="AB5" s="702"/>
      <c r="AC5" s="702"/>
      <c r="AD5" s="703">
        <v>1940471</v>
      </c>
      <c r="AE5" s="703"/>
      <c r="AF5" s="703"/>
      <c r="AG5" s="703"/>
      <c r="AH5" s="703"/>
      <c r="AI5" s="703"/>
      <c r="AJ5" s="703"/>
      <c r="AK5" s="703"/>
      <c r="AL5" s="690">
        <v>41</v>
      </c>
      <c r="AM5" s="672"/>
      <c r="AN5" s="672"/>
      <c r="AO5" s="691"/>
      <c r="AP5" s="666" t="s">
        <v>217</v>
      </c>
      <c r="AQ5" s="667"/>
      <c r="AR5" s="667"/>
      <c r="AS5" s="667"/>
      <c r="AT5" s="667"/>
      <c r="AU5" s="667"/>
      <c r="AV5" s="667"/>
      <c r="AW5" s="667"/>
      <c r="AX5" s="667"/>
      <c r="AY5" s="667"/>
      <c r="AZ5" s="667"/>
      <c r="BA5" s="667"/>
      <c r="BB5" s="667"/>
      <c r="BC5" s="667"/>
      <c r="BD5" s="667"/>
      <c r="BE5" s="667"/>
      <c r="BF5" s="668"/>
      <c r="BG5" s="608">
        <v>1940471</v>
      </c>
      <c r="BH5" s="609"/>
      <c r="BI5" s="609"/>
      <c r="BJ5" s="609"/>
      <c r="BK5" s="609"/>
      <c r="BL5" s="609"/>
      <c r="BM5" s="609"/>
      <c r="BN5" s="610"/>
      <c r="BO5" s="646">
        <v>95.8</v>
      </c>
      <c r="BP5" s="646"/>
      <c r="BQ5" s="646"/>
      <c r="BR5" s="646"/>
      <c r="BS5" s="647" t="s">
        <v>121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53651</v>
      </c>
      <c r="S6" s="609"/>
      <c r="T6" s="609"/>
      <c r="U6" s="609"/>
      <c r="V6" s="609"/>
      <c r="W6" s="609"/>
      <c r="X6" s="609"/>
      <c r="Y6" s="610"/>
      <c r="Z6" s="646">
        <v>0.6</v>
      </c>
      <c r="AA6" s="646"/>
      <c r="AB6" s="646"/>
      <c r="AC6" s="646"/>
      <c r="AD6" s="647">
        <v>53651</v>
      </c>
      <c r="AE6" s="647"/>
      <c r="AF6" s="647"/>
      <c r="AG6" s="647"/>
      <c r="AH6" s="647"/>
      <c r="AI6" s="647"/>
      <c r="AJ6" s="647"/>
      <c r="AK6" s="647"/>
      <c r="AL6" s="611">
        <v>1.1000000000000001</v>
      </c>
      <c r="AM6" s="612"/>
      <c r="AN6" s="612"/>
      <c r="AO6" s="648"/>
      <c r="AP6" s="605" t="s">
        <v>222</v>
      </c>
      <c r="AQ6" s="606"/>
      <c r="AR6" s="606"/>
      <c r="AS6" s="606"/>
      <c r="AT6" s="606"/>
      <c r="AU6" s="606"/>
      <c r="AV6" s="606"/>
      <c r="AW6" s="606"/>
      <c r="AX6" s="606"/>
      <c r="AY6" s="606"/>
      <c r="AZ6" s="606"/>
      <c r="BA6" s="606"/>
      <c r="BB6" s="606"/>
      <c r="BC6" s="606"/>
      <c r="BD6" s="606"/>
      <c r="BE6" s="606"/>
      <c r="BF6" s="607"/>
      <c r="BG6" s="608">
        <v>1940471</v>
      </c>
      <c r="BH6" s="609"/>
      <c r="BI6" s="609"/>
      <c r="BJ6" s="609"/>
      <c r="BK6" s="609"/>
      <c r="BL6" s="609"/>
      <c r="BM6" s="609"/>
      <c r="BN6" s="610"/>
      <c r="BO6" s="646">
        <v>95.8</v>
      </c>
      <c r="BP6" s="646"/>
      <c r="BQ6" s="646"/>
      <c r="BR6" s="646"/>
      <c r="BS6" s="647" t="s">
        <v>121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95922</v>
      </c>
      <c r="CS6" s="609"/>
      <c r="CT6" s="609"/>
      <c r="CU6" s="609"/>
      <c r="CV6" s="609"/>
      <c r="CW6" s="609"/>
      <c r="CX6" s="609"/>
      <c r="CY6" s="610"/>
      <c r="CZ6" s="690">
        <v>1.2</v>
      </c>
      <c r="DA6" s="672"/>
      <c r="DB6" s="672"/>
      <c r="DC6" s="692"/>
      <c r="DD6" s="614" t="s">
        <v>121</v>
      </c>
      <c r="DE6" s="609"/>
      <c r="DF6" s="609"/>
      <c r="DG6" s="609"/>
      <c r="DH6" s="609"/>
      <c r="DI6" s="609"/>
      <c r="DJ6" s="609"/>
      <c r="DK6" s="609"/>
      <c r="DL6" s="609"/>
      <c r="DM6" s="609"/>
      <c r="DN6" s="609"/>
      <c r="DO6" s="609"/>
      <c r="DP6" s="610"/>
      <c r="DQ6" s="614">
        <v>95922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734</v>
      </c>
      <c r="S7" s="609"/>
      <c r="T7" s="609"/>
      <c r="U7" s="609"/>
      <c r="V7" s="609"/>
      <c r="W7" s="609"/>
      <c r="X7" s="609"/>
      <c r="Y7" s="610"/>
      <c r="Z7" s="646">
        <v>0</v>
      </c>
      <c r="AA7" s="646"/>
      <c r="AB7" s="646"/>
      <c r="AC7" s="646"/>
      <c r="AD7" s="647">
        <v>734</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821853</v>
      </c>
      <c r="BH7" s="609"/>
      <c r="BI7" s="609"/>
      <c r="BJ7" s="609"/>
      <c r="BK7" s="609"/>
      <c r="BL7" s="609"/>
      <c r="BM7" s="609"/>
      <c r="BN7" s="610"/>
      <c r="BO7" s="646">
        <v>40.6</v>
      </c>
      <c r="BP7" s="646"/>
      <c r="BQ7" s="646"/>
      <c r="BR7" s="646"/>
      <c r="BS7" s="647" t="s">
        <v>121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1671399</v>
      </c>
      <c r="CS7" s="609"/>
      <c r="CT7" s="609"/>
      <c r="CU7" s="609"/>
      <c r="CV7" s="609"/>
      <c r="CW7" s="609"/>
      <c r="CX7" s="609"/>
      <c r="CY7" s="610"/>
      <c r="CZ7" s="646">
        <v>20.5</v>
      </c>
      <c r="DA7" s="646"/>
      <c r="DB7" s="646"/>
      <c r="DC7" s="646"/>
      <c r="DD7" s="614">
        <v>335090</v>
      </c>
      <c r="DE7" s="609"/>
      <c r="DF7" s="609"/>
      <c r="DG7" s="609"/>
      <c r="DH7" s="609"/>
      <c r="DI7" s="609"/>
      <c r="DJ7" s="609"/>
      <c r="DK7" s="609"/>
      <c r="DL7" s="609"/>
      <c r="DM7" s="609"/>
      <c r="DN7" s="609"/>
      <c r="DO7" s="609"/>
      <c r="DP7" s="610"/>
      <c r="DQ7" s="614">
        <v>1308621</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12484</v>
      </c>
      <c r="S8" s="609"/>
      <c r="T8" s="609"/>
      <c r="U8" s="609"/>
      <c r="V8" s="609"/>
      <c r="W8" s="609"/>
      <c r="X8" s="609"/>
      <c r="Y8" s="610"/>
      <c r="Z8" s="646">
        <v>0.1</v>
      </c>
      <c r="AA8" s="646"/>
      <c r="AB8" s="646"/>
      <c r="AC8" s="646"/>
      <c r="AD8" s="647">
        <v>12484</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27715</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2822853</v>
      </c>
      <c r="CS8" s="609"/>
      <c r="CT8" s="609"/>
      <c r="CU8" s="609"/>
      <c r="CV8" s="609"/>
      <c r="CW8" s="609"/>
      <c r="CX8" s="609"/>
      <c r="CY8" s="610"/>
      <c r="CZ8" s="646">
        <v>34.700000000000003</v>
      </c>
      <c r="DA8" s="646"/>
      <c r="DB8" s="646"/>
      <c r="DC8" s="646"/>
      <c r="DD8" s="614">
        <v>8488</v>
      </c>
      <c r="DE8" s="609"/>
      <c r="DF8" s="609"/>
      <c r="DG8" s="609"/>
      <c r="DH8" s="609"/>
      <c r="DI8" s="609"/>
      <c r="DJ8" s="609"/>
      <c r="DK8" s="609"/>
      <c r="DL8" s="609"/>
      <c r="DM8" s="609"/>
      <c r="DN8" s="609"/>
      <c r="DO8" s="609"/>
      <c r="DP8" s="610"/>
      <c r="DQ8" s="614">
        <v>1704753</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16622</v>
      </c>
      <c r="S9" s="609"/>
      <c r="T9" s="609"/>
      <c r="U9" s="609"/>
      <c r="V9" s="609"/>
      <c r="W9" s="609"/>
      <c r="X9" s="609"/>
      <c r="Y9" s="610"/>
      <c r="Z9" s="646">
        <v>0.2</v>
      </c>
      <c r="AA9" s="646"/>
      <c r="AB9" s="646"/>
      <c r="AC9" s="646"/>
      <c r="AD9" s="647">
        <v>16622</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744306</v>
      </c>
      <c r="BH9" s="609"/>
      <c r="BI9" s="609"/>
      <c r="BJ9" s="609"/>
      <c r="BK9" s="609"/>
      <c r="BL9" s="609"/>
      <c r="BM9" s="609"/>
      <c r="BN9" s="610"/>
      <c r="BO9" s="646">
        <v>36.700000000000003</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584358</v>
      </c>
      <c r="CS9" s="609"/>
      <c r="CT9" s="609"/>
      <c r="CU9" s="609"/>
      <c r="CV9" s="609"/>
      <c r="CW9" s="609"/>
      <c r="CX9" s="609"/>
      <c r="CY9" s="610"/>
      <c r="CZ9" s="646">
        <v>7.2</v>
      </c>
      <c r="DA9" s="646"/>
      <c r="DB9" s="646"/>
      <c r="DC9" s="646"/>
      <c r="DD9" s="614" t="s">
        <v>121</v>
      </c>
      <c r="DE9" s="609"/>
      <c r="DF9" s="609"/>
      <c r="DG9" s="609"/>
      <c r="DH9" s="609"/>
      <c r="DI9" s="609"/>
      <c r="DJ9" s="609"/>
      <c r="DK9" s="609"/>
      <c r="DL9" s="609"/>
      <c r="DM9" s="609"/>
      <c r="DN9" s="609"/>
      <c r="DO9" s="609"/>
      <c r="DP9" s="610"/>
      <c r="DQ9" s="614">
        <v>504762</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24208</v>
      </c>
      <c r="BH10" s="609"/>
      <c r="BI10" s="609"/>
      <c r="BJ10" s="609"/>
      <c r="BK10" s="609"/>
      <c r="BL10" s="609"/>
      <c r="BM10" s="609"/>
      <c r="BN10" s="610"/>
      <c r="BO10" s="646">
        <v>1.2</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33010</v>
      </c>
      <c r="CS10" s="609"/>
      <c r="CT10" s="609"/>
      <c r="CU10" s="609"/>
      <c r="CV10" s="609"/>
      <c r="CW10" s="609"/>
      <c r="CX10" s="609"/>
      <c r="CY10" s="610"/>
      <c r="CZ10" s="646">
        <v>0.4</v>
      </c>
      <c r="DA10" s="646"/>
      <c r="DB10" s="646"/>
      <c r="DC10" s="646"/>
      <c r="DD10" s="614" t="s">
        <v>121</v>
      </c>
      <c r="DE10" s="609"/>
      <c r="DF10" s="609"/>
      <c r="DG10" s="609"/>
      <c r="DH10" s="609"/>
      <c r="DI10" s="609"/>
      <c r="DJ10" s="609"/>
      <c r="DK10" s="609"/>
      <c r="DL10" s="609"/>
      <c r="DM10" s="609"/>
      <c r="DN10" s="609"/>
      <c r="DO10" s="609"/>
      <c r="DP10" s="610"/>
      <c r="DQ10" s="614">
        <v>10</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411864</v>
      </c>
      <c r="S11" s="609"/>
      <c r="T11" s="609"/>
      <c r="U11" s="609"/>
      <c r="V11" s="609"/>
      <c r="W11" s="609"/>
      <c r="X11" s="609"/>
      <c r="Y11" s="610"/>
      <c r="Z11" s="611">
        <v>4.8</v>
      </c>
      <c r="AA11" s="612"/>
      <c r="AB11" s="612"/>
      <c r="AC11" s="613"/>
      <c r="AD11" s="614">
        <v>411864</v>
      </c>
      <c r="AE11" s="609"/>
      <c r="AF11" s="609"/>
      <c r="AG11" s="609"/>
      <c r="AH11" s="609"/>
      <c r="AI11" s="609"/>
      <c r="AJ11" s="609"/>
      <c r="AK11" s="610"/>
      <c r="AL11" s="611">
        <v>8.6999999999999993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25624</v>
      </c>
      <c r="BH11" s="609"/>
      <c r="BI11" s="609"/>
      <c r="BJ11" s="609"/>
      <c r="BK11" s="609"/>
      <c r="BL11" s="609"/>
      <c r="BM11" s="609"/>
      <c r="BN11" s="610"/>
      <c r="BO11" s="646">
        <v>1.3</v>
      </c>
      <c r="BP11" s="646"/>
      <c r="BQ11" s="646"/>
      <c r="BR11" s="646"/>
      <c r="BS11" s="647" t="s">
        <v>121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100297</v>
      </c>
      <c r="CS11" s="609"/>
      <c r="CT11" s="609"/>
      <c r="CU11" s="609"/>
      <c r="CV11" s="609"/>
      <c r="CW11" s="609"/>
      <c r="CX11" s="609"/>
      <c r="CY11" s="610"/>
      <c r="CZ11" s="646">
        <v>1.2</v>
      </c>
      <c r="DA11" s="646"/>
      <c r="DB11" s="646"/>
      <c r="DC11" s="646"/>
      <c r="DD11" s="614">
        <v>13329</v>
      </c>
      <c r="DE11" s="609"/>
      <c r="DF11" s="609"/>
      <c r="DG11" s="609"/>
      <c r="DH11" s="609"/>
      <c r="DI11" s="609"/>
      <c r="DJ11" s="609"/>
      <c r="DK11" s="609"/>
      <c r="DL11" s="609"/>
      <c r="DM11" s="609"/>
      <c r="DN11" s="609"/>
      <c r="DO11" s="609"/>
      <c r="DP11" s="610"/>
      <c r="DQ11" s="614">
        <v>71394</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975884</v>
      </c>
      <c r="BH12" s="609"/>
      <c r="BI12" s="609"/>
      <c r="BJ12" s="609"/>
      <c r="BK12" s="609"/>
      <c r="BL12" s="609"/>
      <c r="BM12" s="609"/>
      <c r="BN12" s="610"/>
      <c r="BO12" s="646">
        <v>48.2</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81358</v>
      </c>
      <c r="CS12" s="609"/>
      <c r="CT12" s="609"/>
      <c r="CU12" s="609"/>
      <c r="CV12" s="609"/>
      <c r="CW12" s="609"/>
      <c r="CX12" s="609"/>
      <c r="CY12" s="610"/>
      <c r="CZ12" s="646">
        <v>1</v>
      </c>
      <c r="DA12" s="646"/>
      <c r="DB12" s="646"/>
      <c r="DC12" s="646"/>
      <c r="DD12" s="614">
        <v>2012</v>
      </c>
      <c r="DE12" s="609"/>
      <c r="DF12" s="609"/>
      <c r="DG12" s="609"/>
      <c r="DH12" s="609"/>
      <c r="DI12" s="609"/>
      <c r="DJ12" s="609"/>
      <c r="DK12" s="609"/>
      <c r="DL12" s="609"/>
      <c r="DM12" s="609"/>
      <c r="DN12" s="609"/>
      <c r="DO12" s="609"/>
      <c r="DP12" s="610"/>
      <c r="DQ12" s="614">
        <v>42095</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972836</v>
      </c>
      <c r="BH13" s="609"/>
      <c r="BI13" s="609"/>
      <c r="BJ13" s="609"/>
      <c r="BK13" s="609"/>
      <c r="BL13" s="609"/>
      <c r="BM13" s="609"/>
      <c r="BN13" s="610"/>
      <c r="BO13" s="646">
        <v>48</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811732</v>
      </c>
      <c r="CS13" s="609"/>
      <c r="CT13" s="609"/>
      <c r="CU13" s="609"/>
      <c r="CV13" s="609"/>
      <c r="CW13" s="609"/>
      <c r="CX13" s="609"/>
      <c r="CY13" s="610"/>
      <c r="CZ13" s="646">
        <v>10</v>
      </c>
      <c r="DA13" s="646"/>
      <c r="DB13" s="646"/>
      <c r="DC13" s="646"/>
      <c r="DD13" s="614">
        <v>165360</v>
      </c>
      <c r="DE13" s="609"/>
      <c r="DF13" s="609"/>
      <c r="DG13" s="609"/>
      <c r="DH13" s="609"/>
      <c r="DI13" s="609"/>
      <c r="DJ13" s="609"/>
      <c r="DK13" s="609"/>
      <c r="DL13" s="609"/>
      <c r="DM13" s="609"/>
      <c r="DN13" s="609"/>
      <c r="DO13" s="609"/>
      <c r="DP13" s="610"/>
      <c r="DQ13" s="614">
        <v>699010</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61915</v>
      </c>
      <c r="BH14" s="609"/>
      <c r="BI14" s="609"/>
      <c r="BJ14" s="609"/>
      <c r="BK14" s="609"/>
      <c r="BL14" s="609"/>
      <c r="BM14" s="609"/>
      <c r="BN14" s="610"/>
      <c r="BO14" s="646">
        <v>3.1</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361625</v>
      </c>
      <c r="CS14" s="609"/>
      <c r="CT14" s="609"/>
      <c r="CU14" s="609"/>
      <c r="CV14" s="609"/>
      <c r="CW14" s="609"/>
      <c r="CX14" s="609"/>
      <c r="CY14" s="610"/>
      <c r="CZ14" s="646">
        <v>4.4000000000000004</v>
      </c>
      <c r="DA14" s="646"/>
      <c r="DB14" s="646"/>
      <c r="DC14" s="646"/>
      <c r="DD14" s="614">
        <v>21389</v>
      </c>
      <c r="DE14" s="609"/>
      <c r="DF14" s="609"/>
      <c r="DG14" s="609"/>
      <c r="DH14" s="609"/>
      <c r="DI14" s="609"/>
      <c r="DJ14" s="609"/>
      <c r="DK14" s="609"/>
      <c r="DL14" s="609"/>
      <c r="DM14" s="609"/>
      <c r="DN14" s="609"/>
      <c r="DO14" s="609"/>
      <c r="DP14" s="610"/>
      <c r="DQ14" s="614">
        <v>341714</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6838</v>
      </c>
      <c r="S15" s="609"/>
      <c r="T15" s="609"/>
      <c r="U15" s="609"/>
      <c r="V15" s="609"/>
      <c r="W15" s="609"/>
      <c r="X15" s="609"/>
      <c r="Y15" s="610"/>
      <c r="Z15" s="646">
        <v>0.1</v>
      </c>
      <c r="AA15" s="646"/>
      <c r="AB15" s="646"/>
      <c r="AC15" s="646"/>
      <c r="AD15" s="647">
        <v>6838</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80819</v>
      </c>
      <c r="BH15" s="609"/>
      <c r="BI15" s="609"/>
      <c r="BJ15" s="609"/>
      <c r="BK15" s="609"/>
      <c r="BL15" s="609"/>
      <c r="BM15" s="609"/>
      <c r="BN15" s="610"/>
      <c r="BO15" s="646">
        <v>4</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1116779</v>
      </c>
      <c r="CS15" s="609"/>
      <c r="CT15" s="609"/>
      <c r="CU15" s="609"/>
      <c r="CV15" s="609"/>
      <c r="CW15" s="609"/>
      <c r="CX15" s="609"/>
      <c r="CY15" s="610"/>
      <c r="CZ15" s="646">
        <v>13.7</v>
      </c>
      <c r="DA15" s="646"/>
      <c r="DB15" s="646"/>
      <c r="DC15" s="646"/>
      <c r="DD15" s="614">
        <v>111693</v>
      </c>
      <c r="DE15" s="609"/>
      <c r="DF15" s="609"/>
      <c r="DG15" s="609"/>
      <c r="DH15" s="609"/>
      <c r="DI15" s="609"/>
      <c r="DJ15" s="609"/>
      <c r="DK15" s="609"/>
      <c r="DL15" s="609"/>
      <c r="DM15" s="609"/>
      <c r="DN15" s="609"/>
      <c r="DO15" s="609"/>
      <c r="DP15" s="610"/>
      <c r="DQ15" s="614">
        <v>804725</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17718</v>
      </c>
      <c r="S16" s="609"/>
      <c r="T16" s="609"/>
      <c r="U16" s="609"/>
      <c r="V16" s="609"/>
      <c r="W16" s="609"/>
      <c r="X16" s="609"/>
      <c r="Y16" s="610"/>
      <c r="Z16" s="646">
        <v>0.2</v>
      </c>
      <c r="AA16" s="646"/>
      <c r="AB16" s="646"/>
      <c r="AC16" s="646"/>
      <c r="AD16" s="647">
        <v>17718</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1542</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1542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101311</v>
      </c>
      <c r="S17" s="609"/>
      <c r="T17" s="609"/>
      <c r="U17" s="609"/>
      <c r="V17" s="609"/>
      <c r="W17" s="609"/>
      <c r="X17" s="609"/>
      <c r="Y17" s="610"/>
      <c r="Z17" s="646">
        <v>1.2</v>
      </c>
      <c r="AA17" s="646"/>
      <c r="AB17" s="646"/>
      <c r="AC17" s="646"/>
      <c r="AD17" s="647">
        <v>101311</v>
      </c>
      <c r="AE17" s="647"/>
      <c r="AF17" s="647"/>
      <c r="AG17" s="647"/>
      <c r="AH17" s="647"/>
      <c r="AI17" s="647"/>
      <c r="AJ17" s="647"/>
      <c r="AK17" s="647"/>
      <c r="AL17" s="611">
        <v>2.1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465517</v>
      </c>
      <c r="CS17" s="609"/>
      <c r="CT17" s="609"/>
      <c r="CU17" s="609"/>
      <c r="CV17" s="609"/>
      <c r="CW17" s="609"/>
      <c r="CX17" s="609"/>
      <c r="CY17" s="610"/>
      <c r="CZ17" s="646">
        <v>5.7</v>
      </c>
      <c r="DA17" s="646"/>
      <c r="DB17" s="646"/>
      <c r="DC17" s="646"/>
      <c r="DD17" s="614" t="s">
        <v>121</v>
      </c>
      <c r="DE17" s="609"/>
      <c r="DF17" s="609"/>
      <c r="DG17" s="609"/>
      <c r="DH17" s="609"/>
      <c r="DI17" s="609"/>
      <c r="DJ17" s="609"/>
      <c r="DK17" s="609"/>
      <c r="DL17" s="609"/>
      <c r="DM17" s="609"/>
      <c r="DN17" s="609"/>
      <c r="DO17" s="609"/>
      <c r="DP17" s="610"/>
      <c r="DQ17" s="614">
        <v>449960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23142</v>
      </c>
      <c r="S18" s="609"/>
      <c r="T18" s="609"/>
      <c r="U18" s="609"/>
      <c r="V18" s="609"/>
      <c r="W18" s="609"/>
      <c r="X18" s="609"/>
      <c r="Y18" s="610"/>
      <c r="Z18" s="646">
        <v>0.3</v>
      </c>
      <c r="AA18" s="646"/>
      <c r="AB18" s="646"/>
      <c r="AC18" s="646"/>
      <c r="AD18" s="647">
        <v>23142</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78169</v>
      </c>
      <c r="S19" s="609"/>
      <c r="T19" s="609"/>
      <c r="U19" s="609"/>
      <c r="V19" s="609"/>
      <c r="W19" s="609"/>
      <c r="X19" s="609"/>
      <c r="Y19" s="610"/>
      <c r="Z19" s="646">
        <v>0.9</v>
      </c>
      <c r="AA19" s="646"/>
      <c r="AB19" s="646"/>
      <c r="AC19" s="646"/>
      <c r="AD19" s="647">
        <v>78169</v>
      </c>
      <c r="AE19" s="647"/>
      <c r="AF19" s="647"/>
      <c r="AG19" s="647"/>
      <c r="AH19" s="647"/>
      <c r="AI19" s="647"/>
      <c r="AJ19" s="647"/>
      <c r="AK19" s="647"/>
      <c r="AL19" s="611">
        <v>1.7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84917</v>
      </c>
      <c r="BH19" s="609"/>
      <c r="BI19" s="609"/>
      <c r="BJ19" s="609"/>
      <c r="BK19" s="609"/>
      <c r="BL19" s="609"/>
      <c r="BM19" s="609"/>
      <c r="BN19" s="610"/>
      <c r="BO19" s="646">
        <v>4.2</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84917</v>
      </c>
      <c r="BH20" s="609"/>
      <c r="BI20" s="609"/>
      <c r="BJ20" s="609"/>
      <c r="BK20" s="609"/>
      <c r="BL20" s="609"/>
      <c r="BM20" s="609"/>
      <c r="BN20" s="610"/>
      <c r="BO20" s="646">
        <v>4.2</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8146392</v>
      </c>
      <c r="CS20" s="609"/>
      <c r="CT20" s="609"/>
      <c r="CU20" s="609"/>
      <c r="CV20" s="609"/>
      <c r="CW20" s="609"/>
      <c r="CX20" s="609"/>
      <c r="CY20" s="610"/>
      <c r="CZ20" s="646">
        <v>100</v>
      </c>
      <c r="DA20" s="646"/>
      <c r="DB20" s="646"/>
      <c r="DC20" s="646"/>
      <c r="DD20" s="614">
        <v>657361</v>
      </c>
      <c r="DE20" s="609"/>
      <c r="DF20" s="609"/>
      <c r="DG20" s="609"/>
      <c r="DH20" s="609"/>
      <c r="DI20" s="609"/>
      <c r="DJ20" s="609"/>
      <c r="DK20" s="609"/>
      <c r="DL20" s="609"/>
      <c r="DM20" s="609"/>
      <c r="DN20" s="609"/>
      <c r="DO20" s="609"/>
      <c r="DP20" s="610"/>
      <c r="DQ20" s="614">
        <v>6024508</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2391226</v>
      </c>
      <c r="S21" s="609"/>
      <c r="T21" s="609"/>
      <c r="U21" s="609"/>
      <c r="V21" s="609"/>
      <c r="W21" s="609"/>
      <c r="X21" s="609"/>
      <c r="Y21" s="610"/>
      <c r="Z21" s="646">
        <v>27.8</v>
      </c>
      <c r="AA21" s="646"/>
      <c r="AB21" s="646"/>
      <c r="AC21" s="646"/>
      <c r="AD21" s="647">
        <v>2147145</v>
      </c>
      <c r="AE21" s="647"/>
      <c r="AF21" s="647"/>
      <c r="AG21" s="647"/>
      <c r="AH21" s="647"/>
      <c r="AI21" s="647"/>
      <c r="AJ21" s="647"/>
      <c r="AK21" s="647"/>
      <c r="AL21" s="611">
        <v>45.3</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2147145</v>
      </c>
      <c r="S22" s="609"/>
      <c r="T22" s="609"/>
      <c r="U22" s="609"/>
      <c r="V22" s="609"/>
      <c r="W22" s="609"/>
      <c r="X22" s="609"/>
      <c r="Y22" s="610"/>
      <c r="Z22" s="646">
        <v>25</v>
      </c>
      <c r="AA22" s="646"/>
      <c r="AB22" s="646"/>
      <c r="AC22" s="646"/>
      <c r="AD22" s="647">
        <v>2147145</v>
      </c>
      <c r="AE22" s="647"/>
      <c r="AF22" s="647"/>
      <c r="AG22" s="647"/>
      <c r="AH22" s="647"/>
      <c r="AI22" s="647"/>
      <c r="AJ22" s="647"/>
      <c r="AK22" s="647"/>
      <c r="AL22" s="611">
        <v>45.3</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158287</v>
      </c>
      <c r="S23" s="609"/>
      <c r="T23" s="609"/>
      <c r="U23" s="609"/>
      <c r="V23" s="609"/>
      <c r="W23" s="609"/>
      <c r="X23" s="609"/>
      <c r="Y23" s="610"/>
      <c r="Z23" s="646">
        <v>1.8</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84917</v>
      </c>
      <c r="BH23" s="609"/>
      <c r="BI23" s="609"/>
      <c r="BJ23" s="609"/>
      <c r="BK23" s="609"/>
      <c r="BL23" s="609"/>
      <c r="BM23" s="609"/>
      <c r="BN23" s="610"/>
      <c r="BO23" s="646">
        <v>4.2</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85794</v>
      </c>
      <c r="S24" s="609"/>
      <c r="T24" s="609"/>
      <c r="U24" s="609"/>
      <c r="V24" s="609"/>
      <c r="W24" s="609"/>
      <c r="X24" s="609"/>
      <c r="Y24" s="610"/>
      <c r="Z24" s="646">
        <v>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3444540</v>
      </c>
      <c r="CS24" s="664"/>
      <c r="CT24" s="664"/>
      <c r="CU24" s="664"/>
      <c r="CV24" s="664"/>
      <c r="CW24" s="664"/>
      <c r="CX24" s="664"/>
      <c r="CY24" s="689"/>
      <c r="CZ24" s="690">
        <v>42.3</v>
      </c>
      <c r="DA24" s="672"/>
      <c r="DB24" s="672"/>
      <c r="DC24" s="692"/>
      <c r="DD24" s="688">
        <v>2292896</v>
      </c>
      <c r="DE24" s="664"/>
      <c r="DF24" s="664"/>
      <c r="DG24" s="664"/>
      <c r="DH24" s="664"/>
      <c r="DI24" s="664"/>
      <c r="DJ24" s="664"/>
      <c r="DK24" s="689"/>
      <c r="DL24" s="688">
        <v>1955509</v>
      </c>
      <c r="DM24" s="664"/>
      <c r="DN24" s="664"/>
      <c r="DO24" s="664"/>
      <c r="DP24" s="664"/>
      <c r="DQ24" s="664"/>
      <c r="DR24" s="664"/>
      <c r="DS24" s="664"/>
      <c r="DT24" s="664"/>
      <c r="DU24" s="664"/>
      <c r="DV24" s="689"/>
      <c r="DW24" s="690">
        <v>41.3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5037836</v>
      </c>
      <c r="S25" s="609"/>
      <c r="T25" s="609"/>
      <c r="U25" s="609"/>
      <c r="V25" s="609"/>
      <c r="W25" s="609"/>
      <c r="X25" s="609"/>
      <c r="Y25" s="610"/>
      <c r="Z25" s="646">
        <v>58.6</v>
      </c>
      <c r="AA25" s="646"/>
      <c r="AB25" s="646"/>
      <c r="AC25" s="646"/>
      <c r="AD25" s="647">
        <v>4708838</v>
      </c>
      <c r="AE25" s="647"/>
      <c r="AF25" s="647"/>
      <c r="AG25" s="647"/>
      <c r="AH25" s="647"/>
      <c r="AI25" s="647"/>
      <c r="AJ25" s="647"/>
      <c r="AK25" s="647"/>
      <c r="AL25" s="611">
        <v>99.4</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1314640</v>
      </c>
      <c r="CS25" s="621"/>
      <c r="CT25" s="621"/>
      <c r="CU25" s="621"/>
      <c r="CV25" s="621"/>
      <c r="CW25" s="621"/>
      <c r="CX25" s="621"/>
      <c r="CY25" s="622"/>
      <c r="CZ25" s="611">
        <v>16.100000000000001</v>
      </c>
      <c r="DA25" s="623"/>
      <c r="DB25" s="623"/>
      <c r="DC25" s="624"/>
      <c r="DD25" s="614">
        <v>1179022</v>
      </c>
      <c r="DE25" s="621"/>
      <c r="DF25" s="621"/>
      <c r="DG25" s="621"/>
      <c r="DH25" s="621"/>
      <c r="DI25" s="621"/>
      <c r="DJ25" s="621"/>
      <c r="DK25" s="622"/>
      <c r="DL25" s="614">
        <v>1102591</v>
      </c>
      <c r="DM25" s="621"/>
      <c r="DN25" s="621"/>
      <c r="DO25" s="621"/>
      <c r="DP25" s="621"/>
      <c r="DQ25" s="621"/>
      <c r="DR25" s="621"/>
      <c r="DS25" s="621"/>
      <c r="DT25" s="621"/>
      <c r="DU25" s="621"/>
      <c r="DV25" s="622"/>
      <c r="DW25" s="611">
        <v>23.3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941</v>
      </c>
      <c r="S26" s="609"/>
      <c r="T26" s="609"/>
      <c r="U26" s="609"/>
      <c r="V26" s="609"/>
      <c r="W26" s="609"/>
      <c r="X26" s="609"/>
      <c r="Y26" s="610"/>
      <c r="Z26" s="646">
        <v>0</v>
      </c>
      <c r="AA26" s="646"/>
      <c r="AB26" s="646"/>
      <c r="AC26" s="646"/>
      <c r="AD26" s="647">
        <v>941</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802397</v>
      </c>
      <c r="CS26" s="609"/>
      <c r="CT26" s="609"/>
      <c r="CU26" s="609"/>
      <c r="CV26" s="609"/>
      <c r="CW26" s="609"/>
      <c r="CX26" s="609"/>
      <c r="CY26" s="610"/>
      <c r="CZ26" s="611">
        <v>9.8000000000000007</v>
      </c>
      <c r="DA26" s="623"/>
      <c r="DB26" s="623"/>
      <c r="DC26" s="624"/>
      <c r="DD26" s="614">
        <v>716193</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8490</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2025388</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1664383</v>
      </c>
      <c r="CS27" s="621"/>
      <c r="CT27" s="621"/>
      <c r="CU27" s="621"/>
      <c r="CV27" s="621"/>
      <c r="CW27" s="621"/>
      <c r="CX27" s="621"/>
      <c r="CY27" s="622"/>
      <c r="CZ27" s="611">
        <v>20.399999999999999</v>
      </c>
      <c r="DA27" s="623"/>
      <c r="DB27" s="623"/>
      <c r="DC27" s="624"/>
      <c r="DD27" s="614">
        <v>663914</v>
      </c>
      <c r="DE27" s="621"/>
      <c r="DF27" s="621"/>
      <c r="DG27" s="621"/>
      <c r="DH27" s="621"/>
      <c r="DI27" s="621"/>
      <c r="DJ27" s="621"/>
      <c r="DK27" s="622"/>
      <c r="DL27" s="614">
        <v>402958</v>
      </c>
      <c r="DM27" s="621"/>
      <c r="DN27" s="621"/>
      <c r="DO27" s="621"/>
      <c r="DP27" s="621"/>
      <c r="DQ27" s="621"/>
      <c r="DR27" s="621"/>
      <c r="DS27" s="621"/>
      <c r="DT27" s="621"/>
      <c r="DU27" s="621"/>
      <c r="DV27" s="622"/>
      <c r="DW27" s="611">
        <v>8.5</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74929</v>
      </c>
      <c r="S28" s="609"/>
      <c r="T28" s="609"/>
      <c r="U28" s="609"/>
      <c r="V28" s="609"/>
      <c r="W28" s="609"/>
      <c r="X28" s="609"/>
      <c r="Y28" s="610"/>
      <c r="Z28" s="646">
        <v>0.9</v>
      </c>
      <c r="AA28" s="646"/>
      <c r="AB28" s="646"/>
      <c r="AC28" s="646"/>
      <c r="AD28" s="647">
        <v>9054</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465517</v>
      </c>
      <c r="CS28" s="609"/>
      <c r="CT28" s="609"/>
      <c r="CU28" s="609"/>
      <c r="CV28" s="609"/>
      <c r="CW28" s="609"/>
      <c r="CX28" s="609"/>
      <c r="CY28" s="610"/>
      <c r="CZ28" s="611">
        <v>5.7</v>
      </c>
      <c r="DA28" s="623"/>
      <c r="DB28" s="623"/>
      <c r="DC28" s="624"/>
      <c r="DD28" s="614">
        <v>449960</v>
      </c>
      <c r="DE28" s="609"/>
      <c r="DF28" s="609"/>
      <c r="DG28" s="609"/>
      <c r="DH28" s="609"/>
      <c r="DI28" s="609"/>
      <c r="DJ28" s="609"/>
      <c r="DK28" s="610"/>
      <c r="DL28" s="614">
        <v>449960</v>
      </c>
      <c r="DM28" s="609"/>
      <c r="DN28" s="609"/>
      <c r="DO28" s="609"/>
      <c r="DP28" s="609"/>
      <c r="DQ28" s="609"/>
      <c r="DR28" s="609"/>
      <c r="DS28" s="609"/>
      <c r="DT28" s="609"/>
      <c r="DU28" s="609"/>
      <c r="DV28" s="610"/>
      <c r="DW28" s="611">
        <v>9.5</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20501</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465517</v>
      </c>
      <c r="CS29" s="621"/>
      <c r="CT29" s="621"/>
      <c r="CU29" s="621"/>
      <c r="CV29" s="621"/>
      <c r="CW29" s="621"/>
      <c r="CX29" s="621"/>
      <c r="CY29" s="622"/>
      <c r="CZ29" s="611">
        <v>5.7</v>
      </c>
      <c r="DA29" s="623"/>
      <c r="DB29" s="623"/>
      <c r="DC29" s="624"/>
      <c r="DD29" s="614">
        <v>449960</v>
      </c>
      <c r="DE29" s="621"/>
      <c r="DF29" s="621"/>
      <c r="DG29" s="621"/>
      <c r="DH29" s="621"/>
      <c r="DI29" s="621"/>
      <c r="DJ29" s="621"/>
      <c r="DK29" s="622"/>
      <c r="DL29" s="614">
        <v>449960</v>
      </c>
      <c r="DM29" s="621"/>
      <c r="DN29" s="621"/>
      <c r="DO29" s="621"/>
      <c r="DP29" s="621"/>
      <c r="DQ29" s="621"/>
      <c r="DR29" s="621"/>
      <c r="DS29" s="621"/>
      <c r="DT29" s="621"/>
      <c r="DU29" s="621"/>
      <c r="DV29" s="622"/>
      <c r="DW29" s="611">
        <v>9.5</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1368219</v>
      </c>
      <c r="S30" s="609"/>
      <c r="T30" s="609"/>
      <c r="U30" s="609"/>
      <c r="V30" s="609"/>
      <c r="W30" s="609"/>
      <c r="X30" s="609"/>
      <c r="Y30" s="610"/>
      <c r="Z30" s="646">
        <v>15.9</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451035</v>
      </c>
      <c r="CS30" s="609"/>
      <c r="CT30" s="609"/>
      <c r="CU30" s="609"/>
      <c r="CV30" s="609"/>
      <c r="CW30" s="609"/>
      <c r="CX30" s="609"/>
      <c r="CY30" s="610"/>
      <c r="CZ30" s="611">
        <v>5.5</v>
      </c>
      <c r="DA30" s="623"/>
      <c r="DB30" s="623"/>
      <c r="DC30" s="624"/>
      <c r="DD30" s="614">
        <v>435478</v>
      </c>
      <c r="DE30" s="609"/>
      <c r="DF30" s="609"/>
      <c r="DG30" s="609"/>
      <c r="DH30" s="609"/>
      <c r="DI30" s="609"/>
      <c r="DJ30" s="609"/>
      <c r="DK30" s="610"/>
      <c r="DL30" s="614">
        <v>435478</v>
      </c>
      <c r="DM30" s="609"/>
      <c r="DN30" s="609"/>
      <c r="DO30" s="609"/>
      <c r="DP30" s="609"/>
      <c r="DQ30" s="609"/>
      <c r="DR30" s="609"/>
      <c r="DS30" s="609"/>
      <c r="DT30" s="609"/>
      <c r="DU30" s="609"/>
      <c r="DV30" s="610"/>
      <c r="DW30" s="611">
        <v>9.1999999999999993</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99.1</v>
      </c>
      <c r="BH31" s="671"/>
      <c r="BI31" s="671"/>
      <c r="BJ31" s="671"/>
      <c r="BK31" s="671"/>
      <c r="BL31" s="671"/>
      <c r="BM31" s="672">
        <v>96.7</v>
      </c>
      <c r="BN31" s="671"/>
      <c r="BO31" s="671"/>
      <c r="BP31" s="671"/>
      <c r="BQ31" s="673"/>
      <c r="BR31" s="670">
        <v>99.2</v>
      </c>
      <c r="BS31" s="671"/>
      <c r="BT31" s="671"/>
      <c r="BU31" s="671"/>
      <c r="BV31" s="671"/>
      <c r="BW31" s="671"/>
      <c r="BX31" s="672">
        <v>96.9</v>
      </c>
      <c r="BY31" s="671"/>
      <c r="BZ31" s="671"/>
      <c r="CA31" s="671"/>
      <c r="CB31" s="673"/>
      <c r="CD31" s="629"/>
      <c r="CE31" s="630"/>
      <c r="CF31" s="605" t="s">
        <v>301</v>
      </c>
      <c r="CG31" s="606"/>
      <c r="CH31" s="606"/>
      <c r="CI31" s="606"/>
      <c r="CJ31" s="606"/>
      <c r="CK31" s="606"/>
      <c r="CL31" s="606"/>
      <c r="CM31" s="606"/>
      <c r="CN31" s="606"/>
      <c r="CO31" s="606"/>
      <c r="CP31" s="606"/>
      <c r="CQ31" s="607"/>
      <c r="CR31" s="608">
        <v>14482</v>
      </c>
      <c r="CS31" s="621"/>
      <c r="CT31" s="621"/>
      <c r="CU31" s="621"/>
      <c r="CV31" s="621"/>
      <c r="CW31" s="621"/>
      <c r="CX31" s="621"/>
      <c r="CY31" s="622"/>
      <c r="CZ31" s="611">
        <v>0.2</v>
      </c>
      <c r="DA31" s="623"/>
      <c r="DB31" s="623"/>
      <c r="DC31" s="624"/>
      <c r="DD31" s="614">
        <v>14482</v>
      </c>
      <c r="DE31" s="621"/>
      <c r="DF31" s="621"/>
      <c r="DG31" s="621"/>
      <c r="DH31" s="621"/>
      <c r="DI31" s="621"/>
      <c r="DJ31" s="621"/>
      <c r="DK31" s="622"/>
      <c r="DL31" s="614">
        <v>14482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580107</v>
      </c>
      <c r="S32" s="609"/>
      <c r="T32" s="609"/>
      <c r="U32" s="609"/>
      <c r="V32" s="609"/>
      <c r="W32" s="609"/>
      <c r="X32" s="609"/>
      <c r="Y32" s="610"/>
      <c r="Z32" s="646">
        <v>6.8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303</v>
      </c>
      <c r="AX32" s="605" t="s">
        <v>304</v>
      </c>
      <c r="AY32" s="606"/>
      <c r="AZ32" s="606"/>
      <c r="BA32" s="606"/>
      <c r="BB32" s="606"/>
      <c r="BC32" s="606"/>
      <c r="BD32" s="606"/>
      <c r="BE32" s="606"/>
      <c r="BF32" s="607"/>
      <c r="BG32" s="674">
        <v>98.8</v>
      </c>
      <c r="BH32" s="621"/>
      <c r="BI32" s="621"/>
      <c r="BJ32" s="621"/>
      <c r="BK32" s="621"/>
      <c r="BL32" s="621"/>
      <c r="BM32" s="612">
        <v>94.9</v>
      </c>
      <c r="BN32" s="621"/>
      <c r="BO32" s="621"/>
      <c r="BP32" s="621"/>
      <c r="BQ32" s="644"/>
      <c r="BR32" s="674">
        <v>98.8</v>
      </c>
      <c r="BS32" s="621"/>
      <c r="BT32" s="621"/>
      <c r="BU32" s="621"/>
      <c r="BV32" s="621"/>
      <c r="BW32" s="621"/>
      <c r="BX32" s="612">
        <v>95.4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107697</v>
      </c>
      <c r="S33" s="609"/>
      <c r="T33" s="609"/>
      <c r="U33" s="609"/>
      <c r="V33" s="609"/>
      <c r="W33" s="609"/>
      <c r="X33" s="609"/>
      <c r="Y33" s="610"/>
      <c r="Z33" s="646">
        <v>1.3</v>
      </c>
      <c r="AA33" s="646"/>
      <c r="AB33" s="646"/>
      <c r="AC33" s="646"/>
      <c r="AD33" s="647">
        <v>14261</v>
      </c>
      <c r="AE33" s="647"/>
      <c r="AF33" s="647"/>
      <c r="AG33" s="647"/>
      <c r="AH33" s="647"/>
      <c r="AI33" s="647"/>
      <c r="AJ33" s="647"/>
      <c r="AK33" s="647"/>
      <c r="AL33" s="611">
        <v>0.3</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99.2</v>
      </c>
      <c r="BH33" s="593"/>
      <c r="BI33" s="593"/>
      <c r="BJ33" s="593"/>
      <c r="BK33" s="593"/>
      <c r="BL33" s="593"/>
      <c r="BM33" s="639">
        <v>97.5</v>
      </c>
      <c r="BN33" s="593"/>
      <c r="BO33" s="593"/>
      <c r="BP33" s="593"/>
      <c r="BQ33" s="656"/>
      <c r="BR33" s="669">
        <v>99.3</v>
      </c>
      <c r="BS33" s="593"/>
      <c r="BT33" s="593"/>
      <c r="BU33" s="593"/>
      <c r="BV33" s="593"/>
      <c r="BW33" s="593"/>
      <c r="BX33" s="639">
        <v>97.7</v>
      </c>
      <c r="BY33" s="593"/>
      <c r="BZ33" s="593"/>
      <c r="CA33" s="593"/>
      <c r="CB33" s="656"/>
      <c r="CD33" s="605" t="s">
        <v>308</v>
      </c>
      <c r="CE33" s="606"/>
      <c r="CF33" s="606"/>
      <c r="CG33" s="606"/>
      <c r="CH33" s="606"/>
      <c r="CI33" s="606"/>
      <c r="CJ33" s="606"/>
      <c r="CK33" s="606"/>
      <c r="CL33" s="606"/>
      <c r="CM33" s="606"/>
      <c r="CN33" s="606"/>
      <c r="CO33" s="606"/>
      <c r="CP33" s="606"/>
      <c r="CQ33" s="607"/>
      <c r="CR33" s="608">
        <v>4042949</v>
      </c>
      <c r="CS33" s="621"/>
      <c r="CT33" s="621"/>
      <c r="CU33" s="621"/>
      <c r="CV33" s="621"/>
      <c r="CW33" s="621"/>
      <c r="CX33" s="621"/>
      <c r="CY33" s="622"/>
      <c r="CZ33" s="611">
        <v>49.6</v>
      </c>
      <c r="DA33" s="623"/>
      <c r="DB33" s="623"/>
      <c r="DC33" s="624"/>
      <c r="DD33" s="614">
        <v>3497967</v>
      </c>
      <c r="DE33" s="621"/>
      <c r="DF33" s="621"/>
      <c r="DG33" s="621"/>
      <c r="DH33" s="621"/>
      <c r="DI33" s="621"/>
      <c r="DJ33" s="621"/>
      <c r="DK33" s="622"/>
      <c r="DL33" s="614">
        <v>2615816</v>
      </c>
      <c r="DM33" s="621"/>
      <c r="DN33" s="621"/>
      <c r="DO33" s="621"/>
      <c r="DP33" s="621"/>
      <c r="DQ33" s="621"/>
      <c r="DR33" s="621"/>
      <c r="DS33" s="621"/>
      <c r="DT33" s="621"/>
      <c r="DU33" s="621"/>
      <c r="DV33" s="622"/>
      <c r="DW33" s="611">
        <v>55.2</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19305</v>
      </c>
      <c r="S34" s="609"/>
      <c r="T34" s="609"/>
      <c r="U34" s="609"/>
      <c r="V34" s="609"/>
      <c r="W34" s="609"/>
      <c r="X34" s="609"/>
      <c r="Y34" s="610"/>
      <c r="Z34" s="646">
        <v>0.2</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1343035</v>
      </c>
      <c r="CS34" s="609"/>
      <c r="CT34" s="609"/>
      <c r="CU34" s="609"/>
      <c r="CV34" s="609"/>
      <c r="CW34" s="609"/>
      <c r="CX34" s="609"/>
      <c r="CY34" s="610"/>
      <c r="CZ34" s="611">
        <v>16.5</v>
      </c>
      <c r="DA34" s="623"/>
      <c r="DB34" s="623"/>
      <c r="DC34" s="624"/>
      <c r="DD34" s="614">
        <v>1088371</v>
      </c>
      <c r="DE34" s="609"/>
      <c r="DF34" s="609"/>
      <c r="DG34" s="609"/>
      <c r="DH34" s="609"/>
      <c r="DI34" s="609"/>
      <c r="DJ34" s="609"/>
      <c r="DK34" s="610"/>
      <c r="DL34" s="614">
        <v>1038578</v>
      </c>
      <c r="DM34" s="609"/>
      <c r="DN34" s="609"/>
      <c r="DO34" s="609"/>
      <c r="DP34" s="609"/>
      <c r="DQ34" s="609"/>
      <c r="DR34" s="609"/>
      <c r="DS34" s="609"/>
      <c r="DT34" s="609"/>
      <c r="DU34" s="609"/>
      <c r="DV34" s="610"/>
      <c r="DW34" s="611">
        <v>21.9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338517</v>
      </c>
      <c r="S35" s="609"/>
      <c r="T35" s="609"/>
      <c r="U35" s="609"/>
      <c r="V35" s="609"/>
      <c r="W35" s="609"/>
      <c r="X35" s="609"/>
      <c r="Y35" s="610"/>
      <c r="Z35" s="646">
        <v>3.9</v>
      </c>
      <c r="AA35" s="646"/>
      <c r="AB35" s="646"/>
      <c r="AC35" s="646"/>
      <c r="AD35" s="647" t="s">
        <v>121</v>
      </c>
      <c r="AE35" s="647"/>
      <c r="AF35" s="647"/>
      <c r="AG35" s="647"/>
      <c r="AH35" s="647"/>
      <c r="AI35" s="647"/>
      <c r="AJ35" s="647"/>
      <c r="AK35" s="647"/>
      <c r="AL35" s="611" t="s">
        <v>121</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70833</v>
      </c>
      <c r="CS35" s="621"/>
      <c r="CT35" s="621"/>
      <c r="CU35" s="621"/>
      <c r="CV35" s="621"/>
      <c r="CW35" s="621"/>
      <c r="CX35" s="621"/>
      <c r="CY35" s="622"/>
      <c r="CZ35" s="611">
        <v>0.9</v>
      </c>
      <c r="DA35" s="623"/>
      <c r="DB35" s="623"/>
      <c r="DC35" s="624"/>
      <c r="DD35" s="614">
        <v>70447</v>
      </c>
      <c r="DE35" s="621"/>
      <c r="DF35" s="621"/>
      <c r="DG35" s="621"/>
      <c r="DH35" s="621"/>
      <c r="DI35" s="621"/>
      <c r="DJ35" s="621"/>
      <c r="DK35" s="622"/>
      <c r="DL35" s="614">
        <v>60647</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533470</v>
      </c>
      <c r="S36" s="609"/>
      <c r="T36" s="609"/>
      <c r="U36" s="609"/>
      <c r="V36" s="609"/>
      <c r="W36" s="609"/>
      <c r="X36" s="609"/>
      <c r="Y36" s="610"/>
      <c r="Z36" s="646">
        <v>6.2</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3">
        <v>1040284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19754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1129840</v>
      </c>
      <c r="CS36" s="609"/>
      <c r="CT36" s="609"/>
      <c r="CU36" s="609"/>
      <c r="CV36" s="609"/>
      <c r="CW36" s="609"/>
      <c r="CX36" s="609"/>
      <c r="CY36" s="610"/>
      <c r="CZ36" s="611">
        <v>13.9</v>
      </c>
      <c r="DA36" s="623"/>
      <c r="DB36" s="623"/>
      <c r="DC36" s="624"/>
      <c r="DD36" s="614">
        <v>1033268</v>
      </c>
      <c r="DE36" s="609"/>
      <c r="DF36" s="609"/>
      <c r="DG36" s="609"/>
      <c r="DH36" s="609"/>
      <c r="DI36" s="609"/>
      <c r="DJ36" s="609"/>
      <c r="DK36" s="610"/>
      <c r="DL36" s="614">
        <v>857836</v>
      </c>
      <c r="DM36" s="609"/>
      <c r="DN36" s="609"/>
      <c r="DO36" s="609"/>
      <c r="DP36" s="609"/>
      <c r="DQ36" s="609"/>
      <c r="DR36" s="609"/>
      <c r="DS36" s="609"/>
      <c r="DT36" s="609"/>
      <c r="DU36" s="609"/>
      <c r="DV36" s="610"/>
      <c r="DW36" s="611">
        <v>18.100000000000001</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140963</v>
      </c>
      <c r="S37" s="609"/>
      <c r="T37" s="609"/>
      <c r="U37" s="609"/>
      <c r="V37" s="609"/>
      <c r="W37" s="609"/>
      <c r="X37" s="609"/>
      <c r="Y37" s="610"/>
      <c r="Z37" s="646">
        <v>1.6</v>
      </c>
      <c r="AA37" s="646"/>
      <c r="AB37" s="646"/>
      <c r="AC37" s="646"/>
      <c r="AD37" s="647">
        <v>2411</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198278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12934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471641</v>
      </c>
      <c r="CS37" s="621"/>
      <c r="CT37" s="621"/>
      <c r="CU37" s="621"/>
      <c r="CV37" s="621"/>
      <c r="CW37" s="621"/>
      <c r="CX37" s="621"/>
      <c r="CY37" s="622"/>
      <c r="CZ37" s="611">
        <v>5.8</v>
      </c>
      <c r="DA37" s="623"/>
      <c r="DB37" s="623"/>
      <c r="DC37" s="624"/>
      <c r="DD37" s="614">
        <v>458084</v>
      </c>
      <c r="DE37" s="621"/>
      <c r="DF37" s="621"/>
      <c r="DG37" s="621"/>
      <c r="DH37" s="621"/>
      <c r="DI37" s="621"/>
      <c r="DJ37" s="621"/>
      <c r="DK37" s="622"/>
      <c r="DL37" s="614">
        <v>425377</v>
      </c>
      <c r="DM37" s="621"/>
      <c r="DN37" s="621"/>
      <c r="DO37" s="621"/>
      <c r="DP37" s="621"/>
      <c r="DQ37" s="621"/>
      <c r="DR37" s="621"/>
      <c r="DS37" s="621"/>
      <c r="DT37" s="621"/>
      <c r="DU37" s="621"/>
      <c r="DV37" s="622"/>
      <c r="DW37" s="611">
        <v>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362600</v>
      </c>
      <c r="S38" s="609"/>
      <c r="T38" s="609"/>
      <c r="U38" s="609"/>
      <c r="V38" s="609"/>
      <c r="W38" s="609"/>
      <c r="X38" s="609"/>
      <c r="Y38" s="610"/>
      <c r="Z38" s="646">
        <v>4.2</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32095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2265</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809911</v>
      </c>
      <c r="CS38" s="609"/>
      <c r="CT38" s="609"/>
      <c r="CU38" s="609"/>
      <c r="CV38" s="609"/>
      <c r="CW38" s="609"/>
      <c r="CX38" s="609"/>
      <c r="CY38" s="610"/>
      <c r="CZ38" s="611">
        <v>9.9</v>
      </c>
      <c r="DA38" s="623"/>
      <c r="DB38" s="623"/>
      <c r="DC38" s="624"/>
      <c r="DD38" s="614">
        <v>686920</v>
      </c>
      <c r="DE38" s="609"/>
      <c r="DF38" s="609"/>
      <c r="DG38" s="609"/>
      <c r="DH38" s="609"/>
      <c r="DI38" s="609"/>
      <c r="DJ38" s="609"/>
      <c r="DK38" s="610"/>
      <c r="DL38" s="614">
        <v>658755</v>
      </c>
      <c r="DM38" s="609"/>
      <c r="DN38" s="609"/>
      <c r="DO38" s="609"/>
      <c r="DP38" s="609"/>
      <c r="DQ38" s="609"/>
      <c r="DR38" s="609"/>
      <c r="DS38" s="609"/>
      <c r="DT38" s="609"/>
      <c r="DU38" s="609"/>
      <c r="DV38" s="610"/>
      <c r="DW38" s="611">
        <v>13.9</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3598</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626330</v>
      </c>
      <c r="CS39" s="621"/>
      <c r="CT39" s="621"/>
      <c r="CU39" s="621"/>
      <c r="CV39" s="621"/>
      <c r="CW39" s="621"/>
      <c r="CX39" s="621"/>
      <c r="CY39" s="622"/>
      <c r="CZ39" s="611">
        <v>7.7</v>
      </c>
      <c r="DA39" s="623"/>
      <c r="DB39" s="623"/>
      <c r="DC39" s="624"/>
      <c r="DD39" s="614">
        <v>618961</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99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63000</v>
      </c>
      <c r="CS40" s="609"/>
      <c r="CT40" s="609"/>
      <c r="CU40" s="609"/>
      <c r="CV40" s="609"/>
      <c r="CW40" s="609"/>
      <c r="CX40" s="609"/>
      <c r="CY40" s="610"/>
      <c r="CZ40" s="611">
        <v>0.8</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8593575</v>
      </c>
      <c r="S41" s="633"/>
      <c r="T41" s="633"/>
      <c r="U41" s="633"/>
      <c r="V41" s="633"/>
      <c r="W41" s="633"/>
      <c r="X41" s="633"/>
      <c r="Y41" s="636"/>
      <c r="Z41" s="637">
        <v>100</v>
      </c>
      <c r="AA41" s="637"/>
      <c r="AB41" s="637"/>
      <c r="AC41" s="637"/>
      <c r="AD41" s="638">
        <v>4735505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217858</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592053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399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658903</v>
      </c>
      <c r="CS42" s="621"/>
      <c r="CT42" s="621"/>
      <c r="CU42" s="621"/>
      <c r="CV42" s="621"/>
      <c r="CW42" s="621"/>
      <c r="CX42" s="621"/>
      <c r="CY42" s="622"/>
      <c r="CZ42" s="611">
        <v>8.1</v>
      </c>
      <c r="DA42" s="623"/>
      <c r="DB42" s="623"/>
      <c r="DC42" s="624"/>
      <c r="DD42" s="614">
        <v>233645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56065</v>
      </c>
      <c r="CS43" s="621"/>
      <c r="CT43" s="621"/>
      <c r="CU43" s="621"/>
      <c r="CV43" s="621"/>
      <c r="CW43" s="621"/>
      <c r="CX43" s="621"/>
      <c r="CY43" s="622"/>
      <c r="CZ43" s="611">
        <v>0.7</v>
      </c>
      <c r="DA43" s="623"/>
      <c r="DB43" s="623"/>
      <c r="DC43" s="624"/>
      <c r="DD43" s="614">
        <v>56065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657361</v>
      </c>
      <c r="CS44" s="609"/>
      <c r="CT44" s="609"/>
      <c r="CU44" s="609"/>
      <c r="CV44" s="609"/>
      <c r="CW44" s="609"/>
      <c r="CX44" s="609"/>
      <c r="CY44" s="610"/>
      <c r="CZ44" s="611">
        <v>8.1</v>
      </c>
      <c r="DA44" s="612"/>
      <c r="DB44" s="612"/>
      <c r="DC44" s="613"/>
      <c r="DD44" s="614">
        <v>232103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68268</v>
      </c>
      <c r="CS45" s="621"/>
      <c r="CT45" s="621"/>
      <c r="CU45" s="621"/>
      <c r="CV45" s="621"/>
      <c r="CW45" s="621"/>
      <c r="CX45" s="621"/>
      <c r="CY45" s="622"/>
      <c r="CZ45" s="611">
        <v>0.8</v>
      </c>
      <c r="DA45" s="623"/>
      <c r="DB45" s="623"/>
      <c r="DC45" s="624"/>
      <c r="DD45" s="614">
        <v>1794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584940</v>
      </c>
      <c r="CS46" s="609"/>
      <c r="CT46" s="609"/>
      <c r="CU46" s="609"/>
      <c r="CV46" s="609"/>
      <c r="CW46" s="609"/>
      <c r="CX46" s="609"/>
      <c r="CY46" s="610"/>
      <c r="CZ46" s="611">
        <v>7.2</v>
      </c>
      <c r="DA46" s="612"/>
      <c r="DB46" s="612"/>
      <c r="DC46" s="613"/>
      <c r="DD46" s="614">
        <v>230256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1542</v>
      </c>
      <c r="CS47" s="621"/>
      <c r="CT47" s="621"/>
      <c r="CU47" s="621"/>
      <c r="CV47" s="621"/>
      <c r="CW47" s="621"/>
      <c r="CX47" s="621"/>
      <c r="CY47" s="622"/>
      <c r="CZ47" s="611">
        <v>0</v>
      </c>
      <c r="DA47" s="623"/>
      <c r="DB47" s="623"/>
      <c r="DC47" s="624"/>
      <c r="DD47" s="614">
        <v>1542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8146392</v>
      </c>
      <c r="CS49" s="593"/>
      <c r="CT49" s="593"/>
      <c r="CU49" s="593"/>
      <c r="CV49" s="593"/>
      <c r="CW49" s="593"/>
      <c r="CX49" s="593"/>
      <c r="CY49" s="594"/>
      <c r="CZ49" s="595">
        <v>100</v>
      </c>
      <c r="DA49" s="596"/>
      <c r="DB49" s="596"/>
      <c r="DC49" s="597"/>
      <c r="DD49" s="598">
        <v>6024508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RDEc5o4h9gqSVaV0n7rhgpmrpPkhcLnvXo9Uy/5zCkra4ikm1q90/ViQYoiLDGnbzCx0+CjZbb81wtE++Jzkg==" saltValue="T5F48KmIcB2vSAbLgJqq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8586</v>
      </c>
      <c r="R7" s="1090"/>
      <c r="S7" s="1090"/>
      <c r="T7" s="1090"/>
      <c r="U7" s="1090"/>
      <c r="V7" s="1090">
        <v>8139</v>
      </c>
      <c r="W7" s="1090"/>
      <c r="X7" s="1090"/>
      <c r="Y7" s="1090"/>
      <c r="Z7" s="1090"/>
      <c r="AA7" s="1090">
        <v>447</v>
      </c>
      <c r="AB7" s="1090"/>
      <c r="AC7" s="1090"/>
      <c r="AD7" s="1090"/>
      <c r="AE7" s="1091"/>
      <c r="AF7" s="1092">
        <v>352</v>
      </c>
      <c r="AG7" s="1093"/>
      <c r="AH7" s="1093"/>
      <c r="AI7" s="1093"/>
      <c r="AJ7" s="1094"/>
      <c r="AK7" s="1095">
        <v>340</v>
      </c>
      <c r="AL7" s="1096"/>
      <c r="AM7" s="1096"/>
      <c r="AN7" s="1096"/>
      <c r="AO7" s="1096"/>
      <c r="AP7" s="1096">
        <v>4854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15</v>
      </c>
      <c r="R8" s="1026"/>
      <c r="S8" s="1026"/>
      <c r="T8" s="1026"/>
      <c r="U8" s="1026"/>
      <c r="V8" s="1026">
        <v>15</v>
      </c>
      <c r="W8" s="1026"/>
      <c r="X8" s="1026"/>
      <c r="Y8" s="1026"/>
      <c r="Z8" s="1026"/>
      <c r="AA8" s="1026">
        <v>0</v>
      </c>
      <c r="AB8" s="1026"/>
      <c r="AC8" s="1026"/>
      <c r="AD8" s="1026"/>
      <c r="AE8" s="1027"/>
      <c r="AF8" s="1022">
        <v>0</v>
      </c>
      <c r="AG8" s="1023"/>
      <c r="AH8" s="1023"/>
      <c r="AI8" s="1023"/>
      <c r="AJ8" s="1024"/>
      <c r="AK8" s="1067">
        <v>6</v>
      </c>
      <c r="AL8" s="1068"/>
      <c r="AM8" s="1068"/>
      <c r="AN8" s="1068"/>
      <c r="AO8" s="1068"/>
      <c r="AP8" s="1068" t="s">
        <v>553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8594</v>
      </c>
      <c r="R23" s="1048"/>
      <c r="S23" s="1048"/>
      <c r="T23" s="1048"/>
      <c r="U23" s="1048"/>
      <c r="V23" s="1048">
        <v>8146</v>
      </c>
      <c r="W23" s="1048"/>
      <c r="X23" s="1048"/>
      <c r="Y23" s="1048"/>
      <c r="Z23" s="1048"/>
      <c r="AA23" s="1048">
        <v>447</v>
      </c>
      <c r="AB23" s="1048"/>
      <c r="AC23" s="1048"/>
      <c r="AD23" s="1048"/>
      <c r="AE23" s="1055"/>
      <c r="AF23" s="1056">
        <v>352</v>
      </c>
      <c r="AG23" s="1048"/>
      <c r="AH23" s="1048"/>
      <c r="AI23" s="1048"/>
      <c r="AJ23" s="1057"/>
      <c r="AK23" s="1058"/>
      <c r="AL23" s="1059"/>
      <c r="AM23" s="1059"/>
      <c r="AN23" s="1059"/>
      <c r="AO23" s="1059"/>
      <c r="AP23" s="1048">
        <v>4854</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2191</v>
      </c>
      <c r="R28" s="1038"/>
      <c r="S28" s="1038"/>
      <c r="T28" s="1038"/>
      <c r="U28" s="1038"/>
      <c r="V28" s="1038">
        <v>2171</v>
      </c>
      <c r="W28" s="1038"/>
      <c r="X28" s="1038"/>
      <c r="Y28" s="1038"/>
      <c r="Z28" s="1038"/>
      <c r="AA28" s="1038">
        <v>20</v>
      </c>
      <c r="AB28" s="1038"/>
      <c r="AC28" s="1038"/>
      <c r="AD28" s="1038"/>
      <c r="AE28" s="1039"/>
      <c r="AF28" s="1040">
        <v>20</v>
      </c>
      <c r="AG28" s="1038"/>
      <c r="AH28" s="1038"/>
      <c r="AI28" s="1038"/>
      <c r="AJ28" s="1041"/>
      <c r="AK28" s="1029">
        <v>299</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2139</v>
      </c>
      <c r="R29" s="1026"/>
      <c r="S29" s="1026"/>
      <c r="T29" s="1026"/>
      <c r="U29" s="1026"/>
      <c r="V29" s="1026">
        <v>2049</v>
      </c>
      <c r="W29" s="1026"/>
      <c r="X29" s="1026"/>
      <c r="Y29" s="1026"/>
      <c r="Z29" s="1026"/>
      <c r="AA29" s="1026">
        <v>90</v>
      </c>
      <c r="AB29" s="1026"/>
      <c r="AC29" s="1026"/>
      <c r="AD29" s="1026"/>
      <c r="AE29" s="1027"/>
      <c r="AF29" s="1022">
        <v>90</v>
      </c>
      <c r="AG29" s="1023"/>
      <c r="AH29" s="1023"/>
      <c r="AI29" s="1023"/>
      <c r="AJ29" s="1024"/>
      <c r="AK29" s="967">
        <v>326</v>
      </c>
      <c r="AL29" s="958"/>
      <c r="AM29" s="958"/>
      <c r="AN29" s="958"/>
      <c r="AO29" s="958"/>
      <c r="AP29" s="958" t="s">
        <v>553</v>
      </c>
      <c r="AQ29" s="958"/>
      <c r="AR29" s="958"/>
      <c r="AS29" s="958"/>
      <c r="AT29" s="958"/>
      <c r="AU29" s="958" t="s">
        <v>553</v>
      </c>
      <c r="AV29" s="958"/>
      <c r="AW29" s="958"/>
      <c r="AX29" s="958"/>
      <c r="AY29" s="958"/>
      <c r="AZ29" s="1028" t="s">
        <v>553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266</v>
      </c>
      <c r="R30" s="1026"/>
      <c r="S30" s="1026"/>
      <c r="T30" s="1026"/>
      <c r="U30" s="1026"/>
      <c r="V30" s="1026">
        <v>260</v>
      </c>
      <c r="W30" s="1026"/>
      <c r="X30" s="1026"/>
      <c r="Y30" s="1026"/>
      <c r="Z30" s="1026"/>
      <c r="AA30" s="1026">
        <v>6</v>
      </c>
      <c r="AB30" s="1026"/>
      <c r="AC30" s="1026"/>
      <c r="AD30" s="1026"/>
      <c r="AE30" s="1027"/>
      <c r="AF30" s="1022">
        <v>6</v>
      </c>
      <c r="AG30" s="1023"/>
      <c r="AH30" s="1023"/>
      <c r="AI30" s="1023"/>
      <c r="AJ30" s="1024"/>
      <c r="AK30" s="967">
        <v>57</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456</v>
      </c>
      <c r="R31" s="1026"/>
      <c r="S31" s="1026"/>
      <c r="T31" s="1026"/>
      <c r="U31" s="1026"/>
      <c r="V31" s="1026">
        <v>417</v>
      </c>
      <c r="W31" s="1026"/>
      <c r="X31" s="1026"/>
      <c r="Y31" s="1026"/>
      <c r="Z31" s="1026"/>
      <c r="AA31" s="1026">
        <v>39</v>
      </c>
      <c r="AB31" s="1026"/>
      <c r="AC31" s="1026"/>
      <c r="AD31" s="1026"/>
      <c r="AE31" s="1027"/>
      <c r="AF31" s="1022">
        <v>1545</v>
      </c>
      <c r="AG31" s="1023"/>
      <c r="AH31" s="1023"/>
      <c r="AI31" s="1023"/>
      <c r="AJ31" s="1024"/>
      <c r="AK31" s="967">
        <v>32</v>
      </c>
      <c r="AL31" s="958"/>
      <c r="AM31" s="958"/>
      <c r="AN31" s="958"/>
      <c r="AO31" s="958"/>
      <c r="AP31" s="958" t="s">
        <v>553</v>
      </c>
      <c r="AQ31" s="958"/>
      <c r="AR31" s="958"/>
      <c r="AS31" s="958"/>
      <c r="AT31" s="958"/>
      <c r="AU31" s="958" t="s">
        <v>553</v>
      </c>
      <c r="AV31" s="958"/>
      <c r="AW31" s="958"/>
      <c r="AX31" s="958"/>
      <c r="AY31" s="958"/>
      <c r="AZ31" s="1028" t="s">
        <v>553</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552</v>
      </c>
      <c r="R32" s="1026"/>
      <c r="S32" s="1026"/>
      <c r="T32" s="1026"/>
      <c r="U32" s="1026"/>
      <c r="V32" s="1026">
        <v>532</v>
      </c>
      <c r="W32" s="1026"/>
      <c r="X32" s="1026"/>
      <c r="Y32" s="1026"/>
      <c r="Z32" s="1026"/>
      <c r="AA32" s="1026">
        <v>20</v>
      </c>
      <c r="AB32" s="1026"/>
      <c r="AC32" s="1026"/>
      <c r="AD32" s="1026"/>
      <c r="AE32" s="1027"/>
      <c r="AF32" s="1022">
        <v>15</v>
      </c>
      <c r="AG32" s="1023"/>
      <c r="AH32" s="1023"/>
      <c r="AI32" s="1023"/>
      <c r="AJ32" s="1024"/>
      <c r="AK32" s="967">
        <v>129</v>
      </c>
      <c r="AL32" s="958"/>
      <c r="AM32" s="958"/>
      <c r="AN32" s="958"/>
      <c r="AO32" s="958"/>
      <c r="AP32" s="958">
        <v>2536</v>
      </c>
      <c r="AQ32" s="958"/>
      <c r="AR32" s="958"/>
      <c r="AS32" s="958"/>
      <c r="AT32" s="958"/>
      <c r="AU32" s="958">
        <v>1958</v>
      </c>
      <c r="AV32" s="958"/>
      <c r="AW32" s="958"/>
      <c r="AX32" s="958"/>
      <c r="AY32" s="958"/>
      <c r="AZ32" s="1028" t="s">
        <v>553</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1675</v>
      </c>
      <c r="AG63" s="946"/>
      <c r="AH63" s="946"/>
      <c r="AI63" s="946"/>
      <c r="AJ63" s="1009"/>
      <c r="AK63" s="1010"/>
      <c r="AL63" s="950"/>
      <c r="AM63" s="950"/>
      <c r="AN63" s="950"/>
      <c r="AO63" s="950"/>
      <c r="AP63" s="946">
        <v>2536</v>
      </c>
      <c r="AQ63" s="946"/>
      <c r="AR63" s="946"/>
      <c r="AS63" s="946"/>
      <c r="AT63" s="946"/>
      <c r="AU63" s="946">
        <v>1958</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546</v>
      </c>
      <c r="C68" s="973"/>
      <c r="D68" s="973"/>
      <c r="E68" s="973"/>
      <c r="F68" s="973"/>
      <c r="G68" s="973"/>
      <c r="H68" s="973"/>
      <c r="I68" s="973"/>
      <c r="J68" s="973"/>
      <c r="K68" s="973"/>
      <c r="L68" s="973"/>
      <c r="M68" s="973"/>
      <c r="N68" s="973"/>
      <c r="O68" s="973"/>
      <c r="P68" s="974"/>
      <c r="Q68" s="975">
        <v>1173</v>
      </c>
      <c r="R68" s="969"/>
      <c r="S68" s="969"/>
      <c r="T68" s="969"/>
      <c r="U68" s="969"/>
      <c r="V68" s="969">
        <v>1151</v>
      </c>
      <c r="W68" s="969"/>
      <c r="X68" s="969"/>
      <c r="Y68" s="969"/>
      <c r="Z68" s="969"/>
      <c r="AA68" s="969">
        <v>21</v>
      </c>
      <c r="AB68" s="969"/>
      <c r="AC68" s="969"/>
      <c r="AD68" s="969"/>
      <c r="AE68" s="969"/>
      <c r="AF68" s="969">
        <v>21</v>
      </c>
      <c r="AG68" s="969"/>
      <c r="AH68" s="969"/>
      <c r="AI68" s="969"/>
      <c r="AJ68" s="969"/>
      <c r="AK68" s="969" t="s">
        <v>553</v>
      </c>
      <c r="AL68" s="969"/>
      <c r="AM68" s="969"/>
      <c r="AN68" s="969"/>
      <c r="AO68" s="969"/>
      <c r="AP68" s="969" t="s">
        <v>553</v>
      </c>
      <c r="AQ68" s="969"/>
      <c r="AR68" s="969"/>
      <c r="AS68" s="969"/>
      <c r="AT68" s="969"/>
      <c r="AU68" s="969" t="s">
        <v>553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547</v>
      </c>
      <c r="C69" s="962"/>
      <c r="D69" s="962"/>
      <c r="E69" s="962"/>
      <c r="F69" s="962"/>
      <c r="G69" s="962"/>
      <c r="H69" s="962"/>
      <c r="I69" s="962"/>
      <c r="J69" s="962"/>
      <c r="K69" s="962"/>
      <c r="L69" s="962"/>
      <c r="M69" s="962"/>
      <c r="N69" s="962"/>
      <c r="O69" s="962"/>
      <c r="P69" s="963"/>
      <c r="Q69" s="964">
        <v>10670</v>
      </c>
      <c r="R69" s="958"/>
      <c r="S69" s="958"/>
      <c r="T69" s="958"/>
      <c r="U69" s="958"/>
      <c r="V69" s="958">
        <v>10603</v>
      </c>
      <c r="W69" s="958"/>
      <c r="X69" s="958"/>
      <c r="Y69" s="958"/>
      <c r="Z69" s="958"/>
      <c r="AA69" s="958">
        <v>67</v>
      </c>
      <c r="AB69" s="958"/>
      <c r="AC69" s="958"/>
      <c r="AD69" s="958"/>
      <c r="AE69" s="958"/>
      <c r="AF69" s="958">
        <v>67</v>
      </c>
      <c r="AG69" s="958"/>
      <c r="AH69" s="958"/>
      <c r="AI69" s="958"/>
      <c r="AJ69" s="958"/>
      <c r="AK69" s="958" t="s">
        <v>553</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548</v>
      </c>
      <c r="C70" s="962"/>
      <c r="D70" s="962"/>
      <c r="E70" s="962"/>
      <c r="F70" s="962"/>
      <c r="G70" s="962"/>
      <c r="H70" s="962"/>
      <c r="I70" s="962"/>
      <c r="J70" s="962"/>
      <c r="K70" s="962"/>
      <c r="L70" s="962"/>
      <c r="M70" s="962"/>
      <c r="N70" s="962"/>
      <c r="O70" s="962"/>
      <c r="P70" s="963"/>
      <c r="Q70" s="964">
        <v>860</v>
      </c>
      <c r="R70" s="958"/>
      <c r="S70" s="958"/>
      <c r="T70" s="958"/>
      <c r="U70" s="958"/>
      <c r="V70" s="958">
        <v>858</v>
      </c>
      <c r="W70" s="958"/>
      <c r="X70" s="958"/>
      <c r="Y70" s="958"/>
      <c r="Z70" s="958"/>
      <c r="AA70" s="958">
        <v>2</v>
      </c>
      <c r="AB70" s="958"/>
      <c r="AC70" s="958"/>
      <c r="AD70" s="958"/>
      <c r="AE70" s="958"/>
      <c r="AF70" s="958">
        <v>2</v>
      </c>
      <c r="AG70" s="958"/>
      <c r="AH70" s="958"/>
      <c r="AI70" s="958"/>
      <c r="AJ70" s="958"/>
      <c r="AK70" s="958">
        <v>2</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549</v>
      </c>
      <c r="C71" s="962"/>
      <c r="D71" s="962"/>
      <c r="E71" s="962"/>
      <c r="F71" s="962"/>
      <c r="G71" s="962"/>
      <c r="H71" s="962"/>
      <c r="I71" s="962"/>
      <c r="J71" s="962"/>
      <c r="K71" s="962"/>
      <c r="L71" s="962"/>
      <c r="M71" s="962"/>
      <c r="N71" s="962"/>
      <c r="O71" s="962"/>
      <c r="P71" s="963"/>
      <c r="Q71" s="964">
        <v>2741</v>
      </c>
      <c r="R71" s="958"/>
      <c r="S71" s="958"/>
      <c r="T71" s="958"/>
      <c r="U71" s="958"/>
      <c r="V71" s="958">
        <v>2668</v>
      </c>
      <c r="W71" s="958"/>
      <c r="X71" s="958"/>
      <c r="Y71" s="958"/>
      <c r="Z71" s="958"/>
      <c r="AA71" s="958">
        <v>72</v>
      </c>
      <c r="AB71" s="958"/>
      <c r="AC71" s="958"/>
      <c r="AD71" s="958"/>
      <c r="AE71" s="958"/>
      <c r="AF71" s="958">
        <v>72</v>
      </c>
      <c r="AG71" s="958"/>
      <c r="AH71" s="958"/>
      <c r="AI71" s="958"/>
      <c r="AJ71" s="958"/>
      <c r="AK71" s="958">
        <v>142</v>
      </c>
      <c r="AL71" s="958"/>
      <c r="AM71" s="958"/>
      <c r="AN71" s="958"/>
      <c r="AO71" s="958"/>
      <c r="AP71" s="958">
        <v>1938</v>
      </c>
      <c r="AQ71" s="958"/>
      <c r="AR71" s="958"/>
      <c r="AS71" s="958"/>
      <c r="AT71" s="958"/>
      <c r="AU71" s="958" t="s">
        <v>553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550</v>
      </c>
      <c r="C72" s="962"/>
      <c r="D72" s="962"/>
      <c r="E72" s="962"/>
      <c r="F72" s="962"/>
      <c r="G72" s="962"/>
      <c r="H72" s="962"/>
      <c r="I72" s="962"/>
      <c r="J72" s="962"/>
      <c r="K72" s="962"/>
      <c r="L72" s="962"/>
      <c r="M72" s="962"/>
      <c r="N72" s="962"/>
      <c r="O72" s="962"/>
      <c r="P72" s="963"/>
      <c r="Q72" s="964">
        <v>243</v>
      </c>
      <c r="R72" s="958"/>
      <c r="S72" s="958"/>
      <c r="T72" s="958"/>
      <c r="U72" s="958"/>
      <c r="V72" s="958">
        <v>238</v>
      </c>
      <c r="W72" s="958"/>
      <c r="X72" s="958"/>
      <c r="Y72" s="958"/>
      <c r="Z72" s="958"/>
      <c r="AA72" s="958">
        <v>5</v>
      </c>
      <c r="AB72" s="958"/>
      <c r="AC72" s="958"/>
      <c r="AD72" s="958"/>
      <c r="AE72" s="958"/>
      <c r="AF72" s="958">
        <v>5</v>
      </c>
      <c r="AG72" s="958"/>
      <c r="AH72" s="958"/>
      <c r="AI72" s="958"/>
      <c r="AJ72" s="958"/>
      <c r="AK72" s="958">
        <v>3</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551</v>
      </c>
      <c r="C73" s="962"/>
      <c r="D73" s="962"/>
      <c r="E73" s="962"/>
      <c r="F73" s="962"/>
      <c r="G73" s="962"/>
      <c r="H73" s="962"/>
      <c r="I73" s="962"/>
      <c r="J73" s="962"/>
      <c r="K73" s="962"/>
      <c r="L73" s="962"/>
      <c r="M73" s="962"/>
      <c r="N73" s="962"/>
      <c r="O73" s="962"/>
      <c r="P73" s="963"/>
      <c r="Q73" s="964">
        <v>967</v>
      </c>
      <c r="R73" s="958"/>
      <c r="S73" s="958"/>
      <c r="T73" s="958"/>
      <c r="U73" s="958"/>
      <c r="V73" s="958">
        <v>732</v>
      </c>
      <c r="W73" s="958"/>
      <c r="X73" s="958"/>
      <c r="Y73" s="958"/>
      <c r="Z73" s="958"/>
      <c r="AA73" s="958">
        <v>236</v>
      </c>
      <c r="AB73" s="958"/>
      <c r="AC73" s="958"/>
      <c r="AD73" s="958"/>
      <c r="AE73" s="958"/>
      <c r="AF73" s="958">
        <v>236</v>
      </c>
      <c r="AG73" s="958"/>
      <c r="AH73" s="958"/>
      <c r="AI73" s="958"/>
      <c r="AJ73" s="958"/>
      <c r="AK73" s="958">
        <v>510</v>
      </c>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552</v>
      </c>
      <c r="C74" s="962"/>
      <c r="D74" s="962"/>
      <c r="E74" s="962"/>
      <c r="F74" s="962"/>
      <c r="G74" s="962"/>
      <c r="H74" s="962"/>
      <c r="I74" s="962"/>
      <c r="J74" s="962"/>
      <c r="K74" s="962"/>
      <c r="L74" s="962"/>
      <c r="M74" s="962"/>
      <c r="N74" s="962"/>
      <c r="O74" s="962"/>
      <c r="P74" s="963"/>
      <c r="Q74" s="964">
        <v>294625</v>
      </c>
      <c r="R74" s="958"/>
      <c r="S74" s="958"/>
      <c r="T74" s="958"/>
      <c r="U74" s="958"/>
      <c r="V74" s="958">
        <v>290389</v>
      </c>
      <c r="W74" s="958"/>
      <c r="X74" s="958"/>
      <c r="Y74" s="958"/>
      <c r="Z74" s="958"/>
      <c r="AA74" s="958">
        <v>4236</v>
      </c>
      <c r="AB74" s="958"/>
      <c r="AC74" s="958"/>
      <c r="AD74" s="958"/>
      <c r="AE74" s="958"/>
      <c r="AF74" s="958">
        <v>4236</v>
      </c>
      <c r="AG74" s="958"/>
      <c r="AH74" s="958"/>
      <c r="AI74" s="958"/>
      <c r="AJ74" s="958"/>
      <c r="AK74" s="958">
        <v>5909</v>
      </c>
      <c r="AL74" s="958"/>
      <c r="AM74" s="958"/>
      <c r="AN74" s="958"/>
      <c r="AO74" s="958"/>
      <c r="AP74" s="958" t="s">
        <v>553</v>
      </c>
      <c r="AQ74" s="958"/>
      <c r="AR74" s="958"/>
      <c r="AS74" s="958"/>
      <c r="AT74" s="958"/>
      <c r="AU74" s="958" t="s">
        <v>553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4639</v>
      </c>
      <c r="AG88" s="946"/>
      <c r="AH88" s="946"/>
      <c r="AI88" s="946"/>
      <c r="AJ88" s="946"/>
      <c r="AK88" s="950"/>
      <c r="AL88" s="950"/>
      <c r="AM88" s="950"/>
      <c r="AN88" s="950"/>
      <c r="AO88" s="950"/>
      <c r="AP88" s="946">
        <v>1938</v>
      </c>
      <c r="AQ88" s="946"/>
      <c r="AR88" s="946"/>
      <c r="AS88" s="946"/>
      <c r="AT88" s="946"/>
      <c r="AU88" s="946" t="s">
        <v>553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438788</v>
      </c>
      <c r="AB110" s="876"/>
      <c r="AC110" s="876"/>
      <c r="AD110" s="876"/>
      <c r="AE110" s="877"/>
      <c r="AF110" s="878">
        <v>433992</v>
      </c>
      <c r="AG110" s="876"/>
      <c r="AH110" s="876"/>
      <c r="AI110" s="876"/>
      <c r="AJ110" s="877"/>
      <c r="AK110" s="878">
        <v>465517</v>
      </c>
      <c r="AL110" s="876"/>
      <c r="AM110" s="876"/>
      <c r="AN110" s="876"/>
      <c r="AO110" s="877"/>
      <c r="AP110" s="879">
        <v>11.2</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5056243</v>
      </c>
      <c r="BR110" s="829"/>
      <c r="BS110" s="829"/>
      <c r="BT110" s="829"/>
      <c r="BU110" s="829"/>
      <c r="BV110" s="829">
        <v>4952542</v>
      </c>
      <c r="BW110" s="829"/>
      <c r="BX110" s="829"/>
      <c r="BY110" s="829"/>
      <c r="BZ110" s="829"/>
      <c r="CA110" s="829">
        <v>4853680</v>
      </c>
      <c r="CB110" s="829"/>
      <c r="CC110" s="829"/>
      <c r="CD110" s="829"/>
      <c r="CE110" s="829"/>
      <c r="CF110" s="853">
        <v>116.7</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1965482</v>
      </c>
      <c r="BR112" s="804"/>
      <c r="BS112" s="804"/>
      <c r="BT112" s="804"/>
      <c r="BU112" s="804"/>
      <c r="BV112" s="804">
        <v>1955058</v>
      </c>
      <c r="BW112" s="804"/>
      <c r="BX112" s="804"/>
      <c r="BY112" s="804"/>
      <c r="BZ112" s="804"/>
      <c r="CA112" s="804">
        <v>1957721</v>
      </c>
      <c r="CB112" s="804"/>
      <c r="CC112" s="804"/>
      <c r="CD112" s="804"/>
      <c r="CE112" s="804"/>
      <c r="CF112" s="862">
        <v>47.1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207853</v>
      </c>
      <c r="AB113" s="906"/>
      <c r="AC113" s="906"/>
      <c r="AD113" s="906"/>
      <c r="AE113" s="907"/>
      <c r="AF113" s="908">
        <v>196676</v>
      </c>
      <c r="AG113" s="906"/>
      <c r="AH113" s="906"/>
      <c r="AI113" s="906"/>
      <c r="AJ113" s="907"/>
      <c r="AK113" s="908">
        <v>148673</v>
      </c>
      <c r="AL113" s="906"/>
      <c r="AM113" s="906"/>
      <c r="AN113" s="906"/>
      <c r="AO113" s="907"/>
      <c r="AP113" s="909">
        <v>3.6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280812</v>
      </c>
      <c r="BR113" s="804"/>
      <c r="BS113" s="804"/>
      <c r="BT113" s="804"/>
      <c r="BU113" s="804"/>
      <c r="BV113" s="804">
        <v>264394</v>
      </c>
      <c r="BW113" s="804"/>
      <c r="BX113" s="804"/>
      <c r="BY113" s="804"/>
      <c r="BZ113" s="804"/>
      <c r="CA113" s="804">
        <v>244242</v>
      </c>
      <c r="CB113" s="804"/>
      <c r="CC113" s="804"/>
      <c r="CD113" s="804"/>
      <c r="CE113" s="804"/>
      <c r="CF113" s="862">
        <v>5.9</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20418</v>
      </c>
      <c r="AB114" s="767"/>
      <c r="AC114" s="767"/>
      <c r="AD114" s="767"/>
      <c r="AE114" s="768"/>
      <c r="AF114" s="769">
        <v>22460</v>
      </c>
      <c r="AG114" s="767"/>
      <c r="AH114" s="767"/>
      <c r="AI114" s="767"/>
      <c r="AJ114" s="768"/>
      <c r="AK114" s="769">
        <v>21796</v>
      </c>
      <c r="AL114" s="767"/>
      <c r="AM114" s="767"/>
      <c r="AN114" s="767"/>
      <c r="AO114" s="768"/>
      <c r="AP114" s="811">
        <v>0.5</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630105</v>
      </c>
      <c r="BR114" s="804"/>
      <c r="BS114" s="804"/>
      <c r="BT114" s="804"/>
      <c r="BU114" s="804"/>
      <c r="BV114" s="804">
        <v>657170</v>
      </c>
      <c r="BW114" s="804"/>
      <c r="BX114" s="804"/>
      <c r="BY114" s="804"/>
      <c r="BZ114" s="804"/>
      <c r="CA114" s="804">
        <v>777418</v>
      </c>
      <c r="CB114" s="804"/>
      <c r="CC114" s="804"/>
      <c r="CD114" s="804"/>
      <c r="CE114" s="804"/>
      <c r="CF114" s="862">
        <v>18.7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667059</v>
      </c>
      <c r="AB117" s="890"/>
      <c r="AC117" s="890"/>
      <c r="AD117" s="890"/>
      <c r="AE117" s="891"/>
      <c r="AF117" s="892">
        <v>653128</v>
      </c>
      <c r="AG117" s="890"/>
      <c r="AH117" s="890"/>
      <c r="AI117" s="890"/>
      <c r="AJ117" s="891"/>
      <c r="AK117" s="892">
        <v>635986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7932642</v>
      </c>
      <c r="BR119" s="832"/>
      <c r="BS119" s="832"/>
      <c r="BT119" s="832"/>
      <c r="BU119" s="832"/>
      <c r="BV119" s="832">
        <v>7829164</v>
      </c>
      <c r="BW119" s="832"/>
      <c r="BX119" s="832"/>
      <c r="BY119" s="832"/>
      <c r="BZ119" s="832"/>
      <c r="CA119" s="832">
        <v>7833061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5629998</v>
      </c>
      <c r="BR120" s="829"/>
      <c r="BS120" s="829"/>
      <c r="BT120" s="829"/>
      <c r="BU120" s="829"/>
      <c r="BV120" s="829">
        <v>5582592</v>
      </c>
      <c r="BW120" s="829"/>
      <c r="BX120" s="829"/>
      <c r="BY120" s="829"/>
      <c r="BZ120" s="829"/>
      <c r="CA120" s="829">
        <v>6014819</v>
      </c>
      <c r="CB120" s="829"/>
      <c r="CC120" s="829"/>
      <c r="CD120" s="829"/>
      <c r="CE120" s="829"/>
      <c r="CF120" s="853">
        <v>144.6</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1957721</v>
      </c>
      <c r="DR120" s="829"/>
      <c r="DS120" s="829"/>
      <c r="DT120" s="829"/>
      <c r="DU120" s="829"/>
      <c r="DV120" s="830">
        <v>47.1</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916715</v>
      </c>
      <c r="BR121" s="804"/>
      <c r="BS121" s="804"/>
      <c r="BT121" s="804"/>
      <c r="BU121" s="804"/>
      <c r="BV121" s="804">
        <v>722671</v>
      </c>
      <c r="BW121" s="804"/>
      <c r="BX121" s="804"/>
      <c r="BY121" s="804"/>
      <c r="BZ121" s="804"/>
      <c r="CA121" s="804">
        <v>658728</v>
      </c>
      <c r="CB121" s="804"/>
      <c r="CC121" s="804"/>
      <c r="CD121" s="804"/>
      <c r="CE121" s="804"/>
      <c r="CF121" s="862">
        <v>15.8</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5608319</v>
      </c>
      <c r="BR122" s="832"/>
      <c r="BS122" s="832"/>
      <c r="BT122" s="832"/>
      <c r="BU122" s="832"/>
      <c r="BV122" s="832">
        <v>5410266</v>
      </c>
      <c r="BW122" s="832"/>
      <c r="BX122" s="832"/>
      <c r="BY122" s="832"/>
      <c r="BZ122" s="832"/>
      <c r="CA122" s="832">
        <v>5067658</v>
      </c>
      <c r="CB122" s="832"/>
      <c r="CC122" s="832"/>
      <c r="CD122" s="832"/>
      <c r="CE122" s="832"/>
      <c r="CF122" s="833">
        <v>121.8</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12155032</v>
      </c>
      <c r="BR123" s="820"/>
      <c r="BS123" s="820"/>
      <c r="BT123" s="820"/>
      <c r="BU123" s="820"/>
      <c r="BV123" s="820">
        <v>11715529</v>
      </c>
      <c r="BW123" s="820"/>
      <c r="BX123" s="820"/>
      <c r="BY123" s="820"/>
      <c r="BZ123" s="820"/>
      <c r="CA123" s="820">
        <v>11741205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1965482</v>
      </c>
      <c r="DH124" s="751"/>
      <c r="DI124" s="751"/>
      <c r="DJ124" s="751"/>
      <c r="DK124" s="752"/>
      <c r="DL124" s="753">
        <v>1955058</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93413</v>
      </c>
      <c r="AB128" s="788"/>
      <c r="AC128" s="788"/>
      <c r="AD128" s="788"/>
      <c r="AE128" s="789"/>
      <c r="AF128" s="790">
        <v>79096</v>
      </c>
      <c r="AG128" s="788"/>
      <c r="AH128" s="788"/>
      <c r="AI128" s="788"/>
      <c r="AJ128" s="789"/>
      <c r="AK128" s="790">
        <v>82367</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4495034</v>
      </c>
      <c r="AB129" s="767"/>
      <c r="AC129" s="767"/>
      <c r="AD129" s="767"/>
      <c r="AE129" s="768"/>
      <c r="AF129" s="769">
        <v>4586449</v>
      </c>
      <c r="AG129" s="767"/>
      <c r="AH129" s="767"/>
      <c r="AI129" s="767"/>
      <c r="AJ129" s="768"/>
      <c r="AK129" s="769">
        <v>4654441</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520746</v>
      </c>
      <c r="AB130" s="767"/>
      <c r="AC130" s="767"/>
      <c r="AD130" s="767"/>
      <c r="AE130" s="768"/>
      <c r="AF130" s="769">
        <v>523459</v>
      </c>
      <c r="AG130" s="767"/>
      <c r="AH130" s="767"/>
      <c r="AI130" s="767"/>
      <c r="AJ130" s="768"/>
      <c r="AK130" s="769">
        <v>493595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3974288</v>
      </c>
      <c r="AB131" s="751"/>
      <c r="AC131" s="751"/>
      <c r="AD131" s="751"/>
      <c r="AE131" s="752"/>
      <c r="AF131" s="753">
        <v>4062990</v>
      </c>
      <c r="AG131" s="751"/>
      <c r="AH131" s="751"/>
      <c r="AI131" s="751"/>
      <c r="AJ131" s="752"/>
      <c r="AK131" s="753">
        <v>4160846</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1.331059252</v>
      </c>
      <c r="AB132" s="732"/>
      <c r="AC132" s="732"/>
      <c r="AD132" s="732"/>
      <c r="AE132" s="733"/>
      <c r="AF132" s="734">
        <v>1.244723713</v>
      </c>
      <c r="AG132" s="732"/>
      <c r="AH132" s="732"/>
      <c r="AI132" s="732"/>
      <c r="AJ132" s="733"/>
      <c r="AK132" s="734">
        <v>1.442591242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1.1000000000000001</v>
      </c>
      <c r="AB133" s="711"/>
      <c r="AC133" s="711"/>
      <c r="AD133" s="711"/>
      <c r="AE133" s="712"/>
      <c r="AF133" s="710">
        <v>1.3</v>
      </c>
      <c r="AG133" s="711"/>
      <c r="AH133" s="711"/>
      <c r="AI133" s="711"/>
      <c r="AJ133" s="712"/>
      <c r="AK133" s="710">
        <v>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JWJKkVPpjsH+5vAY9QeuuMrbS2dbGuQ4YcUkvLCnxW3UytrsEp1x3XIfbyzneb0FcogtHFft1zOoRsvDH4c1A==" saltValue="R6CyOwHMhzcPQl/4wlhp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KVwIVWx0RohpI8H9D4va91zFvpWJzdqPIqVSvkt9o1DSaHtEXwKAtNev5dNXeNZBP1wZKZOA2HM55ZcKT8OQ==" saltValue="f36Ac/DKDNyK/NSbzZgy/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VPp+JOfDP9479t/85Vc9omCdumc50Lg9KPn+kvXgBib7SiDivtWg3zK9FLXrSqgSPYSuc3Z7y8nx6WYQzX5iQ==" saltValue="0KyDx7TuX2n4evXoZbgXY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1314640</v>
      </c>
      <c r="AP9" s="262">
        <v>74895</v>
      </c>
      <c r="AQ9" s="263">
        <v>102505</v>
      </c>
      <c r="AR9" s="264">
        <v>-26.9</v>
      </c>
    </row>
    <row r="10" spans="1:46" ht="13.5" customHeight="1" x14ac:dyDescent="0.15">
      <c r="A10" s="247"/>
      <c r="AK10" s="1117" t="s">
        <v>485</v>
      </c>
      <c r="AL10" s="1118"/>
      <c r="AM10" s="1118"/>
      <c r="AN10" s="1119"/>
      <c r="AO10" s="265">
        <v>238377</v>
      </c>
      <c r="AP10" s="265">
        <v>13580</v>
      </c>
      <c r="AQ10" s="266">
        <v>13118</v>
      </c>
      <c r="AR10" s="267">
        <v>3.5</v>
      </c>
    </row>
    <row r="11" spans="1:46" ht="13.5" customHeight="1" x14ac:dyDescent="0.15">
      <c r="A11" s="247"/>
      <c r="AK11" s="1117" t="s">
        <v>486</v>
      </c>
      <c r="AL11" s="1118"/>
      <c r="AM11" s="1118"/>
      <c r="AN11" s="1119"/>
      <c r="AO11" s="265" t="s">
        <v>487</v>
      </c>
      <c r="AP11" s="265" t="s">
        <v>487</v>
      </c>
      <c r="AQ11" s="266">
        <v>532</v>
      </c>
      <c r="AR11" s="267" t="s">
        <v>487</v>
      </c>
    </row>
    <row r="12" spans="1:46" ht="13.5" customHeight="1" x14ac:dyDescent="0.15">
      <c r="A12" s="247"/>
      <c r="AK12" s="1117" t="s">
        <v>488</v>
      </c>
      <c r="AL12" s="1118"/>
      <c r="AM12" s="1118"/>
      <c r="AN12" s="1119"/>
      <c r="AO12" s="265" t="s">
        <v>487</v>
      </c>
      <c r="AP12" s="265" t="s">
        <v>487</v>
      </c>
      <c r="AQ12" s="266">
        <v>70</v>
      </c>
      <c r="AR12" s="267" t="s">
        <v>487</v>
      </c>
    </row>
    <row r="13" spans="1:46" ht="13.5" customHeight="1" x14ac:dyDescent="0.15">
      <c r="A13" s="247"/>
      <c r="AK13" s="1117" t="s">
        <v>489</v>
      </c>
      <c r="AL13" s="1118"/>
      <c r="AM13" s="1118"/>
      <c r="AN13" s="1119"/>
      <c r="AO13" s="265">
        <v>85114</v>
      </c>
      <c r="AP13" s="265">
        <v>4849</v>
      </c>
      <c r="AQ13" s="266">
        <v>4255</v>
      </c>
      <c r="AR13" s="267">
        <v>14</v>
      </c>
    </row>
    <row r="14" spans="1:46" ht="13.5" customHeight="1" x14ac:dyDescent="0.15">
      <c r="A14" s="247"/>
      <c r="AK14" s="1117" t="s">
        <v>490</v>
      </c>
      <c r="AL14" s="1118"/>
      <c r="AM14" s="1118"/>
      <c r="AN14" s="1119"/>
      <c r="AO14" s="265">
        <v>56065</v>
      </c>
      <c r="AP14" s="265">
        <v>3194</v>
      </c>
      <c r="AQ14" s="266">
        <v>1813</v>
      </c>
      <c r="AR14" s="267">
        <v>76.2</v>
      </c>
    </row>
    <row r="15" spans="1:46" ht="13.5" customHeight="1" x14ac:dyDescent="0.15">
      <c r="A15" s="247"/>
      <c r="AK15" s="1120" t="s">
        <v>491</v>
      </c>
      <c r="AL15" s="1121"/>
      <c r="AM15" s="1121"/>
      <c r="AN15" s="1122"/>
      <c r="AO15" s="265">
        <v>-61386</v>
      </c>
      <c r="AP15" s="265">
        <v>-3497</v>
      </c>
      <c r="AQ15" s="266">
        <v>-6003</v>
      </c>
      <c r="AR15" s="267">
        <v>-41.7</v>
      </c>
    </row>
    <row r="16" spans="1:46" x14ac:dyDescent="0.15">
      <c r="A16" s="247"/>
      <c r="AK16" s="1120" t="s">
        <v>178</v>
      </c>
      <c r="AL16" s="1121"/>
      <c r="AM16" s="1121"/>
      <c r="AN16" s="1122"/>
      <c r="AO16" s="265">
        <v>1632810</v>
      </c>
      <c r="AP16" s="265">
        <v>93022</v>
      </c>
      <c r="AQ16" s="266">
        <v>116291</v>
      </c>
      <c r="AR16" s="267">
        <v>-20</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8.15</v>
      </c>
      <c r="AP21" s="278">
        <v>9.5500000000000007</v>
      </c>
      <c r="AQ21" s="279">
        <v>-1.4</v>
      </c>
      <c r="AS21" s="280"/>
      <c r="AT21" s="276"/>
    </row>
    <row r="22" spans="1:46" s="248" customFormat="1" x14ac:dyDescent="0.15">
      <c r="A22" s="276"/>
      <c r="AK22" s="1123" t="s">
        <v>497</v>
      </c>
      <c r="AL22" s="1124"/>
      <c r="AM22" s="1124"/>
      <c r="AN22" s="1125"/>
      <c r="AO22" s="281">
        <v>91.2</v>
      </c>
      <c r="AP22" s="282">
        <v>96.7</v>
      </c>
      <c r="AQ22" s="283">
        <v>-5.5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465517</v>
      </c>
      <c r="AP32" s="291">
        <v>26521</v>
      </c>
      <c r="AQ32" s="292">
        <v>49899</v>
      </c>
      <c r="AR32" s="293">
        <v>-46.9</v>
      </c>
    </row>
    <row r="33" spans="1:46" ht="13.5" customHeight="1" x14ac:dyDescent="0.15">
      <c r="A33" s="247"/>
      <c r="AK33" s="1107" t="s">
        <v>502</v>
      </c>
      <c r="AL33" s="1108"/>
      <c r="AM33" s="1108"/>
      <c r="AN33" s="1109"/>
      <c r="AO33" s="291" t="s">
        <v>487</v>
      </c>
      <c r="AP33" s="291" t="s">
        <v>487</v>
      </c>
      <c r="AQ33" s="292" t="s">
        <v>487</v>
      </c>
      <c r="AR33" s="293" t="s">
        <v>487</v>
      </c>
    </row>
    <row r="34" spans="1:46" ht="27" customHeight="1" x14ac:dyDescent="0.15">
      <c r="A34" s="247"/>
      <c r="AK34" s="1107" t="s">
        <v>503</v>
      </c>
      <c r="AL34" s="1108"/>
      <c r="AM34" s="1108"/>
      <c r="AN34" s="1109"/>
      <c r="AO34" s="291" t="s">
        <v>487</v>
      </c>
      <c r="AP34" s="291" t="s">
        <v>487</v>
      </c>
      <c r="AQ34" s="292">
        <v>2</v>
      </c>
      <c r="AR34" s="293" t="s">
        <v>487</v>
      </c>
    </row>
    <row r="35" spans="1:46" ht="27" customHeight="1" x14ac:dyDescent="0.15">
      <c r="A35" s="247"/>
      <c r="AK35" s="1107" t="s">
        <v>504</v>
      </c>
      <c r="AL35" s="1108"/>
      <c r="AM35" s="1108"/>
      <c r="AN35" s="1109"/>
      <c r="AO35" s="291">
        <v>148673</v>
      </c>
      <c r="AP35" s="291">
        <v>8470</v>
      </c>
      <c r="AQ35" s="292">
        <v>13394</v>
      </c>
      <c r="AR35" s="293">
        <v>-36.799999999999997</v>
      </c>
    </row>
    <row r="36" spans="1:46" ht="27" customHeight="1" x14ac:dyDescent="0.15">
      <c r="A36" s="247"/>
      <c r="AK36" s="1107" t="s">
        <v>505</v>
      </c>
      <c r="AL36" s="1108"/>
      <c r="AM36" s="1108"/>
      <c r="AN36" s="1109"/>
      <c r="AO36" s="291">
        <v>21796</v>
      </c>
      <c r="AP36" s="291">
        <v>1242</v>
      </c>
      <c r="AQ36" s="292">
        <v>2489</v>
      </c>
      <c r="AR36" s="293">
        <v>-50.1</v>
      </c>
    </row>
    <row r="37" spans="1:46" ht="13.5" customHeight="1" x14ac:dyDescent="0.15">
      <c r="A37" s="247"/>
      <c r="AK37" s="1107" t="s">
        <v>506</v>
      </c>
      <c r="AL37" s="1108"/>
      <c r="AM37" s="1108"/>
      <c r="AN37" s="1109"/>
      <c r="AO37" s="291" t="s">
        <v>487</v>
      </c>
      <c r="AP37" s="291" t="s">
        <v>487</v>
      </c>
      <c r="AQ37" s="292">
        <v>625</v>
      </c>
      <c r="AR37" s="293" t="s">
        <v>487</v>
      </c>
    </row>
    <row r="38" spans="1:46" ht="27" customHeight="1" x14ac:dyDescent="0.15">
      <c r="A38" s="247"/>
      <c r="AK38" s="1110" t="s">
        <v>507</v>
      </c>
      <c r="AL38" s="1111"/>
      <c r="AM38" s="1111"/>
      <c r="AN38" s="1112"/>
      <c r="AO38" s="294" t="s">
        <v>487</v>
      </c>
      <c r="AP38" s="294" t="s">
        <v>487</v>
      </c>
      <c r="AQ38" s="295">
        <v>5</v>
      </c>
      <c r="AR38" s="283" t="s">
        <v>487</v>
      </c>
      <c r="AS38" s="290"/>
    </row>
    <row r="39" spans="1:46" x14ac:dyDescent="0.15">
      <c r="A39" s="247"/>
      <c r="AK39" s="1110" t="s">
        <v>508</v>
      </c>
      <c r="AL39" s="1111"/>
      <c r="AM39" s="1111"/>
      <c r="AN39" s="1112"/>
      <c r="AO39" s="291">
        <v>-82367</v>
      </c>
      <c r="AP39" s="291">
        <v>-4692</v>
      </c>
      <c r="AQ39" s="292">
        <v>-2982</v>
      </c>
      <c r="AR39" s="293">
        <v>57.3</v>
      </c>
      <c r="AS39" s="290"/>
    </row>
    <row r="40" spans="1:46" ht="27" customHeight="1" x14ac:dyDescent="0.15">
      <c r="A40" s="247"/>
      <c r="AK40" s="1107" t="s">
        <v>509</v>
      </c>
      <c r="AL40" s="1108"/>
      <c r="AM40" s="1108"/>
      <c r="AN40" s="1109"/>
      <c r="AO40" s="291">
        <v>-493595</v>
      </c>
      <c r="AP40" s="291">
        <v>-28120</v>
      </c>
      <c r="AQ40" s="292">
        <v>-43756</v>
      </c>
      <c r="AR40" s="293">
        <v>-35.700000000000003</v>
      </c>
      <c r="AS40" s="290"/>
    </row>
    <row r="41" spans="1:46" x14ac:dyDescent="0.15">
      <c r="A41" s="247"/>
      <c r="AK41" s="1113" t="s">
        <v>288</v>
      </c>
      <c r="AL41" s="1114"/>
      <c r="AM41" s="1114"/>
      <c r="AN41" s="1115"/>
      <c r="AO41" s="291">
        <v>60024</v>
      </c>
      <c r="AP41" s="291">
        <v>3420</v>
      </c>
      <c r="AQ41" s="292">
        <v>19675</v>
      </c>
      <c r="AR41" s="293">
        <v>-82.6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1059951</v>
      </c>
      <c r="AN51" s="313">
        <v>57465</v>
      </c>
      <c r="AO51" s="314">
        <v>-34.6</v>
      </c>
      <c r="AP51" s="315">
        <v>96248</v>
      </c>
      <c r="AQ51" s="316">
        <v>10</v>
      </c>
      <c r="AR51" s="317">
        <v>-44.6</v>
      </c>
    </row>
    <row r="52" spans="1:44" x14ac:dyDescent="0.15">
      <c r="A52" s="247"/>
      <c r="AK52" s="318"/>
      <c r="AL52" s="319" t="s">
        <v>519</v>
      </c>
      <c r="AM52" s="320">
        <v>347691</v>
      </c>
      <c r="AN52" s="321">
        <v>18850</v>
      </c>
      <c r="AO52" s="322">
        <v>-36.6</v>
      </c>
      <c r="AP52" s="323">
        <v>55768</v>
      </c>
      <c r="AQ52" s="324">
        <v>17.5</v>
      </c>
      <c r="AR52" s="325">
        <v>-54.1</v>
      </c>
    </row>
    <row r="53" spans="1:44" x14ac:dyDescent="0.15">
      <c r="A53" s="247"/>
      <c r="AK53" s="303" t="s">
        <v>520</v>
      </c>
      <c r="AL53" s="304"/>
      <c r="AM53" s="312">
        <v>316411</v>
      </c>
      <c r="AN53" s="313">
        <v>17340</v>
      </c>
      <c r="AO53" s="314">
        <v>-69.8</v>
      </c>
      <c r="AP53" s="315">
        <v>76413</v>
      </c>
      <c r="AQ53" s="316">
        <v>-20.6</v>
      </c>
      <c r="AR53" s="317">
        <v>-49.2</v>
      </c>
    </row>
    <row r="54" spans="1:44" x14ac:dyDescent="0.15">
      <c r="A54" s="247"/>
      <c r="AK54" s="318"/>
      <c r="AL54" s="319" t="s">
        <v>519</v>
      </c>
      <c r="AM54" s="320">
        <v>202018</v>
      </c>
      <c r="AN54" s="321">
        <v>11071</v>
      </c>
      <c r="AO54" s="322">
        <v>-41.3</v>
      </c>
      <c r="AP54" s="323">
        <v>39658</v>
      </c>
      <c r="AQ54" s="324">
        <v>-28.9</v>
      </c>
      <c r="AR54" s="325">
        <v>-12.4</v>
      </c>
    </row>
    <row r="55" spans="1:44" x14ac:dyDescent="0.15">
      <c r="A55" s="247"/>
      <c r="AK55" s="303" t="s">
        <v>521</v>
      </c>
      <c r="AL55" s="304"/>
      <c r="AM55" s="312">
        <v>418145</v>
      </c>
      <c r="AN55" s="313">
        <v>23212</v>
      </c>
      <c r="AO55" s="314">
        <v>33.9</v>
      </c>
      <c r="AP55" s="315">
        <v>66481</v>
      </c>
      <c r="AQ55" s="316">
        <v>-13</v>
      </c>
      <c r="AR55" s="317">
        <v>46.9</v>
      </c>
    </row>
    <row r="56" spans="1:44" x14ac:dyDescent="0.15">
      <c r="A56" s="247"/>
      <c r="AK56" s="318"/>
      <c r="AL56" s="319" t="s">
        <v>519</v>
      </c>
      <c r="AM56" s="320">
        <v>278239</v>
      </c>
      <c r="AN56" s="321">
        <v>15446</v>
      </c>
      <c r="AO56" s="322">
        <v>39.5</v>
      </c>
      <c r="AP56" s="323">
        <v>36120</v>
      </c>
      <c r="AQ56" s="324">
        <v>-8.9</v>
      </c>
      <c r="AR56" s="325">
        <v>48.4</v>
      </c>
    </row>
    <row r="57" spans="1:44" x14ac:dyDescent="0.15">
      <c r="A57" s="247"/>
      <c r="AK57" s="303" t="s">
        <v>522</v>
      </c>
      <c r="AL57" s="304"/>
      <c r="AM57" s="312">
        <v>300784</v>
      </c>
      <c r="AN57" s="313">
        <v>16903</v>
      </c>
      <c r="AO57" s="314">
        <v>-27.2</v>
      </c>
      <c r="AP57" s="315">
        <v>67825</v>
      </c>
      <c r="AQ57" s="316">
        <v>2</v>
      </c>
      <c r="AR57" s="317">
        <v>-29.2</v>
      </c>
    </row>
    <row r="58" spans="1:44" x14ac:dyDescent="0.15">
      <c r="A58" s="247"/>
      <c r="AK58" s="318"/>
      <c r="AL58" s="319" t="s">
        <v>519</v>
      </c>
      <c r="AM58" s="320">
        <v>241369</v>
      </c>
      <c r="AN58" s="321">
        <v>13564</v>
      </c>
      <c r="AO58" s="322">
        <v>-12.2</v>
      </c>
      <c r="AP58" s="323">
        <v>39417</v>
      </c>
      <c r="AQ58" s="324">
        <v>9.1</v>
      </c>
      <c r="AR58" s="325">
        <v>-21.3</v>
      </c>
    </row>
    <row r="59" spans="1:44" x14ac:dyDescent="0.15">
      <c r="A59" s="247"/>
      <c r="AK59" s="303" t="s">
        <v>523</v>
      </c>
      <c r="AL59" s="304"/>
      <c r="AM59" s="312">
        <v>657361</v>
      </c>
      <c r="AN59" s="313">
        <v>37450</v>
      </c>
      <c r="AO59" s="314">
        <v>121.6</v>
      </c>
      <c r="AP59" s="315">
        <v>81158</v>
      </c>
      <c r="AQ59" s="316">
        <v>19.7</v>
      </c>
      <c r="AR59" s="317">
        <v>101.9</v>
      </c>
    </row>
    <row r="60" spans="1:44" x14ac:dyDescent="0.15">
      <c r="A60" s="247"/>
      <c r="AK60" s="318"/>
      <c r="AL60" s="319" t="s">
        <v>519</v>
      </c>
      <c r="AM60" s="320">
        <v>584940</v>
      </c>
      <c r="AN60" s="321">
        <v>33324</v>
      </c>
      <c r="AO60" s="322">
        <v>145.69999999999999</v>
      </c>
      <c r="AP60" s="323">
        <v>45320</v>
      </c>
      <c r="AQ60" s="324">
        <v>15</v>
      </c>
      <c r="AR60" s="325">
        <v>130.69999999999999</v>
      </c>
    </row>
    <row r="61" spans="1:44" x14ac:dyDescent="0.15">
      <c r="A61" s="247"/>
      <c r="AK61" s="303" t="s">
        <v>524</v>
      </c>
      <c r="AL61" s="326"/>
      <c r="AM61" s="312">
        <v>550530</v>
      </c>
      <c r="AN61" s="313">
        <v>30474</v>
      </c>
      <c r="AO61" s="314">
        <v>4.8</v>
      </c>
      <c r="AP61" s="315">
        <v>77625</v>
      </c>
      <c r="AQ61" s="327">
        <v>-0.4</v>
      </c>
      <c r="AR61" s="317">
        <v>5.2</v>
      </c>
    </row>
    <row r="62" spans="1:44" x14ac:dyDescent="0.15">
      <c r="A62" s="247"/>
      <c r="AK62" s="318"/>
      <c r="AL62" s="319" t="s">
        <v>519</v>
      </c>
      <c r="AM62" s="320">
        <v>330851</v>
      </c>
      <c r="AN62" s="321">
        <v>18451</v>
      </c>
      <c r="AO62" s="322">
        <v>19</v>
      </c>
      <c r="AP62" s="323">
        <v>43257</v>
      </c>
      <c r="AQ62" s="324">
        <v>0.8</v>
      </c>
      <c r="AR62" s="325">
        <v>18.2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S3dkQWNve8B6wt+d6kuWz4rL5fOmqpA1BrEcjSDHTLfuvB38irPd1nlr4Snu8mNqgVJDcpSJJ+a/vsc4Cahyg==" saltValue="6UfnA46lq86OQgx8xsj1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P07aMoHJa7JHg2OU3SGmaG7cRjLBEyBfGIeKluImniP0t+wRiANU4t2nek84kIOr9b++MDbp6MSZN1WRSPlntw==" saltValue="LUNc+8r5LotVO15tdHME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7W1Qkwdp6QV/z61jjSWnBKzX5dp1hylvUTl8g8/vJPZwjgC3msTVtdZHUIJ1xmp+57FUi9bRAoF0Gp2TR5SE6g==" saltValue="9mE7QrQJSDyyYtI9zw8Z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35.25</v>
      </c>
      <c r="G47" s="12">
        <v>32.76</v>
      </c>
      <c r="H47" s="12">
        <v>33.25</v>
      </c>
      <c r="I47" s="12">
        <v>31.67</v>
      </c>
      <c r="J47" s="13">
        <v>31.7</v>
      </c>
    </row>
    <row r="48" spans="2:10" ht="57.75" customHeight="1" x14ac:dyDescent="0.15">
      <c r="B48" s="14"/>
      <c r="C48" s="1128" t="s">
        <v>4</v>
      </c>
      <c r="D48" s="1128"/>
      <c r="E48" s="1129"/>
      <c r="F48" s="15">
        <v>5.84</v>
      </c>
      <c r="G48" s="16">
        <v>7.4</v>
      </c>
      <c r="H48" s="16">
        <v>7.91</v>
      </c>
      <c r="I48" s="16">
        <v>9.58</v>
      </c>
      <c r="J48" s="17">
        <v>7.57</v>
      </c>
    </row>
    <row r="49" spans="2:10" ht="57.75" customHeight="1" thickBot="1" x14ac:dyDescent="0.2">
      <c r="B49" s="18"/>
      <c r="C49" s="1130" t="s">
        <v>5</v>
      </c>
      <c r="D49" s="1130"/>
      <c r="E49" s="1131"/>
      <c r="F49" s="19">
        <v>1.69</v>
      </c>
      <c r="G49" s="20">
        <v>1.85</v>
      </c>
      <c r="H49" s="20">
        <v>0.17</v>
      </c>
      <c r="I49" s="20">
        <v>0.91</v>
      </c>
      <c r="J49" s="21" t="s">
        <v>531</v>
      </c>
    </row>
    <row r="50" spans="2:10" x14ac:dyDescent="0.15"/>
  </sheetData>
  <sheetProtection algorithmName="SHA-512" hashValue="EwiQ253L5tBHHznVA9ggSmo4HE9DAfJONTWQQWX6jtcGwOEJLp+K715OwlqKxJKaAopSAE79ElVJiqNp+WCmQA==" saltValue="OUCbiPsM4F9UnEGNmXbp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祐希</cp:lastModifiedBy>
  <cp:lastPrinted>2026-03-11T09:09:51Z</cp:lastPrinted>
  <dcterms:created xsi:type="dcterms:W3CDTF">2026-02-23T04:39:12Z</dcterms:created>
  <dcterms:modified xsi:type="dcterms:W3CDTF">2026-03-18T04:42:40Z</dcterms:modified>
  <cp:category/>
</cp:coreProperties>
</file>