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23山元町〇\"/>
    </mc:Choice>
  </mc:AlternateContent>
  <xr:revisionPtr revIDLastSave="0" documentId="13_ncr:1_{8FF68D56-FFB1-44C2-87A6-5C97A402E721}" xr6:coauthVersionLast="47" xr6:coauthVersionMax="47" xr10:uidLastSave="{00000000-0000-0000-0000-000000000000}"/>
  <bookViews>
    <workbookView xWindow="-28920" yWindow="-1920" windowWidth="29040" windowHeight="15720" tabRatio="7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<sst xmlns="http://schemas.openxmlformats.org/spreadsheetml/2006/main" count="1102" uniqueCount="555">
  <si>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</si>
  <si>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</si>
  <si>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</si>
  <si>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</si>
  <si>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</si>
  <si>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</si>
  <si>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</si>
  <si>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</si>
  <si>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</si>
  <si>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</si>
  <si>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</si>
  <si>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</si>
  <si>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</si>
  <si>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</si>
  <si>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</si>
  <si>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</si>
  <si>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</si>
  <si>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</si>
  <si>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</si>
  <si>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</si>
  <si>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</si>
  <si>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</si>
  <si>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</si>
  <si>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</si>
  <si>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</si>
  <si>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</si>
  <si>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</si>
  <si>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</si>
  <si>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</si>
  <si>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</si>
  <si>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</si>
  <si>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</si>
  <si>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</si>
  <si>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</si>
  <si>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</si>
  <si>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</si>
  <si>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</si>
  <si>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</si>
  <si>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</si>
  <si>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</si>
  <si>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</si>
  <si>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</si>
  <si>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</si>
  <si>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</si>
  <si>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</si>
  <si>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</si>
  <si>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</si>
  <si>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</si>
  <si>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</si>
  <si>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</si>
  <si>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</si>
  <si>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</si>
  <si>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</si>
  <si>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</si>
  <si>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</si>
  <si>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</si>
  <si>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</si>
  <si>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</si>
  <si>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</si>
  <si>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</si>
  <si>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</si>
  <si>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</si>
  <si>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</si>
  <si>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</si>
  <si>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</si>
  <si>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</si>
  <si>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</si>
  <si>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</si>
  <si>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</si>
  <si>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</si>
  <si>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</si>
  <si>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</si>
  <si>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</si>
  <si>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</si>
  <si>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</si>
  <si>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</si>
  <si>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</si>
  <si>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</si>
  <si>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</si>
  <si>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</si>
  <si>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</si>
  <si>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</si>
  <si>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</si>
  <si>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</si>
  <si>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</si>
  <si>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</si>
  <si>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</si>
  <si>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</si>
  <si>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</si>
  <si>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</si>
  <si>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</si>
  <si>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</si>
  <si>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</si>
  <si>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</si>
  <si>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</si>
  <si>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</si>
  <si>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</si>
  <si>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</si>
  <si>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</si>
  <si>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</si>
  <si>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</si>
  <si>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</si>
  <si>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</si>
  <si>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</si>
  <si>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</si>
  <si>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</si>
  <si>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</si>
  <si>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</si>
  <si>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</si>
  <si>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</si>
  <si>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</si>
  <si>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</si>
  <si>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</si>
  <si>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</si>
  <si>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</si>
  <si>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</si>
  <si>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</si>
  <si>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</si>
  <si>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</si>
  <si>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</si>
  <si>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</si>
  <si>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</si>
  <si>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</si>
  <si>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</si>
  <si>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</si>
  <si>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</si>
  <si>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</si>
  <si>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</si>
  <si>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</si>
  <si>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</si>
  <si>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</si>
  <si>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</si>
  <si>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</si>
  <si>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</si>
  <si>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</si>
  <si>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</si>
  <si>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</si>
  <si>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</si>
  <si>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</si>
  <si>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</si>
  <si>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</si>
  <si>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</si>
  <si>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</si>
  <si>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</si>
  <si>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</si>
  <si>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</si>
  <si>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</si>
  <si>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</si>
  <si>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</si>
  <si>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</si>
  <si>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</si>
  <si>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</si>
  <si>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</si>
  <si>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</si>
  <si>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</si>
  <si>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</si>
  <si>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</si>
  <si>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</si>
  <si>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</si>
  <si>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</si>
  <si>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</si>
  <si>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</si>
  <si>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</si>
  <si>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</si>
  <si>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</si>
  <si>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</si>
  <si>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</si>
  <si>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</si>
  <si>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</si>
  <si>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</si>
  <si>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</si>
  <si>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</si>
  <si>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</si>
  <si>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</si>
  <si>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</si>
  <si>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</si>
  <si>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</si>
  <si>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</si>
  <si>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</si>
  <si>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</si>
  <si>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</si>
  <si>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</si>
  <si>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</si>
  <si>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</si>
  <si>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</si>
  <si>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</si>
  <si>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</si>
  <si>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</si>
  <si>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</si>
  <si>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</si>
  <si>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</si>
  <si>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</si>
  <si>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</si>
  <si>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</si>
  <si>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</si>
  <si>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</si>
  <si>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</si>
  <si>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</si>
  <si>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</si>
  <si>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</si>
  <si>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</si>
  <si>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</si>
  <si>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</si>
  <si>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</si>
  <si>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宮城県山元町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</si>
  <si>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</si>
  <si>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</si>
  <si>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</si>
  <si>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</si>
  <si>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</si>
  <si>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</si>
  <si>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</si>
  <si>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</si>
  <si>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</si>
  <si>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</si>
  <si>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</si>
  <si>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</si>
  <si>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</si>
  <si>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</si>
  <si>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</si>
  <si>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</si>
  <si>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</si>
  <si>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</si>
  <si>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</si>
  <si>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</si>
  <si>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</si>
  <si>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</si>
  <si>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</si>
  <si>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</si>
  <si>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</si>
  <si>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</si>
  <si>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</si>
  <si>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</si>
  <si>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</si>
  <si>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</si>
  <si>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</si>
  <si>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</si>
  <si>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</si>
  <si>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</si>
  <si>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</si>
  <si>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</si>
  <si>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</si>
  <si>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</si>
  <si>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</si>
  <si>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</si>
  <si>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</si>
  <si>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</si>
  <si>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</si>
  <si>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</si>
  <si>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</si>
  <si>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</si>
  <si>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</si>
  <si>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</si>
  <si>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</si>
  <si>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</si>
  <si>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</si>
  <si>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</si>
  <si>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</si>
  <si>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</si>
  <si>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</si>
  <si>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</si>
  <si>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</si>
  <si>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</si>
  <si>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</si>
  <si>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</si>
  <si>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</si>
  <si>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</si>
  <si>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</si>
  <si>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</si>
  <si>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</si>
  <si>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</si>
  <si>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</si>
  <si>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</si>
  <si>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</si>
  <si>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</si>
  <si>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</si>
  <si>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</si>
  <si>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</si>
  <si>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</si>
  <si>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</si>
  <si>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</si>
  <si>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</si>
  <si>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</si>
  <si>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</si>
  <si>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</si>
  <si>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</si>
  <si>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</si>
  <si>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</si>
  <si>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</si>
  <si>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</si>
  <si>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</si>
  <si>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</si>
  <si>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</si>
  <si>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</si>
  <si>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</si>
  <si>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</si>
  <si>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</si>
  <si>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</si>
  <si>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</si>
  <si>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</si>
  <si>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</si>
  <si>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</si>
  <si>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</si>
  <si>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</si>
  <si>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</si>
  <si>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</si>
  <si>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</si>
  <si>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</si>
  <si>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</si>
  <si>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</si>
  <si>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</si>
  <si>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</si>
  <si>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</si>
  <si>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</si>
  <si>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</si>
  <si>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</si>
  <si>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</si>
  <si>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</si>
  <si>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</si>
  <si>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</si>
  <si>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</si>
  <si>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</si>
  <si>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</si>
  <si>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</si>
  <si>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</si>
  <si>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</si>
  <si>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</si>
  <si>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</si>
  <si>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</si>
  <si>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</si>
  <si>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</si>
  <si>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</si>
  <si>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</si>
  <si>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</si>
  <si>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</si>
  <si>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</si>
  <si>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</si>
  <si>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</si>
  <si>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</si>
  <si>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</si>
  <si>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</si>
  <si>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</si>
  <si>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</si>
  <si>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</si>
  <si>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</si>
  <si>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</si>
  <si>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</si>
  <si>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</si>
  <si>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</si>
  <si>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</si>
  <si>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</si>
  <si>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</si>
  <si>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</si>
  <si>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</si>
  <si>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</si>
  <si>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宮城県山元町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</si>
  <si>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</si>
  <si>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</si>
  <si>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</si>
  <si>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</si>
  <si>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</si>
  <si>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</si>
  <si>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</si>
  <si>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</si>
  <si>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</si>
  <si>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</si>
  <si>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</si>
  <si>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</si>
  <si>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</si>
  <si>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</si>
  <si>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</si>
  <si>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</si>
  <si>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</si>
  <si>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</si>
  <si>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</si>
  <si>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</si>
  <si>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</si>
  <si>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</si>
  <si>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</si>
  <si>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</si>
  <si>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</si>
  <si>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</si>
  <si>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</si>
  <si>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</si>
  <si>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</si>
  <si>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</si>
  <si>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</si>
  <si>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</si>
  <si>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</si>
  <si>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</si>
  <si>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</si>
  <si>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</si>
  <si>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</si>
  <si>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</si>
  <si>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</si>
  <si>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</si>
  <si>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</si>
  <si>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</si>
  <si>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</si>
  <si>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</si>
  <si>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</si>
  <si>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</si>
  <si>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</si>
  <si>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</si>
  <si>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</si>
  <si>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</si>
  <si>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</si>
  <si>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</si>
  <si>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</si>
  <si>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</si>
  <si>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</si>
  <si>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</si>
  <si>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</si>
  <si>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</si>
  <si>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</si>
  <si>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</si>
  <si>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</si>
  <si>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</si>
  <si>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</si>
  <si>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</si>
  <si>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</si>
  <si>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</si>
  <si>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</si>
  <si>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</si>
  <si>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</si>
  <si>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</si>
  <si>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</si>
  <si>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</si>
  <si>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</si>
  <si>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</si>
  <si>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</si>
  <si>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</si>
  <si>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</si>
  <si>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</si>
  <si>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</si>
  <si>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</si>
  <si>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</si>
  <si>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</si>
  <si>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</si>
  <si>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</si>
  <si>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</si>
  <si>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</si>
  <si>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</si>
  <si>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</si>
  <si>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</si>
  <si>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</si>
  <si>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</si>
  <si>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</si>
  <si>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</si>
  <si>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</si>
  <si>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</si>
  <si>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</si>
  <si>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</si>
  <si>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</si>
  <si>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</si>
  <si>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</si>
  <si>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</si>
  <si>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</si>
  <si>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</si>
  <si>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</si>
  <si>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</si>
  <si>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</si>
  <si>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</si>
  <si>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</si>
  <si>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</si>
  <si>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</si>
  <si>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</si>
  <si>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</si>
  <si>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</si>
  <si>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</si>
  <si>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</si>
  <si>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</si>
  <si>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</si>
  <si>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</si>
  <si>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</si>
  <si>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</si>
  <si>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</si>
  <si>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</si>
  <si>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</si>
  <si>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</si>
  <si>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</si>
  <si>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</si>
  <si>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</si>
  <si>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</si>
  <si>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</si>
  <si>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</si>
  <si>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</si>
  <si>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</si>
  <si>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</si>
  <si>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</si>
  <si>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</si>
  <si>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</si>
  <si>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</si>
  <si>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</si>
  <si>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</si>
  <si>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</si>
  <si>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</si>
  <si>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</si>
  <si>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</si>
  <si>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</si>
  <si>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</si>
  <si>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</si>
  <si>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</si>
  <si>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</si>
  <si>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</si>
  <si>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</si>
  <si>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</si>
  <si>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</si>
  <si>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</si>
  <si>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</si>
  <si>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</si>
  <si>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</si>
  <si>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</si>
  <si>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</si>
  <si>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</si>
  <si>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</si>
  <si>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</si>
  <si>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</si>
  <si>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</si>
  <si>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</si>
  <si>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</si>
  <si>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</si>
  <si>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</si>
  <si>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</si>
  <si>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</si>
  <si>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</si>
  <si>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</si>
  <si>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</si>
  <si>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</si>
  <si>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</si>
  <si>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45.77</t>
  </si>
  <si>
    <t>▲ 11.86</t>
  </si>
  <si>
    <t>▲ 8.98</t>
  </si>
  <si>
    <t>水道事業会計</t>
  </si>
  <si>
    <t>下水道事業会計</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</si>
  <si>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</si>
  <si>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</si>
  <si>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</si>
  <si>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</si>
  <si>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</si>
  <si>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</si>
  <si>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</si>
  <si>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</si>
  <si>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</si>
  <si>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</si>
  <si>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</si>
  <si>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</si>
  <si>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</si>
  <si>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</si>
  <si>
    <t>宮城県市町村非常勤消防団員補償報償組合</t>
  </si>
  <si>
    <t>亘理地区行政事務組合</t>
  </si>
  <si>
    <t>宮城県市町村自治振興センター</t>
  </si>
  <si>
    <t>宮城県後期高齢者医療広域連合</t>
  </si>
  <si>
    <t>宮城県後期高齢者医療事業会計</t>
  </si>
  <si>
    <t>やまもと地域振興公社</t>
    <rPh sb="4" eb="10">
      <t>チイキシンコウコウシャ</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</si>
</sst>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04F8-4637-9AD8-A6CF70CE0F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321114</c:v>
                </c:pt>
                <c:pt idx="1">
                  <c:v>165565</c:v>
                </c:pt>
                <c:pt idx="2">
                  <c:v>128228</c:v>
                </c:pt>
                <c:pt idx="3">
                  <c:v>109211</c:v>
                </c:pt>
                <c:pt idx="4">
                  <c:v>84819</c:v>
                </c:pt>
              </c:numCache>
            </c:numRef>
          </c:val>
          <c:smooth val="0"/>
          <c:extLst>
            <c:ext xmlns:c16="http://schemas.microsoft.com/office/drawing/2014/chart" uri="{C3380CC4-5D6E-409C-BE32-E72D297353CC}">
              <c16:uniqueId val="{00000001-04F8-4637-9AD8-A6CF70CE0F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19.82</c:v>
                </c:pt>
                <c:pt idx="1">
                  <c:v>11.16</c:v>
                </c:pt>
                <c:pt idx="2">
                  <c:v>12.1</c:v>
                </c:pt>
                <c:pt idx="3">
                  <c:v>5.04</c:v>
                </c:pt>
                <c:pt idx="4">
                  <c:v>4.5599999999999996</c:v>
                </c:pt>
              </c:numCache>
            </c:numRef>
          </c:val>
          <c:extLst>
            <c:ext xmlns:c16="http://schemas.microsoft.com/office/drawing/2014/chart" uri="{C3380CC4-5D6E-409C-BE32-E72D297353CC}">
              <c16:uniqueId val="{00000000-1603-4605-A8E5-824A688D14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73.540000000000006</c:v>
                </c:pt>
                <c:pt idx="1">
                  <c:v>102.52</c:v>
                </c:pt>
                <c:pt idx="2">
                  <c:v>110.12</c:v>
                </c:pt>
                <c:pt idx="3">
                  <c:v>111.3</c:v>
                </c:pt>
                <c:pt idx="4">
                  <c:v>102.86</c:v>
                </c:pt>
              </c:numCache>
            </c:numRef>
          </c:val>
          <c:extLst>
            <c:ext xmlns:c16="http://schemas.microsoft.com/office/drawing/2014/chart" uri="{C3380CC4-5D6E-409C-BE32-E72D297353CC}">
              <c16:uniqueId val="{00000001-1603-4605-A8E5-824A688D14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-45.77</c:v>
                </c:pt>
                <c:pt idx="1">
                  <c:v>14.62</c:v>
                </c:pt>
                <c:pt idx="2">
                  <c:v>31.97</c:v>
                </c:pt>
                <c:pt idx="3">
                  <c:v>-11.86</c:v>
                </c:pt>
                <c:pt idx="4">
                  <c:v>-8.98</c:v>
                </c:pt>
              </c:numCache>
            </c:numRef>
          </c:val>
          <c:smooth val="0"/>
          <c:extLst>
            <c:ext xmlns:c16="http://schemas.microsoft.com/office/drawing/2014/chart" uri="{C3380CC4-5D6E-409C-BE32-E72D297353CC}">
              <c16:uniqueId val="{00000002-1603-4605-A8E5-824A688D14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5E-4AEA-8F49-44E66C658E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5E-4AEA-8F49-44E66C658E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5E-4AEA-8F49-44E66C658E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5E-4AEA-8F49-44E66C658E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0.06</c:v>
                </c:pt>
                <c:pt idx="4">
                  <c:v>#N/A</c:v>
                </c:pt>
                <c:pt idx="5">
                  <c:v>0.04</c:v>
                </c:pt>
                <c:pt idx="6">
                  <c:v>#N/A</c:v>
                </c:pt>
                <c:pt idx="7">
                  <c:v>0.06</c:v>
                </c:pt>
                <c:pt idx="8">
                  <c:v>#N/A</c:v>
                </c:pt>
                <c:pt idx="9">
                  <c:v>0.05</c:v>
                </c:pt>
              </c:numCache>
            </c:numRef>
          </c:val>
          <c:extLst>
            <c:ext xmlns:c16="http://schemas.microsoft.com/office/drawing/2014/chart" uri="{C3380CC4-5D6E-409C-BE32-E72D297353CC}">
              <c16:uniqueId val="{00000004-FB5E-4AEA-8F49-44E66C658EB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2.44</c:v>
                </c:pt>
                <c:pt idx="2">
                  <c:v>#N/A</c:v>
                </c:pt>
                <c:pt idx="3">
                  <c:v>2.0099999999999998</c:v>
                </c:pt>
                <c:pt idx="4">
                  <c:v>#N/A</c:v>
                </c:pt>
                <c:pt idx="5">
                  <c:v>0.49</c:v>
                </c:pt>
                <c:pt idx="6">
                  <c:v>#N/A</c:v>
                </c:pt>
                <c:pt idx="7">
                  <c:v>0.96</c:v>
                </c:pt>
                <c:pt idx="8">
                  <c:v>#N/A</c:v>
                </c:pt>
                <c:pt idx="9">
                  <c:v>0.82</c:v>
                </c:pt>
              </c:numCache>
            </c:numRef>
          </c:val>
          <c:extLst>
            <c:ext xmlns:c16="http://schemas.microsoft.com/office/drawing/2014/chart" uri="{C3380CC4-5D6E-409C-BE32-E72D297353CC}">
              <c16:uniqueId val="{00000005-FB5E-4AEA-8F49-44E66C658EB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1.34</c:v>
                </c:pt>
                <c:pt idx="2">
                  <c:v>#N/A</c:v>
                </c:pt>
                <c:pt idx="3">
                  <c:v>0.69</c:v>
                </c:pt>
                <c:pt idx="4">
                  <c:v>#N/A</c:v>
                </c:pt>
                <c:pt idx="5">
                  <c:v>3.09</c:v>
                </c:pt>
                <c:pt idx="6">
                  <c:v>#N/A</c:v>
                </c:pt>
                <c:pt idx="7">
                  <c:v>2.1</c:v>
                </c:pt>
                <c:pt idx="8">
                  <c:v>#N/A</c:v>
                </c:pt>
                <c:pt idx="9">
                  <c:v>1.1100000000000001</c:v>
                </c:pt>
              </c:numCache>
            </c:numRef>
          </c:val>
          <c:extLst>
            <c:ext xmlns:c16="http://schemas.microsoft.com/office/drawing/2014/chart" uri="{C3380CC4-5D6E-409C-BE32-E72D297353CC}">
              <c16:uniqueId val="{00000006-FB5E-4AEA-8F49-44E66C658E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19.809999999999999</c:v>
                </c:pt>
                <c:pt idx="2">
                  <c:v>#N/A</c:v>
                </c:pt>
                <c:pt idx="3">
                  <c:v>11.16</c:v>
                </c:pt>
                <c:pt idx="4">
                  <c:v>#N/A</c:v>
                </c:pt>
                <c:pt idx="5">
                  <c:v>12.1</c:v>
                </c:pt>
                <c:pt idx="6">
                  <c:v>#N/A</c:v>
                </c:pt>
                <c:pt idx="7">
                  <c:v>5.03</c:v>
                </c:pt>
                <c:pt idx="8">
                  <c:v>#N/A</c:v>
                </c:pt>
                <c:pt idx="9">
                  <c:v>4.5599999999999996</c:v>
                </c:pt>
              </c:numCache>
            </c:numRef>
          </c:val>
          <c:extLst>
            <c:ext xmlns:c16="http://schemas.microsoft.com/office/drawing/2014/chart" uri="{C3380CC4-5D6E-409C-BE32-E72D297353CC}">
              <c16:uniqueId val="{00000007-FB5E-4AEA-8F49-44E66C658EB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3.88</c:v>
                </c:pt>
                <c:pt idx="2">
                  <c:v>#N/A</c:v>
                </c:pt>
                <c:pt idx="3">
                  <c:v>3.13</c:v>
                </c:pt>
                <c:pt idx="4">
                  <c:v>#N/A</c:v>
                </c:pt>
                <c:pt idx="5">
                  <c:v>2.93</c:v>
                </c:pt>
                <c:pt idx="6">
                  <c:v>#N/A</c:v>
                </c:pt>
                <c:pt idx="7">
                  <c:v>3.57</c:v>
                </c:pt>
                <c:pt idx="8">
                  <c:v>#N/A</c:v>
                </c:pt>
                <c:pt idx="9">
                  <c:v>4.6500000000000004</c:v>
                </c:pt>
              </c:numCache>
            </c:numRef>
          </c:val>
          <c:extLst>
            <c:ext xmlns:c16="http://schemas.microsoft.com/office/drawing/2014/chart" uri="{C3380CC4-5D6E-409C-BE32-E72D297353CC}">
              <c16:uniqueId val="{00000008-FB5E-4AEA-8F49-44E66C658E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4.2699999999999996</c:v>
                </c:pt>
                <c:pt idx="2">
                  <c:v>#N/A</c:v>
                </c:pt>
                <c:pt idx="3">
                  <c:v>4.55</c:v>
                </c:pt>
                <c:pt idx="4">
                  <c:v>#N/A</c:v>
                </c:pt>
                <c:pt idx="5">
                  <c:v>4.6100000000000003</c:v>
                </c:pt>
                <c:pt idx="6">
                  <c:v>#N/A</c:v>
                </c:pt>
                <c:pt idx="7">
                  <c:v>5.82</c:v>
                </c:pt>
                <c:pt idx="8">
                  <c:v>#N/A</c:v>
                </c:pt>
                <c:pt idx="9">
                  <c:v>5.78</c:v>
                </c:pt>
              </c:numCache>
            </c:numRef>
          </c:val>
          <c:extLst>
            <c:ext xmlns:c16="http://schemas.microsoft.com/office/drawing/2014/chart" uri="{C3380CC4-5D6E-409C-BE32-E72D297353CC}">
              <c16:uniqueId val="{00000009-FB5E-4AEA-8F49-44E66C658E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642</c:v>
                </c:pt>
                <c:pt idx="5">
                  <c:v>640</c:v>
                </c:pt>
                <c:pt idx="8">
                  <c:v>572</c:v>
                </c:pt>
                <c:pt idx="11">
                  <c:v>594</c:v>
                </c:pt>
                <c:pt idx="14">
                  <c:v>601</c:v>
                </c:pt>
              </c:numCache>
            </c:numRef>
          </c:val>
          <c:extLst>
            <c:ext xmlns:c16="http://schemas.microsoft.com/office/drawing/2014/chart" uri="{C3380CC4-5D6E-409C-BE32-E72D297353CC}">
              <c16:uniqueId val="{00000000-8776-49D1-8DA9-4598174E5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76-49D1-8DA9-4598174E5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76-49D1-8DA9-4598174E5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25</c:v>
                </c:pt>
                <c:pt idx="6">
                  <c:v>30</c:v>
                </c:pt>
                <c:pt idx="9">
                  <c:v>31</c:v>
                </c:pt>
                <c:pt idx="12">
                  <c:v>31</c:v>
                </c:pt>
              </c:numCache>
            </c:numRef>
          </c:val>
          <c:extLst>
            <c:ext xmlns:c16="http://schemas.microsoft.com/office/drawing/2014/chart" uri="{C3380CC4-5D6E-409C-BE32-E72D297353CC}">
              <c16:uniqueId val="{00000003-8776-49D1-8DA9-4598174E5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300</c:v>
                </c:pt>
                <c:pt idx="3">
                  <c:v>276</c:v>
                </c:pt>
                <c:pt idx="6">
                  <c:v>279</c:v>
                </c:pt>
                <c:pt idx="9">
                  <c:v>252</c:v>
                </c:pt>
                <c:pt idx="12">
                  <c:v>245</c:v>
                </c:pt>
              </c:numCache>
            </c:numRef>
          </c:val>
          <c:extLst>
            <c:ext xmlns:c16="http://schemas.microsoft.com/office/drawing/2014/chart" uri="{C3380CC4-5D6E-409C-BE32-E72D297353CC}">
              <c16:uniqueId val="{00000004-8776-49D1-8DA9-4598174E5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6-49D1-8DA9-4598174E5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6-49D1-8DA9-4598174E5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570</c:v>
                </c:pt>
                <c:pt idx="3">
                  <c:v>588</c:v>
                </c:pt>
                <c:pt idx="6">
                  <c:v>538</c:v>
                </c:pt>
                <c:pt idx="9">
                  <c:v>576</c:v>
                </c:pt>
                <c:pt idx="12">
                  <c:v>583</c:v>
                </c:pt>
              </c:numCache>
            </c:numRef>
          </c:val>
          <c:extLst>
            <c:ext xmlns:c16="http://schemas.microsoft.com/office/drawing/2014/chart" uri="{C3380CC4-5D6E-409C-BE32-E72D297353CC}">
              <c16:uniqueId val="{00000007-8776-49D1-8DA9-4598174E5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235</c:v>
                </c:pt>
                <c:pt idx="2">
                  <c:v>#N/A</c:v>
                </c:pt>
                <c:pt idx="3">
                  <c:v>#N/A</c:v>
                </c:pt>
                <c:pt idx="4">
                  <c:v>249</c:v>
                </c:pt>
                <c:pt idx="5">
                  <c:v>#N/A</c:v>
                </c:pt>
                <c:pt idx="6">
                  <c:v>#N/A</c:v>
                </c:pt>
                <c:pt idx="7">
                  <c:v>275</c:v>
                </c:pt>
                <c:pt idx="8">
                  <c:v>#N/A</c:v>
                </c:pt>
                <c:pt idx="9">
                  <c:v>#N/A</c:v>
                </c:pt>
                <c:pt idx="10">
                  <c:v>265</c:v>
                </c:pt>
                <c:pt idx="11">
                  <c:v>#N/A</c:v>
                </c:pt>
                <c:pt idx="12">
                  <c:v>#N/A</c:v>
                </c:pt>
                <c:pt idx="13">
                  <c:v>258</c:v>
                </c:pt>
                <c:pt idx="14">
                  <c:v>#N/A</c:v>
                </c:pt>
              </c:numCache>
            </c:numRef>
          </c:val>
          <c:smooth val="0"/>
          <c:extLst>
            <c:ext xmlns:c16="http://schemas.microsoft.com/office/drawing/2014/chart" uri="{C3380CC4-5D6E-409C-BE32-E72D297353CC}">
              <c16:uniqueId val="{00000008-8776-49D1-8DA9-4598174E5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7401</c:v>
                </c:pt>
                <c:pt idx="5">
                  <c:v>7441</c:v>
                </c:pt>
                <c:pt idx="8">
                  <c:v>7477</c:v>
                </c:pt>
                <c:pt idx="11">
                  <c:v>7996</c:v>
                </c:pt>
                <c:pt idx="14">
                  <c:v>7992</c:v>
                </c:pt>
              </c:numCache>
            </c:numRef>
          </c:val>
          <c:extLst>
            <c:ext xmlns:c16="http://schemas.microsoft.com/office/drawing/2014/chart" uri="{C3380CC4-5D6E-409C-BE32-E72D297353CC}">
              <c16:uniqueId val="{00000000-035F-4BB0-BF5F-F5719754C1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1691</c:v>
                </c:pt>
                <c:pt idx="5">
                  <c:v>1563</c:v>
                </c:pt>
                <c:pt idx="8">
                  <c:v>194</c:v>
                </c:pt>
                <c:pt idx="11">
                  <c:v>164</c:v>
                </c:pt>
                <c:pt idx="14">
                  <c:v>133</c:v>
                </c:pt>
              </c:numCache>
            </c:numRef>
          </c:val>
          <c:extLst>
            <c:ext xmlns:c16="http://schemas.microsoft.com/office/drawing/2014/chart" uri="{C3380CC4-5D6E-409C-BE32-E72D297353CC}">
              <c16:uniqueId val="{00000001-035F-4BB0-BF5F-F5719754C1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7614</c:v>
                </c:pt>
                <c:pt idx="5">
                  <c:v>9554</c:v>
                </c:pt>
                <c:pt idx="8">
                  <c:v>8822</c:v>
                </c:pt>
                <c:pt idx="11">
                  <c:v>9085</c:v>
                </c:pt>
                <c:pt idx="14">
                  <c:v>9126</c:v>
                </c:pt>
              </c:numCache>
            </c:numRef>
          </c:val>
          <c:extLst>
            <c:ext xmlns:c16="http://schemas.microsoft.com/office/drawing/2014/chart" uri="{C3380CC4-5D6E-409C-BE32-E72D297353CC}">
              <c16:uniqueId val="{00000002-035F-4BB0-BF5F-F5719754C1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5F-4BB0-BF5F-F5719754C1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5F-4BB0-BF5F-F5719754C1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5F-4BB0-BF5F-F5719754C1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932</c:v>
                </c:pt>
                <c:pt idx="3">
                  <c:v>915</c:v>
                </c:pt>
                <c:pt idx="6">
                  <c:v>941</c:v>
                </c:pt>
                <c:pt idx="9">
                  <c:v>889</c:v>
                </c:pt>
                <c:pt idx="12">
                  <c:v>940</c:v>
                </c:pt>
              </c:numCache>
            </c:numRef>
          </c:val>
          <c:extLst>
            <c:ext xmlns:c16="http://schemas.microsoft.com/office/drawing/2014/chart" uri="{C3380CC4-5D6E-409C-BE32-E72D297353CC}">
              <c16:uniqueId val="{00000006-035F-4BB0-BF5F-F5719754C1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157</c:v>
                </c:pt>
                <c:pt idx="6">
                  <c:v>135</c:v>
                </c:pt>
                <c:pt idx="9">
                  <c:v>112</c:v>
                </c:pt>
                <c:pt idx="12">
                  <c:v>90</c:v>
                </c:pt>
              </c:numCache>
            </c:numRef>
          </c:val>
          <c:extLst>
            <c:ext xmlns:c16="http://schemas.microsoft.com/office/drawing/2014/chart" uri="{C3380CC4-5D6E-409C-BE32-E72D297353CC}">
              <c16:uniqueId val="{00000007-035F-4BB0-BF5F-F5719754C1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3676</c:v>
                </c:pt>
                <c:pt idx="3">
                  <c:v>3335</c:v>
                </c:pt>
                <c:pt idx="6">
                  <c:v>3050</c:v>
                </c:pt>
                <c:pt idx="9">
                  <c:v>2874</c:v>
                </c:pt>
                <c:pt idx="12">
                  <c:v>2833</c:v>
                </c:pt>
              </c:numCache>
            </c:numRef>
          </c:val>
          <c:extLst>
            <c:ext xmlns:c16="http://schemas.microsoft.com/office/drawing/2014/chart" uri="{C3380CC4-5D6E-409C-BE32-E72D297353CC}">
              <c16:uniqueId val="{00000008-035F-4BB0-BF5F-F5719754C1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5F-4BB0-BF5F-F5719754C1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7173</c:v>
                </c:pt>
                <c:pt idx="3">
                  <c:v>8222</c:v>
                </c:pt>
                <c:pt idx="6">
                  <c:v>7421</c:v>
                </c:pt>
                <c:pt idx="9">
                  <c:v>7748</c:v>
                </c:pt>
                <c:pt idx="12">
                  <c:v>7884</c:v>
                </c:pt>
              </c:numCache>
            </c:numRef>
          </c:val>
          <c:extLst>
            <c:ext xmlns:c16="http://schemas.microsoft.com/office/drawing/2014/chart" uri="{C3380CC4-5D6E-409C-BE32-E72D297353CC}">
              <c16:uniqueId val="{0000000A-035F-4BB0-BF5F-F5719754C1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5F-4BB0-BF5F-F5719754C1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4861</c:v>
                </c:pt>
                <c:pt idx="1">
                  <c:v>4895</c:v>
                </c:pt>
                <c:pt idx="2">
                  <c:v>4654</c:v>
                </c:pt>
              </c:numCache>
            </c:numRef>
          </c:val>
          <c:extLst>
            <c:ext xmlns:c16="http://schemas.microsoft.com/office/drawing/2014/chart" uri="{C3380CC4-5D6E-409C-BE32-E72D297353CC}">
              <c16:uniqueId val="{00000000-C0C0-4D6F-92F0-500543675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521</c:v>
                </c:pt>
                <c:pt idx="1">
                  <c:v>521</c:v>
                </c:pt>
                <c:pt idx="2">
                  <c:v>521</c:v>
                </c:pt>
              </c:numCache>
            </c:numRef>
          </c:val>
          <c:extLst>
            <c:ext xmlns:c16="http://schemas.microsoft.com/office/drawing/2014/chart" uri="{C3380CC4-5D6E-409C-BE32-E72D297353CC}">
              <c16:uniqueId val="{00000001-C0C0-4D6F-92F0-500543675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2774</c:v>
                </c:pt>
                <c:pt idx="1">
                  <c:v>3041</c:v>
                </c:pt>
                <c:pt idx="2">
                  <c:v>3363</c:v>
                </c:pt>
              </c:numCache>
            </c:numRef>
          </c:val>
          <c:extLst>
            <c:ext xmlns:c16="http://schemas.microsoft.com/office/drawing/2014/chart" uri="{C3380CC4-5D6E-409C-BE32-E72D297353CC}">
              <c16:uniqueId val="{00000002-C0C0-4D6F-92F0-500543675A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償還金について、福島県沖地震に伴う災害復旧による償還額が増加していることに加え</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年度に過疎地域指定後、過疎対策事業債の借入は、増加傾向であることから、これに比例し、償還額も増額することが見込まれる。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東日本大震災に関連する金額が数値に大きく影響しており、財政調整基金等の積み立てが一時的に増額となっていることで、将来負担比率がマイナスに見える状況となっている。</a:t>
          </a:r>
        </a:p>
        <a:p>
          <a:r>
            <a:rPr kumimoji="1" lang="ja-JP" altLang="en-US" sz="1400">
              <a:latin typeface="ＭＳ ゴシック" pitchFamily="49" charset="-128"/>
              <a:ea typeface="ＭＳ ゴシック" pitchFamily="49" charset="-128"/>
            </a:rPr>
            <a:t>　一般会計の地方債残高については、過疎対策事業債や福島県沖地震被害に伴う災害復旧債の借入により、残高は増加傾向となる見込みである。</a:t>
          </a:r>
        </a:p>
        <a:p>
          <a:r>
            <a:rPr kumimoji="1" lang="ja-JP" altLang="en-US" sz="1400">
              <a:latin typeface="ＭＳ ゴシック" pitchFamily="49" charset="-128"/>
              <a:ea typeface="ＭＳ ゴシック" pitchFamily="49" charset="-128"/>
            </a:rPr>
            <a:t>　充当可能基金については、今後、復興事業の終息に伴う返還金等により、減少が見込まれる。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財政調整基金は、自治体ＤＸ庁内インフラシンクライアント化事業に係る特別交付税が「約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千円」皆減となったほか、東日本大震災以降に増加した事業の遂行や人事院勧告に伴う給与の改定等による増加と退職者数の世代間調整を図るための採用などが重なり、人件費が「約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千円」の増となった。また、ＤＸ対応事業についても、標準化・共通化等により「約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千円」の増となったことから、財政調整基金の残高は、「約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その他特定目的基金については、町営住宅基金に災害公営住宅家賃低廉化事業及び東日本大震災特別家賃低減事業に係る補助金、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や町単独事業等の財源として取り崩しを予定していることから、段階的に減少していく見通しである。また、東日本大震災復興基金についても、既に完了した事業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における固有の歴史、文化、自然、産業等を生かし、独創的な町づくりを推進するために創設された基金であり、地域活性化に寄与する事業や学校教育など、多岐にわたり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町営住宅基金については、災害公営住宅家賃低廉化事業及び東日本大震災特別家賃低減事業に係る補助金、「約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千円」を基金に積み立てたことにより、増額となった。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ふるさと振興基金については、ふるさと納税寄附金を「約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千円」歳入し、基金へ積み立てたことにより増額となった。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町営住宅基金については、公営住宅の需要状況を見ながら復興公営住宅への集約化など、更新事業を予定しており、その動向によって基金が大きく減額するものと見込んでいる。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ふるさと振興基金については、地域産業の推進や学校教育の充実、歴史・文化の普及などに取崩しているため、段階的に逓減していくものと見込んでいる。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千円」の減となっており、その要因としては、自治体ＤＸ庁内インフラシンクライアント化事業に係る特別交付税が「約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千円」皆減となったこと、東日本大震災以降に増加した事業の遂行や人事院勧告に伴う給与の改定等による増加と退職者数の世代間調整を図るための採用などが重なり人件費が「約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千円」の増となったこと、ＤＸ対応事業において、標準化・共通化等により「約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千円」の増となった影響によるものである。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今後、震災復興特別交付税等の返還、町単独事業等の財源としての取り崩しにより、徐々に震災前の水準に戻っていくことが予想される。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では、こうした中長期的な見通しを鑑み、更なる財政の健全化に繋げるべく、「公共施設等総合管理計画」の指針に基づき、今後想定される公共施設に要する維持管理コスト等を把握した上で、集約・除却を含めた今後の方向性等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利息の増額のみのため、全体での増減は無し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過疎対策債償還の本格化に伴い、今後償還のピークが見込まれていることから、基金残高や財政指標等の推移を見ながら、償還額の平準化を図るため活用を検討していく。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人口減少（前年比較</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人減）や全国平均を上回る高齢化（</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42.3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の中心産業が少ないこと等により、財政基盤が弱く、類似団体平均を下回っている。移住・定住施策の展開や企業誘致等、収入の確保につながる取り組みを積極的に実施し、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127423</xdr:rowOff>
    </xdr:from>
    <xdr:to>
      <xdr:col>23</xdr:col>
      <xdr:colOff>133350</xdr:colOff>
      <xdr:row>43</xdr:row>
      <xdr:rowOff>127423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127423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48700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76623</xdr:rowOff>
    </xdr:from>
    <xdr:to>
      <xdr:col>19</xdr:col>
      <xdr:colOff>184150</xdr:colOff>
      <xdr:row>44</xdr:row>
      <xdr:rowOff>6773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163000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ポイント減少した主な要因としては、重点支援交付金事業や定額減税事業、地方債を活用した公共施設の整備・更新事業に加え、自治体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関連事業等の臨時的経費が増加したことが考えられる。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　また、類似団体と比較し、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ポイント高い主な要因としては、復興創生事業で整備した施設の維持管理経費の縮減や事業進行に係る経費の取捨選択に努め、将来の財政構造を視野に入れた経常経費の更なる削減に努める。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76073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31704"/>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76073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0757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90678</xdr:rowOff>
    </xdr:from>
    <xdr:to>
      <xdr:col>15</xdr:col>
      <xdr:colOff>82550</xdr:colOff>
      <xdr:row>60</xdr:row>
      <xdr:rowOff>20574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0622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90678</xdr:rowOff>
    </xdr:from>
    <xdr:to>
      <xdr:col>11</xdr:col>
      <xdr:colOff>31750</xdr:colOff>
      <xdr:row>60</xdr:row>
      <xdr:rowOff>126746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0622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137431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25273</xdr:rowOff>
    </xdr:from>
    <xdr:to>
      <xdr:col>19</xdr:col>
      <xdr:colOff>184150</xdr:colOff>
      <xdr:row>60</xdr:row>
      <xdr:rowOff>126873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111650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9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56151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39878</xdr:rowOff>
    </xdr:from>
    <xdr:to>
      <xdr:col>11</xdr:col>
      <xdr:colOff>82550</xdr:colOff>
      <xdr:row>59</xdr:row>
      <xdr:rowOff>141478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126255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162323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60,028</a:t>
          </a:r>
          <a:r>
            <a:rPr kumimoji="1" lang="ja-JP" altLang="en-US" sz="1300">
              <a:latin typeface="ＭＳ Ｐゴシック" panose="020B0600070205080204" pitchFamily="50" charset="-128"/>
              <a:ea typeface="ＭＳ Ｐゴシック" panose="020B0600070205080204" pitchFamily="50" charset="-128"/>
            </a:rPr>
            <a:t>円上回る要因は、減少傾向にはあるものの引き続き復興事業等に係る派遣・任期付職員の経費に加え、人事院勧告に伴う給与引き上げや近年の物価高騰の影響による物件費が増加したことが考えられる。前年度比較についても、</a:t>
          </a:r>
          <a:r>
            <a:rPr kumimoji="1" lang="en-US" altLang="ja-JP" sz="1300">
              <a:latin typeface="ＭＳ Ｐゴシック" panose="020B0600070205080204" pitchFamily="50" charset="-128"/>
              <a:ea typeface="ＭＳ Ｐゴシック" panose="020B0600070205080204" pitchFamily="50" charset="-128"/>
            </a:rPr>
            <a:t>51,308</a:t>
          </a:r>
          <a:r>
            <a:rPr kumimoji="1" lang="ja-JP" altLang="en-US" sz="1300">
              <a:latin typeface="ＭＳ Ｐゴシック" panose="020B0600070205080204" pitchFamily="50" charset="-128"/>
              <a:ea typeface="ＭＳ Ｐゴシック" panose="020B0600070205080204" pitchFamily="50" charset="-128"/>
            </a:rPr>
            <a:t>円の増となっているが、指定管理者制度による民間活力の活用なども含め、コストの逓減を図っていく方針である。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105366</xdr:rowOff>
    </xdr:from>
    <xdr:to>
      <xdr:col>23</xdr:col>
      <xdr:colOff>133350</xdr:colOff>
      <xdr:row>83</xdr:row>
      <xdr:rowOff>88674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4266"/>
          <a:ext cx="838200" cy="1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105366</xdr:rowOff>
    </xdr:from>
    <xdr:to>
      <xdr:col>19</xdr:col>
      <xdr:colOff>133350</xdr:colOff>
      <xdr:row>83</xdr:row>
      <xdr:rowOff>3911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64266"/>
          <a:ext cx="889000" cy="6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160832</xdr:rowOff>
    </xdr:from>
    <xdr:to>
      <xdr:col>15</xdr:col>
      <xdr:colOff>82550</xdr:colOff>
      <xdr:row>83</xdr:row>
      <xdr:rowOff>3911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19732"/>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155394</xdr:rowOff>
    </xdr:from>
    <xdr:to>
      <xdr:col>11</xdr:col>
      <xdr:colOff>31750</xdr:colOff>
      <xdr:row>82</xdr:row>
      <xdr:rowOff>160832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14294"/>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37874</xdr:rowOff>
    </xdr:from>
    <xdr:to>
      <xdr:col>23</xdr:col>
      <xdr:colOff>184150</xdr:colOff>
      <xdr:row>83</xdr:row>
      <xdr:rowOff>139474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4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54566</xdr:rowOff>
    </xdr:from>
    <xdr:to>
      <xdr:col>19</xdr:col>
      <xdr:colOff>184150</xdr:colOff>
      <xdr:row>82</xdr:row>
      <xdr:rowOff>156166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140943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9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124561</xdr:rowOff>
    </xdr:from>
    <xdr:to>
      <xdr:col>15</xdr:col>
      <xdr:colOff>133350</xdr:colOff>
      <xdr:row>83</xdr:row>
      <xdr:rowOff>54711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39488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6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110032</xdr:rowOff>
    </xdr:from>
    <xdr:to>
      <xdr:col>11</xdr:col>
      <xdr:colOff>82550</xdr:colOff>
      <xdr:row>83</xdr:row>
      <xdr:rowOff>40182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24959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104594</xdr:rowOff>
    </xdr:from>
    <xdr:to>
      <xdr:col>7</xdr:col>
      <xdr:colOff>31750</xdr:colOff>
      <xdr:row>83</xdr:row>
      <xdr:rowOff>34744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19521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ポイント減少しており、類似団体を下回っている状況である。適正な水準内にあると考えられるため、今後も人事院勧告に準拠し、適正な給与水準の保持に努める。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120045</xdr:rowOff>
    </xdr:from>
    <xdr:to>
      <xdr:col>81</xdr:col>
      <xdr:colOff>44450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400749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34972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120045</xdr:rowOff>
    </xdr:from>
    <xdr:to>
      <xdr:col>81</xdr:col>
      <xdr:colOff>133350</xdr:colOff>
      <xdr:row>81</xdr:row>
      <xdr:rowOff>120045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40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52009</xdr:rowOff>
    </xdr:from>
    <xdr:to>
      <xdr:col>81</xdr:col>
      <xdr:colOff>44450</xdr:colOff>
      <xdr:row>83</xdr:row>
      <xdr:rowOff>156332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10909"/>
          <a:ext cx="838200" cy="2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110909"/>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73782</xdr:rowOff>
    </xdr:from>
    <xdr:to>
      <xdr:col>73</xdr:col>
      <xdr:colOff>44450</xdr:colOff>
      <xdr:row>87</xdr:row>
      <xdr:rowOff>3932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82</xdr:row>
      <xdr:rowOff>166914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9155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1209</xdr:rowOff>
    </xdr:from>
    <xdr:to>
      <xdr:col>77</xdr:col>
      <xdr:colOff>95250</xdr:colOff>
      <xdr:row>82</xdr:row>
      <xdr:rowOff>102809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112986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よる人口流出が進んだ一方で、震災以降に増加した事業実施のための、任期付き職員の採用等により、職員数が通常時より増加しており、類似団体平均を上回っている。今後は自治体ＤＸに伴う、環境改善と各事業の在り方を見直すことにより、定員のバランスの適正管理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71786</xdr:rowOff>
    </xdr:from>
    <xdr:to>
      <xdr:col>81</xdr:col>
      <xdr:colOff>44450</xdr:colOff>
      <xdr:row>63</xdr:row>
      <xdr:rowOff>112002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0873136"/>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112002</xdr:rowOff>
    </xdr:from>
    <xdr:to>
      <xdr:col>77</xdr:col>
      <xdr:colOff>44450</xdr:colOff>
      <xdr:row>64</xdr:row>
      <xdr:rowOff>25581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913352"/>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25581</xdr:rowOff>
    </xdr:from>
    <xdr:to>
      <xdr:col>72</xdr:col>
      <xdr:colOff>203200</xdr:colOff>
      <xdr:row>64</xdr:row>
      <xdr:rowOff>50860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99838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30178</xdr:rowOff>
    </xdr:from>
    <xdr:to>
      <xdr:col>68</xdr:col>
      <xdr:colOff>152400</xdr:colOff>
      <xdr:row>64</xdr:row>
      <xdr:rowOff>50860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1002978"/>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20986</xdr:rowOff>
    </xdr:from>
    <xdr:to>
      <xdr:col>81</xdr:col>
      <xdr:colOff>95250</xdr:colOff>
      <xdr:row>63</xdr:row>
      <xdr:rowOff>122586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164513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7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61202</xdr:rowOff>
    </xdr:from>
    <xdr:to>
      <xdr:col>77</xdr:col>
      <xdr:colOff>95250</xdr:colOff>
      <xdr:row>63</xdr:row>
      <xdr:rowOff>162802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147579</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94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146231</xdr:rowOff>
    </xdr:from>
    <xdr:to>
      <xdr:col>73</xdr:col>
      <xdr:colOff>44450</xdr:colOff>
      <xdr:row>64</xdr:row>
      <xdr:rowOff>76381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61158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60</xdr:rowOff>
    </xdr:from>
    <xdr:to>
      <xdr:col>68</xdr:col>
      <xdr:colOff>203200</xdr:colOff>
      <xdr:row>64</xdr:row>
      <xdr:rowOff>101660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9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86437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0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150828</xdr:rowOff>
    </xdr:from>
    <xdr:to>
      <xdr:col>64</xdr:col>
      <xdr:colOff>152400</xdr:colOff>
      <xdr:row>64</xdr:row>
      <xdr:rowOff>80978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65755</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0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普通建設の抑制に努めているものの、福島県沖地震に伴う災害復旧に係る償還額が増加したため、前年度比で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過疎地域に指定され、各種過疎対策事業の財源として発行した過疎対策事業債の償還により増加の推移が想定される。今後も緊急度・住民ニーズを的確に把握した事業の選択により、公平な世代間の負担とのバランスを注視し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35076</xdr:rowOff>
    </xdr:from>
    <xdr:to>
      <xdr:col>81</xdr:col>
      <xdr:colOff>44450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930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35076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81038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161472</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390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に増加した事業の遂行や人事院勧告に伴う給与の改定等による人件費の増と退職者数の世代間調整を図るための採用などが重なり、類似団体と比較して高くなっているが、自治体ＤＸに伴う、職場内環境の改善等により、減少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35560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6196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35560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53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116857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新型コロナウイルス感染症や物価高騰の影響により、公共施設等に係る維持管理経費が増加したことが前年度から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ポイント上がった要因と捉えている。震災以降に増加した事業を効果的かつ効率的に推進させるため適正なスクラップアンドビルドやアウトソーシングを取り入れながら運営に努める。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28702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91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68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992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99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121429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55135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2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32275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119634</xdr:rowOff>
    </xdr:from>
    <xdr:to>
      <xdr:col>69</xdr:col>
      <xdr:colOff>142875</xdr:colOff>
      <xdr:row>14</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59961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類似団体・宮城県平均と比較しても低い数値であるが、県内でも高い水準の高齢化率（</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％）を支えつつ、少子化対策に関連する削減困難な社会保障費であり、財政圧迫のない範囲で投資のみに頼らない効果的な取り組みとなるよう努める。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前年度対比で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ポイント高い数値となっている。適正な他会計への繰出しを実施するとともに、公共施設などの適正な管理を行い、経費の必要性を踏まえた財政運営に努める。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101600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56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59</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4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2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21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法適の企業会計である上水道・下水道事業会計への補助費が大きな割合を占めるが、公営企業債償還額が逓減傾向にあることから前年度対比で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ポイント減少した。また、繰出金が少ない特徴がある。</a:t>
          </a:r>
        </a:p>
        <a:p>
          <a:r>
            <a:rPr kumimoji="1" lang="ja-JP" altLang="en-US" sz="1300">
              <a:latin typeface="ＭＳ Ｐゴシック" panose="020B0600070205080204" pitchFamily="50" charset="-128"/>
              <a:ea typeface="ＭＳ Ｐゴシック" panose="020B0600070205080204" pitchFamily="50" charset="-128"/>
            </a:rPr>
            <a:t>　類似団体中位の状況を踏まえ、上下水道事業会計の健全化に注視しながら、一般会計との関係について適正な範囲の補助となるよう改善に取り組む。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142240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36</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6367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震災以前に普通建設事業の抑制に努めていたことによる元金償還額の減少により類似団体平均を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ポイント下回ったことが考えられる。しかし、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の過疎地域指定に伴い、各種過疎対策事業の財源として発行した過疎対策事業債の償還により、増加の推移が想定されるため、他事業については、極力、地方債に依存しない事業となるよう財政運営に努め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023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2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ポイント減少したものの、依然として類似団体よりも高い数値となっているが、これは震災以降に増加した事業に対する人件費や、公共施設の維持管理費用によるものとなっている。</a:t>
          </a:r>
        </a:p>
        <a:p>
          <a:r>
            <a:rPr kumimoji="1" lang="ja-JP" altLang="en-US" sz="1300">
              <a:latin typeface="ＭＳ Ｐゴシック" panose="020B0600070205080204" pitchFamily="50" charset="-128"/>
              <a:ea typeface="ＭＳ Ｐゴシック" panose="020B0600070205080204" pitchFamily="50" charset="-128"/>
            </a:rPr>
            <a:t>　今後は復興事業の終息に伴い、震災以前の水準に推移するものと見込んでいるが、計画や目標に沿った事業を進めると同時に、一般財源確保の検討に努め経常経費収支比率の改善を図る。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3556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08611"/>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086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149861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7744"/>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90424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77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71137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39133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114571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65251</xdr:rowOff>
    </xdr:from>
    <xdr:to>
      <xdr:col>29</xdr:col>
      <xdr:colOff>127000</xdr:colOff>
      <xdr:row>17</xdr:row>
      <xdr:rowOff>138375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27526"/>
          <a:ext cx="647700" cy="7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138375</xdr:rowOff>
    </xdr:from>
    <xdr:to>
      <xdr:col>26</xdr:col>
      <xdr:colOff>50800</xdr:colOff>
      <xdr:row>17</xdr:row>
      <xdr:rowOff>144490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00650"/>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132631</xdr:rowOff>
    </xdr:from>
    <xdr:to>
      <xdr:col>22</xdr:col>
      <xdr:colOff>114300</xdr:colOff>
      <xdr:row>17</xdr:row>
      <xdr:rowOff>144490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094906"/>
          <a:ext cx="698500" cy="11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132631</xdr:rowOff>
    </xdr:from>
    <xdr:to>
      <xdr:col>18</xdr:col>
      <xdr:colOff>177800</xdr:colOff>
      <xdr:row>17</xdr:row>
      <xdr:rowOff>146250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94906"/>
          <a:ext cx="698500" cy="1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14451</xdr:rowOff>
    </xdr:from>
    <xdr:to>
      <xdr:col>29</xdr:col>
      <xdr:colOff>177800</xdr:colOff>
      <xdr:row>17</xdr:row>
      <xdr:rowOff>116051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7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30978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87575</xdr:rowOff>
    </xdr:from>
    <xdr:to>
      <xdr:col>26</xdr:col>
      <xdr:colOff>101600</xdr:colOff>
      <xdr:row>18</xdr:row>
      <xdr:rowOff>17725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27902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1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93690</xdr:rowOff>
    </xdr:from>
    <xdr:to>
      <xdr:col>22</xdr:col>
      <xdr:colOff>165100</xdr:colOff>
      <xdr:row>18</xdr:row>
      <xdr:rowOff>23840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5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34017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2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81831</xdr:rowOff>
    </xdr:from>
    <xdr:to>
      <xdr:col>19</xdr:col>
      <xdr:colOff>38100</xdr:colOff>
      <xdr:row>18</xdr:row>
      <xdr:rowOff>11981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4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22158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1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95450</xdr:rowOff>
    </xdr:from>
    <xdr:to>
      <xdr:col>15</xdr:col>
      <xdr:colOff>101600</xdr:colOff>
      <xdr:row>18</xdr:row>
      <xdr:rowOff>25600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57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35777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2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2253</xdr:rowOff>
    </xdr:from>
    <xdr:to>
      <xdr:col>29</xdr:col>
      <xdr:colOff>127000</xdr:colOff>
      <xdr:row>36</xdr:row>
      <xdr:rowOff>10208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955503"/>
          <a:ext cx="647700" cy="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334935</xdr:rowOff>
    </xdr:from>
    <xdr:to>
      <xdr:col>26</xdr:col>
      <xdr:colOff>50800</xdr:colOff>
      <xdr:row>36</xdr:row>
      <xdr:rowOff>2253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945285"/>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334935</xdr:rowOff>
    </xdr:from>
    <xdr:to>
      <xdr:col>22</xdr:col>
      <xdr:colOff>114300</xdr:colOff>
      <xdr:row>36</xdr:row>
      <xdr:rowOff>49276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945285"/>
          <a:ext cx="698500" cy="57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49276</xdr:rowOff>
    </xdr:from>
    <xdr:to>
      <xdr:col>18</xdr:col>
      <xdr:colOff>177800</xdr:colOff>
      <xdr:row>36</xdr:row>
      <xdr:rowOff>82834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002526"/>
          <a:ext cx="698500" cy="3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302308</xdr:rowOff>
    </xdr:from>
    <xdr:to>
      <xdr:col>29</xdr:col>
      <xdr:colOff>177800</xdr:colOff>
      <xdr:row>36</xdr:row>
      <xdr:rowOff>61008</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1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274385</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8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294353</xdr:rowOff>
    </xdr:from>
    <xdr:to>
      <xdr:col>26</xdr:col>
      <xdr:colOff>101600</xdr:colOff>
      <xdr:row>36</xdr:row>
      <xdr:rowOff>53053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90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37830</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9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284135</xdr:rowOff>
    </xdr:from>
    <xdr:to>
      <xdr:col>22</xdr:col>
      <xdr:colOff>165100</xdr:colOff>
      <xdr:row>36</xdr:row>
      <xdr:rowOff>42835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9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27612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341376</xdr:rowOff>
    </xdr:from>
    <xdr:to>
      <xdr:col>19</xdr:col>
      <xdr:colOff>38100</xdr:colOff>
      <xdr:row>36</xdr:row>
      <xdr:rowOff>100076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84853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0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32034</xdr:rowOff>
    </xdr:from>
    <xdr:to>
      <xdr:col>15</xdr:col>
      <xdr:colOff>101600</xdr:colOff>
      <xdr:row>36</xdr:row>
      <xdr:rowOff>133634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118411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7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34174</xdr:rowOff>
    </xdr:from>
    <xdr:to>
      <xdr:col>24</xdr:col>
      <xdr:colOff>63500</xdr:colOff>
      <xdr:row>34</xdr:row>
      <xdr:rowOff>163931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3474"/>
          <a:ext cx="838200" cy="1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163931</xdr:rowOff>
    </xdr:from>
    <xdr:to>
      <xdr:col>19</xdr:col>
      <xdr:colOff>177800</xdr:colOff>
      <xdr:row>35</xdr:row>
      <xdr:rowOff>17769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3231"/>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128096</xdr:rowOff>
    </xdr:from>
    <xdr:to>
      <xdr:col>15</xdr:col>
      <xdr:colOff>50800</xdr:colOff>
      <xdr:row>35</xdr:row>
      <xdr:rowOff>17769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7396"/>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128096</xdr:rowOff>
    </xdr:from>
    <xdr:to>
      <xdr:col>10</xdr:col>
      <xdr:colOff>114300</xdr:colOff>
      <xdr:row>34</xdr:row>
      <xdr:rowOff>146645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57396"/>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154824</xdr:rowOff>
    </xdr:from>
    <xdr:to>
      <xdr:col>24</xdr:col>
      <xdr:colOff>114300</xdr:colOff>
      <xdr:row>34</xdr:row>
      <xdr:rowOff>84974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113131</xdr:rowOff>
    </xdr:from>
    <xdr:to>
      <xdr:col>20</xdr:col>
      <xdr:colOff>38100</xdr:colOff>
      <xdr:row>35</xdr:row>
      <xdr:rowOff>43281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59808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1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138419</xdr:rowOff>
    </xdr:from>
    <xdr:to>
      <xdr:col>15</xdr:col>
      <xdr:colOff>101600</xdr:colOff>
      <xdr:row>35</xdr:row>
      <xdr:rowOff>68569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85096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77296</xdr:rowOff>
    </xdr:from>
    <xdr:to>
      <xdr:col>10</xdr:col>
      <xdr:colOff>165100</xdr:colOff>
      <xdr:row>35</xdr:row>
      <xdr:rowOff>7446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23973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95845</xdr:rowOff>
    </xdr:from>
    <xdr:to>
      <xdr:col>6</xdr:col>
      <xdr:colOff>38100</xdr:colOff>
      <xdr:row>35</xdr:row>
      <xdr:rowOff>25995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42522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0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141662</xdr:rowOff>
    </xdr:from>
    <xdr:to>
      <xdr:col>24</xdr:col>
      <xdr:colOff>63500</xdr:colOff>
      <xdr:row>56</xdr:row>
      <xdr:rowOff>115004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71412"/>
          <a:ext cx="838200" cy="1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34521</xdr:rowOff>
    </xdr:from>
    <xdr:to>
      <xdr:col>19</xdr:col>
      <xdr:colOff>177800</xdr:colOff>
      <xdr:row>56</xdr:row>
      <xdr:rowOff>115004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635721"/>
          <a:ext cx="8890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34521</xdr:rowOff>
    </xdr:from>
    <xdr:to>
      <xdr:col>15</xdr:col>
      <xdr:colOff>50800</xdr:colOff>
      <xdr:row>56</xdr:row>
      <xdr:rowOff>88277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35721"/>
          <a:ext cx="889000" cy="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79460</xdr:rowOff>
    </xdr:from>
    <xdr:to>
      <xdr:col>10</xdr:col>
      <xdr:colOff>114300</xdr:colOff>
      <xdr:row>56</xdr:row>
      <xdr:rowOff>88277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680660"/>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90862</xdr:rowOff>
    </xdr:from>
    <xdr:to>
      <xdr:col>24</xdr:col>
      <xdr:colOff>114300</xdr:colOff>
      <xdr:row>56</xdr:row>
      <xdr:rowOff>21012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113739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7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64204</xdr:rowOff>
    </xdr:from>
    <xdr:to>
      <xdr:col>20</xdr:col>
      <xdr:colOff>38100</xdr:colOff>
      <xdr:row>56</xdr:row>
      <xdr:rowOff>165804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10881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155171</xdr:rowOff>
    </xdr:from>
    <xdr:to>
      <xdr:col>15</xdr:col>
      <xdr:colOff>101600</xdr:colOff>
      <xdr:row>56</xdr:row>
      <xdr:rowOff>85321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8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101848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6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37477</xdr:rowOff>
    </xdr:from>
    <xdr:to>
      <xdr:col>10</xdr:col>
      <xdr:colOff>165100</xdr:colOff>
      <xdr:row>56</xdr:row>
      <xdr:rowOff>139077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155604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28660</xdr:rowOff>
    </xdr:from>
    <xdr:to>
      <xdr:col>6</xdr:col>
      <xdr:colOff>38100</xdr:colOff>
      <xdr:row>56</xdr:row>
      <xdr:rowOff>130260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146787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0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133775</xdr:rowOff>
    </xdr:from>
    <xdr:to>
      <xdr:col>24</xdr:col>
      <xdr:colOff>63500</xdr:colOff>
      <xdr:row>77</xdr:row>
      <xdr:rowOff>162598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35425"/>
          <a:ext cx="8382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101105</xdr:rowOff>
    </xdr:from>
    <xdr:to>
      <xdr:col>19</xdr:col>
      <xdr:colOff>177800</xdr:colOff>
      <xdr:row>77</xdr:row>
      <xdr:rowOff>162598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02755"/>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152082</xdr:rowOff>
    </xdr:from>
    <xdr:to>
      <xdr:col>15</xdr:col>
      <xdr:colOff>50800</xdr:colOff>
      <xdr:row>77</xdr:row>
      <xdr:rowOff>101105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82282"/>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152082</xdr:rowOff>
    </xdr:from>
    <xdr:to>
      <xdr:col>10</xdr:col>
      <xdr:colOff>114300</xdr:colOff>
      <xdr:row>77</xdr:row>
      <xdr:rowOff>23267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82282"/>
          <a:ext cx="8890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82975</xdr:rowOff>
    </xdr:from>
    <xdr:to>
      <xdr:col>24</xdr:col>
      <xdr:colOff>114300</xdr:colOff>
      <xdr:row>78</xdr:row>
      <xdr:rowOff>13125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105852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111798</xdr:rowOff>
    </xdr:from>
    <xdr:to>
      <xdr:col>20</xdr:col>
      <xdr:colOff>38100</xdr:colOff>
      <xdr:row>78</xdr:row>
      <xdr:rowOff>41948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58475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50305</xdr:rowOff>
    </xdr:from>
    <xdr:to>
      <xdr:col>15</xdr:col>
      <xdr:colOff>101600</xdr:colOff>
      <xdr:row>77</xdr:row>
      <xdr:rowOff>151905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168432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101282</xdr:rowOff>
    </xdr:from>
    <xdr:to>
      <xdr:col>10</xdr:col>
      <xdr:colOff>165100</xdr:colOff>
      <xdr:row>77</xdr:row>
      <xdr:rowOff>31432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47959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143917</xdr:rowOff>
    </xdr:from>
    <xdr:to>
      <xdr:col>6</xdr:col>
      <xdr:colOff>38100</xdr:colOff>
      <xdr:row>77</xdr:row>
      <xdr:rowOff>74067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90593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4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127318</xdr:rowOff>
    </xdr:from>
    <xdr:to>
      <xdr:col>24</xdr:col>
      <xdr:colOff>63500</xdr:colOff>
      <xdr:row>96</xdr:row>
      <xdr:rowOff>66929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15068"/>
          <a:ext cx="8382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55156</xdr:rowOff>
    </xdr:from>
    <xdr:to>
      <xdr:col>19</xdr:col>
      <xdr:colOff>177800</xdr:colOff>
      <xdr:row>96</xdr:row>
      <xdr:rowOff>66929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1435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40387</xdr:rowOff>
    </xdr:from>
    <xdr:to>
      <xdr:col>15</xdr:col>
      <xdr:colOff>50800</xdr:colOff>
      <xdr:row>96</xdr:row>
      <xdr:rowOff>55156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8137"/>
          <a:ext cx="889000" cy="18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40387</xdr:rowOff>
    </xdr:from>
    <xdr:to>
      <xdr:col>10</xdr:col>
      <xdr:colOff>114300</xdr:colOff>
      <xdr:row>97</xdr:row>
      <xdr:rowOff>89458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8137"/>
          <a:ext cx="889000" cy="39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76518</xdr:rowOff>
    </xdr:from>
    <xdr:to>
      <xdr:col>24</xdr:col>
      <xdr:colOff>114300</xdr:colOff>
      <xdr:row>96</xdr:row>
      <xdr:rowOff>6668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54945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16129</xdr:rowOff>
    </xdr:from>
    <xdr:to>
      <xdr:col>20</xdr:col>
      <xdr:colOff>38100</xdr:colOff>
      <xdr:row>96</xdr:row>
      <xdr:rowOff>117729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108856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4356</xdr:rowOff>
    </xdr:from>
    <xdr:to>
      <xdr:col>15</xdr:col>
      <xdr:colOff>101600</xdr:colOff>
      <xdr:row>96</xdr:row>
      <xdr:rowOff>105956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161037</xdr:rowOff>
    </xdr:from>
    <xdr:to>
      <xdr:col>10</xdr:col>
      <xdr:colOff>165100</xdr:colOff>
      <xdr:row>95</xdr:row>
      <xdr:rowOff>91187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82314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38658</xdr:rowOff>
    </xdr:from>
    <xdr:to>
      <xdr:col>6</xdr:col>
      <xdr:colOff>38100</xdr:colOff>
      <xdr:row>97</xdr:row>
      <xdr:rowOff>140258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131385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98061</xdr:rowOff>
    </xdr:from>
    <xdr:to>
      <xdr:col>55</xdr:col>
      <xdr:colOff>0</xdr:colOff>
      <xdr:row>36</xdr:row>
      <xdr:rowOff>112821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0261"/>
          <a:ext cx="8382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71307</xdr:rowOff>
    </xdr:from>
    <xdr:to>
      <xdr:col>50</xdr:col>
      <xdr:colOff>114300</xdr:colOff>
      <xdr:row>36</xdr:row>
      <xdr:rowOff>98061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00607"/>
          <a:ext cx="889000" cy="3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170374</xdr:rowOff>
    </xdr:from>
    <xdr:to>
      <xdr:col>45</xdr:col>
      <xdr:colOff>177800</xdr:colOff>
      <xdr:row>34</xdr:row>
      <xdr:rowOff>71307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28224"/>
          <a:ext cx="889000" cy="7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13242</xdr:rowOff>
    </xdr:from>
    <xdr:to>
      <xdr:col>41</xdr:col>
      <xdr:colOff>50800</xdr:colOff>
      <xdr:row>33</xdr:row>
      <xdr:rowOff>170374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71092"/>
          <a:ext cx="889000" cy="15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62021</xdr:rowOff>
    </xdr:from>
    <xdr:to>
      <xdr:col>55</xdr:col>
      <xdr:colOff>50800</xdr:colOff>
      <xdr:row>36</xdr:row>
      <xdr:rowOff>163621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40448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47261</xdr:rowOff>
    </xdr:from>
    <xdr:to>
      <xdr:col>50</xdr:col>
      <xdr:colOff>165100</xdr:colOff>
      <xdr:row>36</xdr:row>
      <xdr:rowOff>148861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139988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1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20507</xdr:rowOff>
    </xdr:from>
    <xdr:to>
      <xdr:col>46</xdr:col>
      <xdr:colOff>38100</xdr:colOff>
      <xdr:row>34</xdr:row>
      <xdr:rowOff>122107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138634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2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119574</xdr:rowOff>
    </xdr:from>
    <xdr:to>
      <xdr:col>41</xdr:col>
      <xdr:colOff>101600</xdr:colOff>
      <xdr:row>34</xdr:row>
      <xdr:rowOff>49724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66251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133892</xdr:rowOff>
    </xdr:from>
    <xdr:to>
      <xdr:col>36</xdr:col>
      <xdr:colOff>165100</xdr:colOff>
      <xdr:row>33</xdr:row>
      <xdr:rowOff>64042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80569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9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7853</xdr:rowOff>
    </xdr:from>
    <xdr:to>
      <xdr:col>55</xdr:col>
      <xdr:colOff>0</xdr:colOff>
      <xdr:row>58</xdr:row>
      <xdr:rowOff>54320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51953"/>
          <a:ext cx="838200" cy="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143076</xdr:rowOff>
    </xdr:from>
    <xdr:to>
      <xdr:col>50</xdr:col>
      <xdr:colOff>114300</xdr:colOff>
      <xdr:row>58</xdr:row>
      <xdr:rowOff>7853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15726"/>
          <a:ext cx="889000" cy="3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71948</xdr:rowOff>
    </xdr:from>
    <xdr:to>
      <xdr:col>45</xdr:col>
      <xdr:colOff>177800</xdr:colOff>
      <xdr:row>57</xdr:row>
      <xdr:rowOff>143076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44598"/>
          <a:ext cx="889000" cy="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118528</xdr:rowOff>
    </xdr:from>
    <xdr:to>
      <xdr:col>41</xdr:col>
      <xdr:colOff>50800</xdr:colOff>
      <xdr:row>57</xdr:row>
      <xdr:rowOff>71948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48278"/>
          <a:ext cx="889000" cy="2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3520</xdr:rowOff>
    </xdr:from>
    <xdr:to>
      <xdr:col>55</xdr:col>
      <xdr:colOff>50800</xdr:colOff>
      <xdr:row>58</xdr:row>
      <xdr:rowOff>105120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89897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128503</xdr:rowOff>
    </xdr:from>
    <xdr:to>
      <xdr:col>50</xdr:col>
      <xdr:colOff>165100</xdr:colOff>
      <xdr:row>58</xdr:row>
      <xdr:rowOff>58653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75180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92276</xdr:rowOff>
    </xdr:from>
    <xdr:to>
      <xdr:col>46</xdr:col>
      <xdr:colOff>38100</xdr:colOff>
      <xdr:row>58</xdr:row>
      <xdr:rowOff>22426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38953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4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21148</xdr:rowOff>
    </xdr:from>
    <xdr:to>
      <xdr:col>41</xdr:col>
      <xdr:colOff>101600</xdr:colOff>
      <xdr:row>57</xdr:row>
      <xdr:rowOff>122748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67728</xdr:rowOff>
    </xdr:from>
    <xdr:to>
      <xdr:col>36</xdr:col>
      <xdr:colOff>165100</xdr:colOff>
      <xdr:row>55</xdr:row>
      <xdr:rowOff>169328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14405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7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23402</xdr:rowOff>
    </xdr:from>
    <xdr:to>
      <xdr:col>55</xdr:col>
      <xdr:colOff>0</xdr:colOff>
      <xdr:row>78</xdr:row>
      <xdr:rowOff>108355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6502"/>
          <a:ext cx="8382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23402</xdr:rowOff>
    </xdr:from>
    <xdr:to>
      <xdr:col>50</xdr:col>
      <xdr:colOff>114300</xdr:colOff>
      <xdr:row>78</xdr:row>
      <xdr:rowOff>74506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6502"/>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65951</xdr:rowOff>
    </xdr:from>
    <xdr:to>
      <xdr:col>45</xdr:col>
      <xdr:colOff>177800</xdr:colOff>
      <xdr:row>78</xdr:row>
      <xdr:rowOff>74506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67601"/>
          <a:ext cx="889000" cy="18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21030</xdr:rowOff>
    </xdr:from>
    <xdr:to>
      <xdr:col>41</xdr:col>
      <xdr:colOff>50800</xdr:colOff>
      <xdr:row>77</xdr:row>
      <xdr:rowOff>65951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22680"/>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57555</xdr:rowOff>
    </xdr:from>
    <xdr:to>
      <xdr:col>55</xdr:col>
      <xdr:colOff>50800</xdr:colOff>
      <xdr:row>78</xdr:row>
      <xdr:rowOff>159155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144052</xdr:rowOff>
    </xdr:from>
    <xdr:to>
      <xdr:col>50</xdr:col>
      <xdr:colOff>165100</xdr:colOff>
      <xdr:row>78</xdr:row>
      <xdr:rowOff>74202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90729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23706</xdr:rowOff>
    </xdr:from>
    <xdr:to>
      <xdr:col>46</xdr:col>
      <xdr:colOff>38100</xdr:colOff>
      <xdr:row>78</xdr:row>
      <xdr:rowOff>125306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116433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15151</xdr:rowOff>
    </xdr:from>
    <xdr:to>
      <xdr:col>41</xdr:col>
      <xdr:colOff>101600</xdr:colOff>
      <xdr:row>77</xdr:row>
      <xdr:rowOff>116751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133278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9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141680</xdr:rowOff>
    </xdr:from>
    <xdr:to>
      <xdr:col>36</xdr:col>
      <xdr:colOff>165100</xdr:colOff>
      <xdr:row>77</xdr:row>
      <xdr:rowOff>71830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88356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4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162460</xdr:rowOff>
    </xdr:from>
    <xdr:to>
      <xdr:col>55</xdr:col>
      <xdr:colOff>0</xdr:colOff>
      <xdr:row>97</xdr:row>
      <xdr:rowOff>47451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21660"/>
          <a:ext cx="838200" cy="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29857</xdr:rowOff>
    </xdr:from>
    <xdr:to>
      <xdr:col>50</xdr:col>
      <xdr:colOff>114300</xdr:colOff>
      <xdr:row>97</xdr:row>
      <xdr:rowOff>47451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89057"/>
          <a:ext cx="889000" cy="18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29857</xdr:rowOff>
    </xdr:from>
    <xdr:to>
      <xdr:col>45</xdr:col>
      <xdr:colOff>177800</xdr:colOff>
      <xdr:row>97</xdr:row>
      <xdr:rowOff>56778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89057"/>
          <a:ext cx="889000" cy="1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54894</xdr:rowOff>
    </xdr:from>
    <xdr:to>
      <xdr:col>41</xdr:col>
      <xdr:colOff>50800</xdr:colOff>
      <xdr:row>97</xdr:row>
      <xdr:rowOff>56778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71194"/>
          <a:ext cx="889000" cy="5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111660</xdr:rowOff>
    </xdr:from>
    <xdr:to>
      <xdr:col>55</xdr:col>
      <xdr:colOff>50800</xdr:colOff>
      <xdr:row>97</xdr:row>
      <xdr:rowOff>41810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134537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168101</xdr:rowOff>
    </xdr:from>
    <xdr:to>
      <xdr:col>50</xdr:col>
      <xdr:colOff>165100</xdr:colOff>
      <xdr:row>97</xdr:row>
      <xdr:rowOff>98251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89378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150507</xdr:rowOff>
    </xdr:from>
    <xdr:to>
      <xdr:col>46</xdr:col>
      <xdr:colOff>38100</xdr:colOff>
      <xdr:row>96</xdr:row>
      <xdr:rowOff>80657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97184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5978</xdr:rowOff>
    </xdr:from>
    <xdr:to>
      <xdr:col>41</xdr:col>
      <xdr:colOff>101600</xdr:colOff>
      <xdr:row>97</xdr:row>
      <xdr:rowOff>107578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124105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1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4094</xdr:rowOff>
    </xdr:from>
    <xdr:to>
      <xdr:col>36</xdr:col>
      <xdr:colOff>165100</xdr:colOff>
      <xdr:row>94</xdr:row>
      <xdr:rowOff>105694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122221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8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159662</xdr:rowOff>
    </xdr:from>
    <xdr:to>
      <xdr:col>85</xdr:col>
      <xdr:colOff>127000</xdr:colOff>
      <xdr:row>38</xdr:row>
      <xdr:rowOff>25371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03312"/>
          <a:ext cx="8382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23817</xdr:rowOff>
    </xdr:from>
    <xdr:to>
      <xdr:col>81</xdr:col>
      <xdr:colOff>50800</xdr:colOff>
      <xdr:row>37</xdr:row>
      <xdr:rowOff>159662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367467"/>
          <a:ext cx="889000" cy="1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74486</xdr:rowOff>
    </xdr:from>
    <xdr:to>
      <xdr:col>76</xdr:col>
      <xdr:colOff>114300</xdr:colOff>
      <xdr:row>37</xdr:row>
      <xdr:rowOff>23817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246686"/>
          <a:ext cx="889000" cy="1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74486</xdr:rowOff>
    </xdr:from>
    <xdr:to>
      <xdr:col>71</xdr:col>
      <xdr:colOff>177800</xdr:colOff>
      <xdr:row>36</xdr:row>
      <xdr:rowOff>132619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246686"/>
          <a:ext cx="8890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146021</xdr:rowOff>
    </xdr:from>
    <xdr:to>
      <xdr:col>85</xdr:col>
      <xdr:colOff>177800</xdr:colOff>
      <xdr:row>38</xdr:row>
      <xdr:rowOff>76171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108862</xdr:rowOff>
    </xdr:from>
    <xdr:to>
      <xdr:col>81</xdr:col>
      <xdr:colOff>101600</xdr:colOff>
      <xdr:row>38</xdr:row>
      <xdr:rowOff>39012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30139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4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144467</xdr:rowOff>
    </xdr:from>
    <xdr:to>
      <xdr:col>76</xdr:col>
      <xdr:colOff>165100</xdr:colOff>
      <xdr:row>37</xdr:row>
      <xdr:rowOff>74617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91144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23686</xdr:rowOff>
    </xdr:from>
    <xdr:to>
      <xdr:col>72</xdr:col>
      <xdr:colOff>38100</xdr:colOff>
      <xdr:row>36</xdr:row>
      <xdr:rowOff>125286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1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141813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81819</xdr:rowOff>
    </xdr:from>
    <xdr:to>
      <xdr:col>67</xdr:col>
      <xdr:colOff>101600</xdr:colOff>
      <xdr:row>37</xdr:row>
      <xdr:rowOff>11969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28496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125178</xdr:rowOff>
    </xdr:from>
    <xdr:to>
      <xdr:col>85</xdr:col>
      <xdr:colOff>126364</xdr:colOff>
      <xdr:row>79</xdr:row>
      <xdr:rowOff>148234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98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152061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148234</xdr:rowOff>
    </xdr:from>
    <xdr:to>
      <xdr:col>86</xdr:col>
      <xdr:colOff>25400</xdr:colOff>
      <xdr:row>79</xdr:row>
      <xdr:rowOff>148234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9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71855</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7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125178</xdr:rowOff>
    </xdr:from>
    <xdr:to>
      <xdr:col>86</xdr:col>
      <xdr:colOff>25400</xdr:colOff>
      <xdr:row>71</xdr:row>
      <xdr:rowOff>125178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9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950</xdr:rowOff>
    </xdr:from>
    <xdr:to>
      <xdr:col>85</xdr:col>
      <xdr:colOff>127000</xdr:colOff>
      <xdr:row>78</xdr:row>
      <xdr:rowOff>41053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74050"/>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61399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91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38522</xdr:rowOff>
    </xdr:from>
    <xdr:to>
      <xdr:col>85</xdr:col>
      <xdr:colOff>177800</xdr:colOff>
      <xdr:row>77</xdr:row>
      <xdr:rowOff>140122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4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62009</xdr:rowOff>
    </xdr:from>
    <xdr:to>
      <xdr:col>81</xdr:col>
      <xdr:colOff>50800</xdr:colOff>
      <xdr:row>78</xdr:row>
      <xdr:rowOff>950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234959"/>
          <a:ext cx="889000" cy="11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157197</xdr:rowOff>
    </xdr:from>
    <xdr:to>
      <xdr:col>81</xdr:col>
      <xdr:colOff>101600</xdr:colOff>
      <xdr:row>77</xdr:row>
      <xdr:rowOff>87347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1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103874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62009</xdr:rowOff>
    </xdr:from>
    <xdr:to>
      <xdr:col>76</xdr:col>
      <xdr:colOff>114300</xdr:colOff>
      <xdr:row>78</xdr:row>
      <xdr:rowOff>60691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34959"/>
          <a:ext cx="889000" cy="11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3153</xdr:rowOff>
    </xdr:from>
    <xdr:to>
      <xdr:col>76</xdr:col>
      <xdr:colOff>165100</xdr:colOff>
      <xdr:row>77</xdr:row>
      <xdr:rowOff>104753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0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9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60691</xdr:rowOff>
    </xdr:from>
    <xdr:to>
      <xdr:col>71</xdr:col>
      <xdr:colOff>177800</xdr:colOff>
      <xdr:row>78</xdr:row>
      <xdr:rowOff>82964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433791"/>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29073</xdr:rowOff>
    </xdr:from>
    <xdr:to>
      <xdr:col>72</xdr:col>
      <xdr:colOff>38100</xdr:colOff>
      <xdr:row>77</xdr:row>
      <xdr:rowOff>130673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147200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80060</xdr:rowOff>
    </xdr:from>
    <xdr:to>
      <xdr:col>67</xdr:col>
      <xdr:colOff>101600</xdr:colOff>
      <xdr:row>78</xdr:row>
      <xdr:rowOff>10210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26737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161703</xdr:rowOff>
    </xdr:from>
    <xdr:to>
      <xdr:col>85</xdr:col>
      <xdr:colOff>177800</xdr:colOff>
      <xdr:row>78</xdr:row>
      <xdr:rowOff>91853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140130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121600</xdr:rowOff>
    </xdr:from>
    <xdr:to>
      <xdr:col>81</xdr:col>
      <xdr:colOff>101600</xdr:colOff>
      <xdr:row>78</xdr:row>
      <xdr:rowOff>51750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42877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11209</xdr:rowOff>
    </xdr:from>
    <xdr:to>
      <xdr:col>76</xdr:col>
      <xdr:colOff>165100</xdr:colOff>
      <xdr:row>71</xdr:row>
      <xdr:rowOff>112809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129336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195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9891</xdr:rowOff>
    </xdr:from>
    <xdr:to>
      <xdr:col>72</xdr:col>
      <xdr:colOff>38100</xdr:colOff>
      <xdr:row>78</xdr:row>
      <xdr:rowOff>111491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102618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32164</xdr:rowOff>
    </xdr:from>
    <xdr:to>
      <xdr:col>67</xdr:col>
      <xdr:colOff>101600</xdr:colOff>
      <xdr:row>78</xdr:row>
      <xdr:rowOff>133764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124891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90407</xdr:rowOff>
    </xdr:from>
    <xdr:to>
      <xdr:col>85</xdr:col>
      <xdr:colOff>127000</xdr:colOff>
      <xdr:row>97</xdr:row>
      <xdr:rowOff>116580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21057"/>
          <a:ext cx="838200" cy="2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147999</xdr:rowOff>
    </xdr:from>
    <xdr:to>
      <xdr:col>81</xdr:col>
      <xdr:colOff>50800</xdr:colOff>
      <xdr:row>97</xdr:row>
      <xdr:rowOff>116580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07199"/>
          <a:ext cx="889000" cy="1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14709</xdr:rowOff>
    </xdr:from>
    <xdr:to>
      <xdr:col>76</xdr:col>
      <xdr:colOff>114300</xdr:colOff>
      <xdr:row>96</xdr:row>
      <xdr:rowOff>147999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5959559"/>
          <a:ext cx="889000" cy="6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11981</xdr:rowOff>
    </xdr:from>
    <xdr:to>
      <xdr:col>71</xdr:col>
      <xdr:colOff>177800</xdr:colOff>
      <xdr:row>93</xdr:row>
      <xdr:rowOff>14709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5956831"/>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39607</xdr:rowOff>
    </xdr:from>
    <xdr:to>
      <xdr:col>85</xdr:col>
      <xdr:colOff>177800</xdr:colOff>
      <xdr:row>97</xdr:row>
      <xdr:rowOff>141207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18034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65780</xdr:rowOff>
    </xdr:from>
    <xdr:to>
      <xdr:col>81</xdr:col>
      <xdr:colOff>101600</xdr:colOff>
      <xdr:row>97</xdr:row>
      <xdr:rowOff>167380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158507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97199</xdr:rowOff>
    </xdr:from>
    <xdr:to>
      <xdr:col>76</xdr:col>
      <xdr:colOff>165100</xdr:colOff>
      <xdr:row>97</xdr:row>
      <xdr:rowOff>27349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43876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135359</xdr:rowOff>
    </xdr:from>
    <xdr:to>
      <xdr:col>72</xdr:col>
      <xdr:colOff>38100</xdr:colOff>
      <xdr:row>93</xdr:row>
      <xdr:rowOff>65509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82036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568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132631</xdr:rowOff>
    </xdr:from>
    <xdr:to>
      <xdr:col>67</xdr:col>
      <xdr:colOff>101600</xdr:colOff>
      <xdr:row>93</xdr:row>
      <xdr:rowOff>62781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59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79308</xdr:rowOff>
    </xdr:from>
    <xdr:ext cx="59901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14795" y="1568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131287</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46387"/>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80487</xdr:rowOff>
    </xdr:from>
    <xdr:to>
      <xdr:col>98</xdr:col>
      <xdr:colOff>38100</xdr:colOff>
      <xdr:row>39</xdr:row>
      <xdr:rowOff>10637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1764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8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99199</xdr:rowOff>
    </xdr:from>
    <xdr:to>
      <xdr:col>116</xdr:col>
      <xdr:colOff>63500</xdr:colOff>
      <xdr:row>58</xdr:row>
      <xdr:rowOff>100571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4329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100571</xdr:rowOff>
    </xdr:from>
    <xdr:to>
      <xdr:col>111</xdr:col>
      <xdr:colOff>177800</xdr:colOff>
      <xdr:row>58</xdr:row>
      <xdr:rowOff>102171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4467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102171</xdr:rowOff>
    </xdr:from>
    <xdr:to>
      <xdr:col>107</xdr:col>
      <xdr:colOff>50800</xdr:colOff>
      <xdr:row>58</xdr:row>
      <xdr:rowOff>104267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4627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104267</xdr:rowOff>
    </xdr:from>
    <xdr:to>
      <xdr:col>102</xdr:col>
      <xdr:colOff>114300</xdr:colOff>
      <xdr:row>58</xdr:row>
      <xdr:rowOff>105525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4836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48399</xdr:rowOff>
    </xdr:from>
    <xdr:to>
      <xdr:col>116</xdr:col>
      <xdr:colOff>114300</xdr:colOff>
      <xdr:row>58</xdr:row>
      <xdr:rowOff>149999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146993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91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49771</xdr:rowOff>
    </xdr:from>
    <xdr:to>
      <xdr:col>112</xdr:col>
      <xdr:colOff>38100</xdr:colOff>
      <xdr:row>58</xdr:row>
      <xdr:rowOff>151371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142498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51371</xdr:rowOff>
    </xdr:from>
    <xdr:to>
      <xdr:col>107</xdr:col>
      <xdr:colOff>101600</xdr:colOff>
      <xdr:row>58</xdr:row>
      <xdr:rowOff>152971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144098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08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53467</xdr:rowOff>
    </xdr:from>
    <xdr:to>
      <xdr:col>102</xdr:col>
      <xdr:colOff>165100</xdr:colOff>
      <xdr:row>58</xdr:row>
      <xdr:rowOff>155067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146194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9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54725</xdr:rowOff>
    </xdr:from>
    <xdr:to>
      <xdr:col>98</xdr:col>
      <xdr:colOff>38100</xdr:colOff>
      <xdr:row>58</xdr:row>
      <xdr:rowOff>156325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147452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44397</xdr:rowOff>
    </xdr:from>
    <xdr:to>
      <xdr:col>116</xdr:col>
      <xdr:colOff>63500</xdr:colOff>
      <xdr:row>74</xdr:row>
      <xdr:rowOff>49334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731697"/>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44397</xdr:rowOff>
    </xdr:from>
    <xdr:to>
      <xdr:col>111</xdr:col>
      <xdr:colOff>177800</xdr:colOff>
      <xdr:row>74</xdr:row>
      <xdr:rowOff>67325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31697"/>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67325</xdr:rowOff>
    </xdr:from>
    <xdr:to>
      <xdr:col>107</xdr:col>
      <xdr:colOff>50800</xdr:colOff>
      <xdr:row>74</xdr:row>
      <xdr:rowOff>91191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54625"/>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91191</xdr:rowOff>
    </xdr:from>
    <xdr:to>
      <xdr:col>102</xdr:col>
      <xdr:colOff>114300</xdr:colOff>
      <xdr:row>74</xdr:row>
      <xdr:rowOff>143814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78491"/>
          <a:ext cx="889000" cy="5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169984</xdr:rowOff>
    </xdr:from>
    <xdr:to>
      <xdr:col>116</xdr:col>
      <xdr:colOff>114300</xdr:colOff>
      <xdr:row>74</xdr:row>
      <xdr:rowOff>100134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21411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165047</xdr:rowOff>
    </xdr:from>
    <xdr:to>
      <xdr:col>112</xdr:col>
      <xdr:colOff>38100</xdr:colOff>
      <xdr:row>74</xdr:row>
      <xdr:rowOff>95197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86324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7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16525</xdr:rowOff>
    </xdr:from>
    <xdr:to>
      <xdr:col>107</xdr:col>
      <xdr:colOff>101600</xdr:colOff>
      <xdr:row>74</xdr:row>
      <xdr:rowOff>118125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109252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40391</xdr:rowOff>
    </xdr:from>
    <xdr:to>
      <xdr:col>102</xdr:col>
      <xdr:colOff>165100</xdr:colOff>
      <xdr:row>74</xdr:row>
      <xdr:rowOff>141991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133118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2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93014</xdr:rowOff>
    </xdr:from>
    <xdr:to>
      <xdr:col>98</xdr:col>
      <xdr:colOff>38100</xdr:colOff>
      <xdr:row>75</xdr:row>
      <xdr:rowOff>23164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7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738,892</a:t>
          </a:r>
          <a:r>
            <a:rPr kumimoji="1" lang="ja-JP" altLang="en-US" sz="1300">
              <a:latin typeface="ＭＳ Ｐゴシック" panose="020B0600070205080204" pitchFamily="50" charset="-128"/>
              <a:ea typeface="ＭＳ Ｐゴシック" panose="020B0600070205080204" pitchFamily="50" charset="-128"/>
            </a:rPr>
            <a:t>円となっており、震災前に５０億円程度の予算規模だったものが膨れ上がり各指標に大きな影響を与えているため、年々予算規模は縮小しているものの、類似団体や県平均との差が大きくなっている。</a:t>
          </a:r>
        </a:p>
        <a:p>
          <a:r>
            <a:rPr kumimoji="1" lang="ja-JP" altLang="en-US" sz="1300">
              <a:latin typeface="ＭＳ Ｐゴシック" panose="020B0600070205080204" pitchFamily="50" charset="-128"/>
              <a:ea typeface="ＭＳ Ｐゴシック" panose="020B0600070205080204" pitchFamily="50" charset="-128"/>
            </a:rPr>
            <a:t>　人件費は類似団体と比較すると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倍以上となっており、東日本大震災以降に増加した事業の遂行や人事院勧告に伴う給与の改定等による人件費の増と退職者数の世代間調整を図るための採用などが重なったことが主な要因である。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維持補修費、普通建設事業費については、社会資本整備総合交付金（防安枠）、道路新設改良事業を始めとした道路整備事業について、翌年度以降への先送り・平準化を図ったことにより、大きく減少した。</a:t>
          </a:r>
        </a:p>
        <a:p>
          <a:r>
            <a:rPr kumimoji="1" lang="ja-JP" altLang="en-US" sz="1300">
              <a:latin typeface="ＭＳ Ｐゴシック" panose="020B0600070205080204" pitchFamily="50" charset="-128"/>
              <a:ea typeface="ＭＳ Ｐゴシック" panose="020B0600070205080204" pitchFamily="50" charset="-128"/>
            </a:rPr>
            <a:t>　公債費については、昨年度比較し、減額となったものの、各種過疎対策事業の財源として発行した過疎対策事業債の償還により、増加の推移が想定されることから、極力、地方債に依存しない事業となるよう財政運営に努める。</a:t>
          </a:r>
        </a:p>
        <a:p>
          <a:r>
            <a:rPr kumimoji="1" lang="ja-JP" altLang="en-US" sz="1300">
              <a:latin typeface="ＭＳ Ｐゴシック" panose="020B0600070205080204" pitchFamily="50" charset="-128"/>
              <a:ea typeface="ＭＳ Ｐゴシック" panose="020B0600070205080204" pitchFamily="50" charset="-128"/>
            </a:rPr>
            <a:t>　震災以前より課題となっていた少子高齢化は、震災により町外流出したことによる人口減によって、より顕在化したため総合計画に盛り込んだ形で事業展開している。</a:t>
          </a:r>
        </a:p>
        <a:p>
          <a:r>
            <a:rPr kumimoji="1" lang="ja-JP" altLang="en-US" sz="1300">
              <a:latin typeface="ＭＳ Ｐゴシック" panose="020B0600070205080204" pitchFamily="50" charset="-128"/>
              <a:ea typeface="ＭＳ Ｐゴシック" panose="020B0600070205080204" pitchFamily="50" charset="-128"/>
            </a:rPr>
            <a:t>　今後、町の将来を見据え各指標の類似団体との比較、宮城県平均との比較に注視しながらも、独自性のある事業展開による課題解決に努める。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11,427
11,291
64.58
8,713,480
8,443,316
206,408
4,524,159
7,884,166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114364</xdr:rowOff>
    </xdr:from>
    <xdr:to>
      <xdr:col>24</xdr:col>
      <xdr:colOff>63500</xdr:colOff>
      <xdr:row>34</xdr:row>
      <xdr:rowOff>125413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4366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114364</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3664"/>
          <a:ext cx="8890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29210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9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29210</xdr:rowOff>
    </xdr:from>
    <xdr:to>
      <xdr:col>10</xdr:col>
      <xdr:colOff>114300</xdr:colOff>
      <xdr:row>35</xdr:row>
      <xdr:rowOff>35116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99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74613</xdr:rowOff>
    </xdr:from>
    <xdr:to>
      <xdr:col>24</xdr:col>
      <xdr:colOff>114300</xdr:colOff>
      <xdr:row>35</xdr:row>
      <xdr:rowOff>4763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63564</xdr:rowOff>
    </xdr:from>
    <xdr:to>
      <xdr:col>20</xdr:col>
      <xdr:colOff>38100</xdr:colOff>
      <xdr:row>34</xdr:row>
      <xdr:rowOff>165164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155575</xdr:rowOff>
    </xdr:from>
    <xdr:to>
      <xdr:col>15</xdr:col>
      <xdr:colOff>101600</xdr:colOff>
      <xdr:row>35</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102252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155766</xdr:rowOff>
    </xdr:from>
    <xdr:to>
      <xdr:col>6</xdr:col>
      <xdr:colOff>38100</xdr:colOff>
      <xdr:row>35</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88033</xdr:rowOff>
    </xdr:from>
    <xdr:to>
      <xdr:col>24</xdr:col>
      <xdr:colOff>63500</xdr:colOff>
      <xdr:row>57</xdr:row>
      <xdr:rowOff>70438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89233"/>
          <a:ext cx="838200" cy="1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168494</xdr:rowOff>
    </xdr:from>
    <xdr:to>
      <xdr:col>19</xdr:col>
      <xdr:colOff>177800</xdr:colOff>
      <xdr:row>57</xdr:row>
      <xdr:rowOff>70438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69694"/>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139550</xdr:rowOff>
    </xdr:from>
    <xdr:to>
      <xdr:col>15</xdr:col>
      <xdr:colOff>50800</xdr:colOff>
      <xdr:row>56</xdr:row>
      <xdr:rowOff>168494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69300"/>
          <a:ext cx="889000" cy="2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6867</xdr:rowOff>
    </xdr:from>
    <xdr:to>
      <xdr:col>10</xdr:col>
      <xdr:colOff>114300</xdr:colOff>
      <xdr:row>55</xdr:row>
      <xdr:rowOff>139550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93717"/>
          <a:ext cx="889000" cy="4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37233</xdr:rowOff>
    </xdr:from>
    <xdr:to>
      <xdr:col>24</xdr:col>
      <xdr:colOff>114300</xdr:colOff>
      <xdr:row>56</xdr:row>
      <xdr:rowOff>138833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3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60110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8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19638</xdr:rowOff>
    </xdr:from>
    <xdr:to>
      <xdr:col>20</xdr:col>
      <xdr:colOff>38100</xdr:colOff>
      <xdr:row>57</xdr:row>
      <xdr:rowOff>121238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112365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117694</xdr:rowOff>
    </xdr:from>
    <xdr:to>
      <xdr:col>15</xdr:col>
      <xdr:colOff>101600</xdr:colOff>
      <xdr:row>57</xdr:row>
      <xdr:rowOff>47844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38971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88750</xdr:rowOff>
    </xdr:from>
    <xdr:to>
      <xdr:col>10</xdr:col>
      <xdr:colOff>165100</xdr:colOff>
      <xdr:row>56</xdr:row>
      <xdr:rowOff>18900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35427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127517</xdr:rowOff>
    </xdr:from>
    <xdr:to>
      <xdr:col>6</xdr:col>
      <xdr:colOff>38100</xdr:colOff>
      <xdr:row>53</xdr:row>
      <xdr:rowOff>57667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0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74194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8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21596</xdr:rowOff>
    </xdr:from>
    <xdr:to>
      <xdr:col>24</xdr:col>
      <xdr:colOff>63500</xdr:colOff>
      <xdr:row>77</xdr:row>
      <xdr:rowOff>73141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1796"/>
          <a:ext cx="838200" cy="22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163996</xdr:rowOff>
    </xdr:from>
    <xdr:to>
      <xdr:col>19</xdr:col>
      <xdr:colOff>177800</xdr:colOff>
      <xdr:row>77</xdr:row>
      <xdr:rowOff>73141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4196"/>
          <a:ext cx="889000" cy="8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167663</xdr:rowOff>
    </xdr:from>
    <xdr:to>
      <xdr:col>15</xdr:col>
      <xdr:colOff>50800</xdr:colOff>
      <xdr:row>76</xdr:row>
      <xdr:rowOff>163996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340613"/>
          <a:ext cx="889000" cy="8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167663</xdr:rowOff>
    </xdr:from>
    <xdr:to>
      <xdr:col>10</xdr:col>
      <xdr:colOff>114300</xdr:colOff>
      <xdr:row>79</xdr:row>
      <xdr:rowOff>17033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340613"/>
          <a:ext cx="889000" cy="12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142246</xdr:rowOff>
    </xdr:from>
    <xdr:to>
      <xdr:col>24</xdr:col>
      <xdr:colOff>114300</xdr:colOff>
      <xdr:row>76</xdr:row>
      <xdr:rowOff>72396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22341</xdr:rowOff>
    </xdr:from>
    <xdr:to>
      <xdr:col>20</xdr:col>
      <xdr:colOff>38100</xdr:colOff>
      <xdr:row>77</xdr:row>
      <xdr:rowOff>123941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115068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113196</xdr:rowOff>
    </xdr:from>
    <xdr:to>
      <xdr:col>15</xdr:col>
      <xdr:colOff>101600</xdr:colOff>
      <xdr:row>77</xdr:row>
      <xdr:rowOff>43346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116863</xdr:rowOff>
    </xdr:from>
    <xdr:to>
      <xdr:col>10</xdr:col>
      <xdr:colOff>165100</xdr:colOff>
      <xdr:row>72</xdr:row>
      <xdr:rowOff>47013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63540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6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137683</xdr:rowOff>
    </xdr:from>
    <xdr:to>
      <xdr:col>6</xdr:col>
      <xdr:colOff>38100</xdr:colOff>
      <xdr:row>79</xdr:row>
      <xdr:rowOff>67833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58960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62596</xdr:rowOff>
    </xdr:from>
    <xdr:to>
      <xdr:col>24</xdr:col>
      <xdr:colOff>63500</xdr:colOff>
      <xdr:row>99</xdr:row>
      <xdr:rowOff>42425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64696"/>
          <a:ext cx="8382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74168</xdr:rowOff>
    </xdr:from>
    <xdr:to>
      <xdr:col>19</xdr:col>
      <xdr:colOff>177800</xdr:colOff>
      <xdr:row>98</xdr:row>
      <xdr:rowOff>62596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04818"/>
          <a:ext cx="889000" cy="15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74168</xdr:rowOff>
    </xdr:from>
    <xdr:to>
      <xdr:col>15</xdr:col>
      <xdr:colOff>50800</xdr:colOff>
      <xdr:row>97</xdr:row>
      <xdr:rowOff>147625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4818"/>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147625</xdr:rowOff>
    </xdr:from>
    <xdr:to>
      <xdr:col>10</xdr:col>
      <xdr:colOff>114300</xdr:colOff>
      <xdr:row>98</xdr:row>
      <xdr:rowOff>38376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78275"/>
          <a:ext cx="8890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163075</xdr:rowOff>
    </xdr:from>
    <xdr:to>
      <xdr:col>24</xdr:col>
      <xdr:colOff>114300</xdr:colOff>
      <xdr:row>99</xdr:row>
      <xdr:rowOff>93225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78002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11796</xdr:rowOff>
    </xdr:from>
    <xdr:to>
      <xdr:col>20</xdr:col>
      <xdr:colOff>38100</xdr:colOff>
      <xdr:row>98</xdr:row>
      <xdr:rowOff>113396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104523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23368</xdr:rowOff>
    </xdr:from>
    <xdr:to>
      <xdr:col>15</xdr:col>
      <xdr:colOff>101600</xdr:colOff>
      <xdr:row>97</xdr:row>
      <xdr:rowOff>124968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141495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96825</xdr:rowOff>
    </xdr:from>
    <xdr:to>
      <xdr:col>10</xdr:col>
      <xdr:colOff>165100</xdr:colOff>
      <xdr:row>98</xdr:row>
      <xdr:rowOff>26975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18102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159026</xdr:rowOff>
    </xdr:from>
    <xdr:to>
      <xdr:col>6</xdr:col>
      <xdr:colOff>38100</xdr:colOff>
      <xdr:row>98</xdr:row>
      <xdr:rowOff>89176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80303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119507</xdr:rowOff>
    </xdr:from>
    <xdr:to>
      <xdr:col>55</xdr:col>
      <xdr:colOff>0</xdr:colOff>
      <xdr:row>36</xdr:row>
      <xdr:rowOff>140081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9170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100076</xdr:rowOff>
    </xdr:from>
    <xdr:to>
      <xdr:col>50</xdr:col>
      <xdr:colOff>114300</xdr:colOff>
      <xdr:row>36</xdr:row>
      <xdr:rowOff>140081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72276"/>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76073</xdr:rowOff>
    </xdr:from>
    <xdr:to>
      <xdr:col>45</xdr:col>
      <xdr:colOff>177800</xdr:colOff>
      <xdr:row>36</xdr:row>
      <xdr:rowOff>100076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24827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74549</xdr:rowOff>
    </xdr:from>
    <xdr:to>
      <xdr:col>41</xdr:col>
      <xdr:colOff>50800</xdr:colOff>
      <xdr:row>36</xdr:row>
      <xdr:rowOff>76073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467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68707</xdr:rowOff>
    </xdr:from>
    <xdr:to>
      <xdr:col>55</xdr:col>
      <xdr:colOff>50800</xdr:colOff>
      <xdr:row>36</xdr:row>
      <xdr:rowOff>170307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91584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89281</xdr:rowOff>
    </xdr:from>
    <xdr:to>
      <xdr:col>50</xdr:col>
      <xdr:colOff>165100</xdr:colOff>
      <xdr:row>37</xdr:row>
      <xdr:rowOff>19431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35958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49276</xdr:rowOff>
    </xdr:from>
    <xdr:to>
      <xdr:col>46</xdr:col>
      <xdr:colOff>38100</xdr:colOff>
      <xdr:row>36</xdr:row>
      <xdr:rowOff>150876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167403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25273</xdr:rowOff>
    </xdr:from>
    <xdr:to>
      <xdr:col>41</xdr:col>
      <xdr:colOff>101600</xdr:colOff>
      <xdr:row>36</xdr:row>
      <xdr:rowOff>126873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143400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23749</xdr:rowOff>
    </xdr:from>
    <xdr:to>
      <xdr:col>36</xdr:col>
      <xdr:colOff>165100</xdr:colOff>
      <xdr:row>36</xdr:row>
      <xdr:rowOff>125349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141876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121065</xdr:rowOff>
    </xdr:from>
    <xdr:to>
      <xdr:col>55</xdr:col>
      <xdr:colOff>0</xdr:colOff>
      <xdr:row>57</xdr:row>
      <xdr:rowOff>159410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93715"/>
          <a:ext cx="838200" cy="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73858</xdr:rowOff>
    </xdr:from>
    <xdr:to>
      <xdr:col>50</xdr:col>
      <xdr:colOff>114300</xdr:colOff>
      <xdr:row>57</xdr:row>
      <xdr:rowOff>121065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6508"/>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169048</xdr:rowOff>
    </xdr:from>
    <xdr:to>
      <xdr:col>45</xdr:col>
      <xdr:colOff>177800</xdr:colOff>
      <xdr:row>57</xdr:row>
      <xdr:rowOff>73858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70248"/>
          <a:ext cx="889000" cy="7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169985</xdr:rowOff>
    </xdr:from>
    <xdr:to>
      <xdr:col>41</xdr:col>
      <xdr:colOff>50800</xdr:colOff>
      <xdr:row>56</xdr:row>
      <xdr:rowOff>169048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28285"/>
          <a:ext cx="889000" cy="3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108610</xdr:rowOff>
    </xdr:from>
    <xdr:to>
      <xdr:col>55</xdr:col>
      <xdr:colOff>50800</xdr:colOff>
      <xdr:row>58</xdr:row>
      <xdr:rowOff>38760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70265</xdr:rowOff>
    </xdr:from>
    <xdr:to>
      <xdr:col>50</xdr:col>
      <xdr:colOff>165100</xdr:colOff>
      <xdr:row>58</xdr:row>
      <xdr:rowOff>415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162992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23058</xdr:rowOff>
    </xdr:from>
    <xdr:to>
      <xdr:col>46</xdr:col>
      <xdr:colOff>38100</xdr:colOff>
      <xdr:row>57</xdr:row>
      <xdr:rowOff>124658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141185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118248</xdr:rowOff>
    </xdr:from>
    <xdr:to>
      <xdr:col>41</xdr:col>
      <xdr:colOff>101600</xdr:colOff>
      <xdr:row>57</xdr:row>
      <xdr:rowOff>48398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64925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119185</xdr:rowOff>
    </xdr:from>
    <xdr:to>
      <xdr:col>36</xdr:col>
      <xdr:colOff>165100</xdr:colOff>
      <xdr:row>55</xdr:row>
      <xdr:rowOff>49335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65862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5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160159</xdr:rowOff>
    </xdr:from>
    <xdr:to>
      <xdr:col>55</xdr:col>
      <xdr:colOff>0</xdr:colOff>
      <xdr:row>77</xdr:row>
      <xdr:rowOff>166027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1809"/>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40906</xdr:rowOff>
    </xdr:from>
    <xdr:to>
      <xdr:col>50</xdr:col>
      <xdr:colOff>114300</xdr:colOff>
      <xdr:row>77</xdr:row>
      <xdr:rowOff>160159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2556"/>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40906</xdr:rowOff>
    </xdr:from>
    <xdr:to>
      <xdr:col>45</xdr:col>
      <xdr:colOff>177800</xdr:colOff>
      <xdr:row>77</xdr:row>
      <xdr:rowOff>152997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2556"/>
          <a:ext cx="889000" cy="1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170218</xdr:rowOff>
    </xdr:from>
    <xdr:to>
      <xdr:col>41</xdr:col>
      <xdr:colOff>50800</xdr:colOff>
      <xdr:row>77</xdr:row>
      <xdr:rowOff>152997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57518"/>
          <a:ext cx="889000" cy="4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115227</xdr:rowOff>
    </xdr:from>
    <xdr:to>
      <xdr:col>55</xdr:col>
      <xdr:colOff>50800</xdr:colOff>
      <xdr:row>78</xdr:row>
      <xdr:rowOff>45377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93654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109359</xdr:rowOff>
    </xdr:from>
    <xdr:to>
      <xdr:col>50</xdr:col>
      <xdr:colOff>165100</xdr:colOff>
      <xdr:row>78</xdr:row>
      <xdr:rowOff>39509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161556</xdr:rowOff>
    </xdr:from>
    <xdr:to>
      <xdr:col>46</xdr:col>
      <xdr:colOff>38100</xdr:colOff>
      <xdr:row>77</xdr:row>
      <xdr:rowOff>91706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82833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102197</xdr:rowOff>
    </xdr:from>
    <xdr:to>
      <xdr:col>41</xdr:col>
      <xdr:colOff>101600</xdr:colOff>
      <xdr:row>78</xdr:row>
      <xdr:rowOff>32347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23474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119418</xdr:rowOff>
    </xdr:from>
    <xdr:to>
      <xdr:col>36</xdr:col>
      <xdr:colOff>165100</xdr:colOff>
      <xdr:row>75</xdr:row>
      <xdr:rowOff>49568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66095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21830</xdr:rowOff>
    </xdr:from>
    <xdr:to>
      <xdr:col>55</xdr:col>
      <xdr:colOff>0</xdr:colOff>
      <xdr:row>95</xdr:row>
      <xdr:rowOff>113347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09580"/>
          <a:ext cx="8382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116832</xdr:rowOff>
    </xdr:from>
    <xdr:to>
      <xdr:col>50</xdr:col>
      <xdr:colOff>114300</xdr:colOff>
      <xdr:row>95</xdr:row>
      <xdr:rowOff>21830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890232"/>
          <a:ext cx="8890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18652</xdr:rowOff>
    </xdr:from>
    <xdr:to>
      <xdr:col>45</xdr:col>
      <xdr:colOff>177800</xdr:colOff>
      <xdr:row>92</xdr:row>
      <xdr:rowOff>116832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92052"/>
          <a:ext cx="889000" cy="9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18652</xdr:rowOff>
    </xdr:from>
    <xdr:to>
      <xdr:col>41</xdr:col>
      <xdr:colOff>50800</xdr:colOff>
      <xdr:row>92</xdr:row>
      <xdr:rowOff>55000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792052"/>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62547</xdr:rowOff>
    </xdr:from>
    <xdr:to>
      <xdr:col>55</xdr:col>
      <xdr:colOff>50800</xdr:colOff>
      <xdr:row>95</xdr:row>
      <xdr:rowOff>164147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85424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142480</xdr:rowOff>
    </xdr:from>
    <xdr:to>
      <xdr:col>50</xdr:col>
      <xdr:colOff>165100</xdr:colOff>
      <xdr:row>95</xdr:row>
      <xdr:rowOff>72630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89157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3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66032</xdr:rowOff>
    </xdr:from>
    <xdr:to>
      <xdr:col>46</xdr:col>
      <xdr:colOff>38100</xdr:colOff>
      <xdr:row>92</xdr:row>
      <xdr:rowOff>167632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12709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6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139302</xdr:rowOff>
    </xdr:from>
    <xdr:to>
      <xdr:col>41</xdr:col>
      <xdr:colOff>101600</xdr:colOff>
      <xdr:row>92</xdr:row>
      <xdr:rowOff>69452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7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85979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51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4200</xdr:rowOff>
    </xdr:from>
    <xdr:to>
      <xdr:col>36</xdr:col>
      <xdr:colOff>165100</xdr:colOff>
      <xdr:row>92</xdr:row>
      <xdr:rowOff>105800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122327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55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65043</xdr:rowOff>
    </xdr:from>
    <xdr:to>
      <xdr:col>85</xdr:col>
      <xdr:colOff>127000</xdr:colOff>
      <xdr:row>38</xdr:row>
      <xdr:rowOff>66396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80143"/>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65043</xdr:rowOff>
    </xdr:from>
    <xdr:to>
      <xdr:col>81</xdr:col>
      <xdr:colOff>50800</xdr:colOff>
      <xdr:row>38</xdr:row>
      <xdr:rowOff>95980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80143"/>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95980</xdr:rowOff>
    </xdr:from>
    <xdr:to>
      <xdr:col>76</xdr:col>
      <xdr:colOff>114300</xdr:colOff>
      <xdr:row>38</xdr:row>
      <xdr:rowOff>141662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11080"/>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35440</xdr:rowOff>
    </xdr:from>
    <xdr:to>
      <xdr:col>71</xdr:col>
      <xdr:colOff>177800</xdr:colOff>
      <xdr:row>38</xdr:row>
      <xdr:rowOff>141662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50540"/>
          <a:ext cx="8890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15596</xdr:rowOff>
    </xdr:from>
    <xdr:to>
      <xdr:col>85</xdr:col>
      <xdr:colOff>177800</xdr:colOff>
      <xdr:row>38</xdr:row>
      <xdr:rowOff>117196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165473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14243</xdr:rowOff>
    </xdr:from>
    <xdr:to>
      <xdr:col>81</xdr:col>
      <xdr:colOff>101600</xdr:colOff>
      <xdr:row>38</xdr:row>
      <xdr:rowOff>115843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106970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45180</xdr:rowOff>
    </xdr:from>
    <xdr:to>
      <xdr:col>76</xdr:col>
      <xdr:colOff>165100</xdr:colOff>
      <xdr:row>38</xdr:row>
      <xdr:rowOff>146780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137907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5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90862</xdr:rowOff>
    </xdr:from>
    <xdr:to>
      <xdr:col>72</xdr:col>
      <xdr:colOff>38100</xdr:colOff>
      <xdr:row>39</xdr:row>
      <xdr:rowOff>21012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156089</xdr:rowOff>
    </xdr:from>
    <xdr:to>
      <xdr:col>67</xdr:col>
      <xdr:colOff>101600</xdr:colOff>
      <xdr:row>38</xdr:row>
      <xdr:rowOff>86240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9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42063</xdr:rowOff>
    </xdr:from>
    <xdr:to>
      <xdr:col>85</xdr:col>
      <xdr:colOff>127000</xdr:colOff>
      <xdr:row>58</xdr:row>
      <xdr:rowOff>54167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86163"/>
          <a:ext cx="838200" cy="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46458</xdr:rowOff>
    </xdr:from>
    <xdr:to>
      <xdr:col>81</xdr:col>
      <xdr:colOff>50800</xdr:colOff>
      <xdr:row>58</xdr:row>
      <xdr:rowOff>54167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0558"/>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46458</xdr:rowOff>
    </xdr:from>
    <xdr:to>
      <xdr:col>76</xdr:col>
      <xdr:colOff>114300</xdr:colOff>
      <xdr:row>58</xdr:row>
      <xdr:rowOff>94477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0558"/>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157445</xdr:rowOff>
    </xdr:from>
    <xdr:to>
      <xdr:col>71</xdr:col>
      <xdr:colOff>177800</xdr:colOff>
      <xdr:row>58</xdr:row>
      <xdr:rowOff>94477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30095"/>
          <a:ext cx="889000" cy="10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162713</xdr:rowOff>
    </xdr:from>
    <xdr:to>
      <xdr:col>85</xdr:col>
      <xdr:colOff>177800</xdr:colOff>
      <xdr:row>58</xdr:row>
      <xdr:rowOff>92863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3367</xdr:rowOff>
    </xdr:from>
    <xdr:to>
      <xdr:col>81</xdr:col>
      <xdr:colOff>101600</xdr:colOff>
      <xdr:row>58</xdr:row>
      <xdr:rowOff>104967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121494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167108</xdr:rowOff>
    </xdr:from>
    <xdr:to>
      <xdr:col>76</xdr:col>
      <xdr:colOff>165100</xdr:colOff>
      <xdr:row>58</xdr:row>
      <xdr:rowOff>97258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113785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43677</xdr:rowOff>
    </xdr:from>
    <xdr:to>
      <xdr:col>72</xdr:col>
      <xdr:colOff>38100</xdr:colOff>
      <xdr:row>58</xdr:row>
      <xdr:rowOff>145277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136404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106645</xdr:rowOff>
    </xdr:from>
    <xdr:to>
      <xdr:col>67</xdr:col>
      <xdr:colOff>101600</xdr:colOff>
      <xdr:row>58</xdr:row>
      <xdr:rowOff>36795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53322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6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159663</xdr:rowOff>
    </xdr:from>
    <xdr:to>
      <xdr:col>85</xdr:col>
      <xdr:colOff>127000</xdr:colOff>
      <xdr:row>78</xdr:row>
      <xdr:rowOff>25372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61313"/>
          <a:ext cx="8382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23817</xdr:rowOff>
    </xdr:from>
    <xdr:to>
      <xdr:col>81</xdr:col>
      <xdr:colOff>50800</xdr:colOff>
      <xdr:row>77</xdr:row>
      <xdr:rowOff>159663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25467"/>
          <a:ext cx="889000" cy="1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74485</xdr:rowOff>
    </xdr:from>
    <xdr:to>
      <xdr:col>76</xdr:col>
      <xdr:colOff>114300</xdr:colOff>
      <xdr:row>77</xdr:row>
      <xdr:rowOff>23817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04685"/>
          <a:ext cx="889000" cy="12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74485</xdr:rowOff>
    </xdr:from>
    <xdr:to>
      <xdr:col>71</xdr:col>
      <xdr:colOff>177800</xdr:colOff>
      <xdr:row>76</xdr:row>
      <xdr:rowOff>127676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04685"/>
          <a:ext cx="889000" cy="5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146022</xdr:rowOff>
    </xdr:from>
    <xdr:to>
      <xdr:col>85</xdr:col>
      <xdr:colOff>177800</xdr:colOff>
      <xdr:row>78</xdr:row>
      <xdr:rowOff>76172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93531</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108863</xdr:rowOff>
    </xdr:from>
    <xdr:to>
      <xdr:col>81</xdr:col>
      <xdr:colOff>101600</xdr:colOff>
      <xdr:row>78</xdr:row>
      <xdr:rowOff>39013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30140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0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144467</xdr:rowOff>
    </xdr:from>
    <xdr:to>
      <xdr:col>76</xdr:col>
      <xdr:colOff>165100</xdr:colOff>
      <xdr:row>77</xdr:row>
      <xdr:rowOff>74617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91144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4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23685</xdr:rowOff>
    </xdr:from>
    <xdr:to>
      <xdr:col>72</xdr:col>
      <xdr:colOff>38100</xdr:colOff>
      <xdr:row>76</xdr:row>
      <xdr:rowOff>125285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141813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76876</xdr:rowOff>
    </xdr:from>
    <xdr:to>
      <xdr:col>67</xdr:col>
      <xdr:colOff>101600</xdr:colOff>
      <xdr:row>77</xdr:row>
      <xdr:rowOff>7026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23553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125178</xdr:rowOff>
    </xdr:from>
    <xdr:to>
      <xdr:col>85</xdr:col>
      <xdr:colOff>126364</xdr:colOff>
      <xdr:row>99</xdr:row>
      <xdr:rowOff>148234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27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152061</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1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148234</xdr:rowOff>
    </xdr:from>
    <xdr:to>
      <xdr:col>86</xdr:col>
      <xdr:colOff>25400</xdr:colOff>
      <xdr:row>99</xdr:row>
      <xdr:rowOff>148234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12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71855</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0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125178</xdr:rowOff>
    </xdr:from>
    <xdr:to>
      <xdr:col>86</xdr:col>
      <xdr:colOff>25400</xdr:colOff>
      <xdr:row>91</xdr:row>
      <xdr:rowOff>125178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2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xdr:rowOff>
    </xdr:from>
    <xdr:to>
      <xdr:col>85</xdr:col>
      <xdr:colOff>127000</xdr:colOff>
      <xdr:row>98</xdr:row>
      <xdr:rowOff>41053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03050"/>
          <a:ext cx="8382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61386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20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38509</xdr:rowOff>
    </xdr:from>
    <xdr:to>
      <xdr:col>85</xdr:col>
      <xdr:colOff>177800</xdr:colOff>
      <xdr:row>97</xdr:row>
      <xdr:rowOff>140109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62009</xdr:rowOff>
    </xdr:from>
    <xdr:to>
      <xdr:col>81</xdr:col>
      <xdr:colOff>50800</xdr:colOff>
      <xdr:row>98</xdr:row>
      <xdr:rowOff>950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663959"/>
          <a:ext cx="889000" cy="11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157099</xdr:rowOff>
    </xdr:from>
    <xdr:to>
      <xdr:col>81</xdr:col>
      <xdr:colOff>101600</xdr:colOff>
      <xdr:row>97</xdr:row>
      <xdr:rowOff>87249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1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103776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62009</xdr:rowOff>
    </xdr:from>
    <xdr:to>
      <xdr:col>76</xdr:col>
      <xdr:colOff>114300</xdr:colOff>
      <xdr:row>98</xdr:row>
      <xdr:rowOff>60691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663959"/>
          <a:ext cx="889000" cy="11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3045</xdr:rowOff>
    </xdr:from>
    <xdr:to>
      <xdr:col>76</xdr:col>
      <xdr:colOff>165100</xdr:colOff>
      <xdr:row>97</xdr:row>
      <xdr:rowOff>104645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60691</xdr:rowOff>
    </xdr:from>
    <xdr:to>
      <xdr:col>71</xdr:col>
      <xdr:colOff>177800</xdr:colOff>
      <xdr:row>98</xdr:row>
      <xdr:rowOff>82964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62791"/>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28897</xdr:rowOff>
    </xdr:from>
    <xdr:to>
      <xdr:col>72</xdr:col>
      <xdr:colOff>38100</xdr:colOff>
      <xdr:row>97</xdr:row>
      <xdr:rowOff>130497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5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147024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80060</xdr:rowOff>
    </xdr:from>
    <xdr:to>
      <xdr:col>67</xdr:col>
      <xdr:colOff>101600</xdr:colOff>
      <xdr:row>98</xdr:row>
      <xdr:rowOff>10210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26737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161703</xdr:rowOff>
    </xdr:from>
    <xdr:to>
      <xdr:col>85</xdr:col>
      <xdr:colOff>177800</xdr:colOff>
      <xdr:row>98</xdr:row>
      <xdr:rowOff>91853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140130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121600</xdr:rowOff>
    </xdr:from>
    <xdr:to>
      <xdr:col>81</xdr:col>
      <xdr:colOff>101600</xdr:colOff>
      <xdr:row>98</xdr:row>
      <xdr:rowOff>51750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42877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4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11209</xdr:rowOff>
    </xdr:from>
    <xdr:to>
      <xdr:col>76</xdr:col>
      <xdr:colOff>165100</xdr:colOff>
      <xdr:row>91</xdr:row>
      <xdr:rowOff>112809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6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129336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38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9891</xdr:rowOff>
    </xdr:from>
    <xdr:to>
      <xdr:col>72</xdr:col>
      <xdr:colOff>38100</xdr:colOff>
      <xdr:row>98</xdr:row>
      <xdr:rowOff>111491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1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102618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32164</xdr:rowOff>
    </xdr:from>
    <xdr:to>
      <xdr:col>67</xdr:col>
      <xdr:colOff>101600</xdr:colOff>
      <xdr:row>98</xdr:row>
      <xdr:rowOff>133764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124891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51,062</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円で前年度、類似団体と比較し、減少しているが、災害援護貸付金の償還額減少が主な要因となっている。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200,416</a:t>
          </a:r>
          <a:r>
            <a:rPr kumimoji="1" lang="ja-JP" altLang="en-US" sz="1300">
              <a:latin typeface="ＭＳ Ｐゴシック" panose="020B0600070205080204" pitchFamily="50" charset="-128"/>
              <a:ea typeface="ＭＳ Ｐゴシック" panose="020B0600070205080204" pitchFamily="50" charset="-128"/>
            </a:rPr>
            <a:t>円で前年度対比で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％の増となっており、自立支援介護に係る給付費や児童手当、特定教育・保育施設及び特定地域型保育事業等の扶助費の増加が主な要因となっている。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35,186</a:t>
          </a:r>
          <a:r>
            <a:rPr kumimoji="1" lang="ja-JP" altLang="en-US" sz="1300">
              <a:latin typeface="ＭＳ Ｐゴシック" panose="020B0600070205080204" pitchFamily="50" charset="-128"/>
              <a:ea typeface="ＭＳ Ｐゴシック" panose="020B0600070205080204" pitchFamily="50" charset="-128"/>
            </a:rPr>
            <a:t>円で前年度、類似団体と比較し、減少しているが、新型コロナウイルス感染症対応地方創生臨時交付金を活用した経済対策のほか、新型コロナウイルスワクチン接種に係る国庫支出金返還金の皆減が主な要因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類似団体内順位で上位となっている、土木費については、前年度対比で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％の減となっているものの、東日本大震災に関連する事業や道路改良事業によって依然として金額が大きくなっている。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年度については、公営住宅建設事業債の一括繰上償還の影響により、実質単年度収支が黒字となったが、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年度については、翌年度へ繰り越した自治体ＤＸ関連の特別交付税を歳入したものの赤字となった。</a:t>
          </a:r>
        </a:p>
        <a:p>
          <a:r>
            <a:rPr kumimoji="1" lang="ja-JP" altLang="en-US" sz="1400">
              <a:latin typeface="ＭＳ ゴシック" pitchFamily="49" charset="-128"/>
              <a:ea typeface="ＭＳ ゴシック" pitchFamily="49" charset="-128"/>
            </a:rPr>
            <a:t>　また、財政調整基金については減少となった。人件費の上昇や、システム標準化・共通化に係る経費が主な要因となった。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東日本大震災以降、復興事業等の影響により予算規模が大きく変わっているが、連結実質赤字比率は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78</v>
      </c>
      <c r="C2" s="164"/>
      <c r="D2" s="165"/>
    </row>
    <row r="3" spans="1:119" ht="18.75" customHeight="1" thickBot="1" x14ac:dyDescent="0.2">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88</v>
      </c>
      <c r="AZ4" s="433"/>
      <c r="BA4" s="433"/>
      <c r="BB4" s="433"/>
      <c r="BC4" s="433"/>
      <c r="BD4" s="433"/>
      <c r="BE4" s="433"/>
      <c r="BF4" s="433"/>
      <c r="BG4" s="433"/>
      <c r="BH4" s="433"/>
      <c r="BI4" s="433"/>
      <c r="BJ4" s="433"/>
      <c r="BK4" s="433"/>
      <c r="BL4" s="433"/>
      <c r="BM4" s="434"/>
      <c r="BN4" s="435">
        <v>8713480</v>
      </c>
      <c r="BO4" s="436"/>
      <c r="BP4" s="436"/>
      <c r="BQ4" s="436"/>
      <c r="BR4" s="436"/>
      <c r="BS4" s="436"/>
      <c r="BT4" s="436"/>
      <c r="BU4" s="437"/>
      <c r="BV4" s="435">
        <v>8916249</v>
      </c>
      <c r="BW4" s="436"/>
      <c r="BX4" s="436"/>
      <c r="BY4" s="436"/>
      <c r="BZ4" s="436"/>
      <c r="CA4" s="436"/>
      <c r="CB4" s="436"/>
      <c r="CC4" s="437"/>
      <c r="CD4" s="572" t="s">
        <v>89</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90</v>
      </c>
      <c r="AN5" s="363"/>
      <c r="AO5" s="363"/>
      <c r="AP5" s="363"/>
      <c r="AQ5" s="363"/>
      <c r="AR5" s="363"/>
      <c r="AS5" s="363"/>
      <c r="AT5" s="364"/>
      <c r="AU5" s="464" t="s">
        <v>91</v>
      </c>
      <c r="AV5" s="465"/>
      <c r="AW5" s="465"/>
      <c r="AX5" s="465"/>
      <c r="AY5" s="420" t="s">
        <v>92</v>
      </c>
      <c r="AZ5" s="421"/>
      <c r="BA5" s="421"/>
      <c r="BB5" s="421"/>
      <c r="BC5" s="421"/>
      <c r="BD5" s="421"/>
      <c r="BE5" s="421"/>
      <c r="BF5" s="421"/>
      <c r="BG5" s="421"/>
      <c r="BH5" s="421"/>
      <c r="BI5" s="421"/>
      <c r="BJ5" s="421"/>
      <c r="BK5" s="421"/>
      <c r="BL5" s="421"/>
      <c r="BM5" s="422"/>
      <c r="BN5" s="406">
        <v>8443316</v>
      </c>
      <c r="BO5" s="407"/>
      <c r="BP5" s="407"/>
      <c r="BQ5" s="407"/>
      <c r="BR5" s="407"/>
      <c r="BS5" s="407"/>
      <c r="BT5" s="407"/>
      <c r="BU5" s="408"/>
      <c r="BV5" s="406">
        <v>8254198</v>
      </c>
      <c r="BW5" s="407"/>
      <c r="BX5" s="407"/>
      <c r="BY5" s="407"/>
      <c r="BZ5" s="407"/>
      <c r="CA5" s="407"/>
      <c r="CB5" s="407"/>
      <c r="CC5" s="408"/>
      <c r="CD5" s="446" t="s">
        <v>93</v>
      </c>
      <c r="CE5" s="366"/>
      <c r="CF5" s="366"/>
      <c r="CG5" s="366"/>
      <c r="CH5" s="366"/>
      <c r="CI5" s="366"/>
      <c r="CJ5" s="366"/>
      <c r="CK5" s="366"/>
      <c r="CL5" s="366"/>
      <c r="CM5" s="366"/>
      <c r="CN5" s="366"/>
      <c r="CO5" s="366"/>
      <c r="CP5" s="366"/>
      <c r="CQ5" s="366"/>
      <c r="CR5" s="366"/>
      <c r="CS5" s="447"/>
      <c r="CT5" s="403">
        <v>90.8</v>
      </c>
      <c r="CU5" s="404"/>
      <c r="CV5" s="404"/>
      <c r="CW5" s="404"/>
      <c r="CX5" s="404"/>
      <c r="CY5" s="404"/>
      <c r="CZ5" s="404"/>
      <c r="DA5" s="405"/>
      <c r="DB5" s="403">
        <v>92.1</v>
      </c>
      <c r="DC5" s="404"/>
      <c r="DD5" s="404"/>
      <c r="DE5" s="404"/>
      <c r="DF5" s="404"/>
      <c r="DG5" s="404"/>
      <c r="DH5" s="404"/>
      <c r="DI5" s="405"/>
    </row>
    <row r="6" spans="1:119" ht="18.75" customHeight="1" x14ac:dyDescent="0.15">
      <c r="A6" s="163"/>
      <c r="B6" s="552" t="s">
        <v>94</v>
      </c>
      <c r="C6" s="393"/>
      <c r="D6" s="393"/>
      <c r="E6" s="553"/>
      <c r="F6" s="553"/>
      <c r="G6" s="553"/>
      <c r="H6" s="553"/>
      <c r="I6" s="553"/>
      <c r="J6" s="553"/>
      <c r="K6" s="553"/>
      <c r="L6" s="553" t="s">
        <v>95</v>
      </c>
      <c r="M6" s="553"/>
      <c r="N6" s="553"/>
      <c r="O6" s="553"/>
      <c r="P6" s="553"/>
      <c r="Q6" s="553"/>
      <c r="R6" s="391"/>
      <c r="S6" s="391"/>
      <c r="T6" s="391"/>
      <c r="U6" s="391"/>
      <c r="V6" s="559"/>
      <c r="W6" s="496" t="s">
        <v>96</v>
      </c>
      <c r="X6" s="392"/>
      <c r="Y6" s="392"/>
      <c r="Z6" s="392"/>
      <c r="AA6" s="392"/>
      <c r="AB6" s="393"/>
      <c r="AC6" s="564" t="s">
        <v>97</v>
      </c>
      <c r="AD6" s="565"/>
      <c r="AE6" s="565"/>
      <c r="AF6" s="565"/>
      <c r="AG6" s="565"/>
      <c r="AH6" s="565"/>
      <c r="AI6" s="565"/>
      <c r="AJ6" s="565"/>
      <c r="AK6" s="565"/>
      <c r="AL6" s="566"/>
      <c r="AM6" s="463" t="s">
        <v>98</v>
      </c>
      <c r="AN6" s="363"/>
      <c r="AO6" s="363"/>
      <c r="AP6" s="363"/>
      <c r="AQ6" s="363"/>
      <c r="AR6" s="363"/>
      <c r="AS6" s="363"/>
      <c r="AT6" s="364"/>
      <c r="AU6" s="464" t="s">
        <v>91</v>
      </c>
      <c r="AV6" s="465"/>
      <c r="AW6" s="465"/>
      <c r="AX6" s="465"/>
      <c r="AY6" s="420" t="s">
        <v>99</v>
      </c>
      <c r="AZ6" s="421"/>
      <c r="BA6" s="421"/>
      <c r="BB6" s="421"/>
      <c r="BC6" s="421"/>
      <c r="BD6" s="421"/>
      <c r="BE6" s="421"/>
      <c r="BF6" s="421"/>
      <c r="BG6" s="421"/>
      <c r="BH6" s="421"/>
      <c r="BI6" s="421"/>
      <c r="BJ6" s="421"/>
      <c r="BK6" s="421"/>
      <c r="BL6" s="421"/>
      <c r="BM6" s="422"/>
      <c r="BN6" s="406">
        <v>270164</v>
      </c>
      <c r="BO6" s="407"/>
      <c r="BP6" s="407"/>
      <c r="BQ6" s="407"/>
      <c r="BR6" s="407"/>
      <c r="BS6" s="407"/>
      <c r="BT6" s="407"/>
      <c r="BU6" s="408"/>
      <c r="BV6" s="406">
        <v>662051</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92.7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91</v>
      </c>
      <c r="AV7" s="465"/>
      <c r="AW7" s="465"/>
      <c r="AX7" s="465"/>
      <c r="AY7" s="420" t="s">
        <v>102</v>
      </c>
      <c r="AZ7" s="421"/>
      <c r="BA7" s="421"/>
      <c r="BB7" s="421"/>
      <c r="BC7" s="421"/>
      <c r="BD7" s="421"/>
      <c r="BE7" s="421"/>
      <c r="BF7" s="421"/>
      <c r="BG7" s="421"/>
      <c r="BH7" s="421"/>
      <c r="BI7" s="421"/>
      <c r="BJ7" s="421"/>
      <c r="BK7" s="421"/>
      <c r="BL7" s="421"/>
      <c r="BM7" s="422"/>
      <c r="BN7" s="406">
        <v>63756</v>
      </c>
      <c r="BO7" s="407"/>
      <c r="BP7" s="407"/>
      <c r="BQ7" s="407"/>
      <c r="BR7" s="407"/>
      <c r="BS7" s="407"/>
      <c r="BT7" s="407"/>
      <c r="BU7" s="408"/>
      <c r="BV7" s="406">
        <v>440539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4524159</v>
      </c>
      <c r="CU7" s="407"/>
      <c r="CV7" s="407"/>
      <c r="CW7" s="407"/>
      <c r="CX7" s="407"/>
      <c r="CY7" s="407"/>
      <c r="CZ7" s="407"/>
      <c r="DA7" s="408"/>
      <c r="DB7" s="406">
        <v>4397888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91</v>
      </c>
      <c r="AV8" s="465"/>
      <c r="AW8" s="465"/>
      <c r="AX8" s="465"/>
      <c r="AY8" s="420" t="s">
        <v>105</v>
      </c>
      <c r="AZ8" s="421"/>
      <c r="BA8" s="421"/>
      <c r="BB8" s="421"/>
      <c r="BC8" s="421"/>
      <c r="BD8" s="421"/>
      <c r="BE8" s="421"/>
      <c r="BF8" s="421"/>
      <c r="BG8" s="421"/>
      <c r="BH8" s="421"/>
      <c r="BI8" s="421"/>
      <c r="BJ8" s="421"/>
      <c r="BK8" s="421"/>
      <c r="BL8" s="421"/>
      <c r="BM8" s="422"/>
      <c r="BN8" s="406">
        <v>206408</v>
      </c>
      <c r="BO8" s="407"/>
      <c r="BP8" s="407"/>
      <c r="BQ8" s="407"/>
      <c r="BR8" s="407"/>
      <c r="BS8" s="407"/>
      <c r="BT8" s="407"/>
      <c r="BU8" s="408"/>
      <c r="BV8" s="406">
        <v>221512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0.36</v>
      </c>
      <c r="CU8" s="510"/>
      <c r="CV8" s="510"/>
      <c r="CW8" s="510"/>
      <c r="CX8" s="510"/>
      <c r="CY8" s="510"/>
      <c r="CZ8" s="510"/>
      <c r="DA8" s="511"/>
      <c r="DB8" s="509">
        <v>0.36</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12046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91</v>
      </c>
      <c r="AV9" s="465"/>
      <c r="AW9" s="465"/>
      <c r="AX9" s="465"/>
      <c r="AY9" s="420" t="s">
        <v>111</v>
      </c>
      <c r="AZ9" s="421"/>
      <c r="BA9" s="421"/>
      <c r="BB9" s="421"/>
      <c r="BC9" s="421"/>
      <c r="BD9" s="421"/>
      <c r="BE9" s="421"/>
      <c r="BF9" s="421"/>
      <c r="BG9" s="421"/>
      <c r="BH9" s="421"/>
      <c r="BI9" s="421"/>
      <c r="BJ9" s="421"/>
      <c r="BK9" s="421"/>
      <c r="BL9" s="421"/>
      <c r="BM9" s="422"/>
      <c r="BN9" s="406">
        <v>-15104</v>
      </c>
      <c r="BO9" s="407"/>
      <c r="BP9" s="407"/>
      <c r="BQ9" s="407"/>
      <c r="BR9" s="407"/>
      <c r="BS9" s="407"/>
      <c r="BT9" s="407"/>
      <c r="BU9" s="408"/>
      <c r="BV9" s="406">
        <v>-312665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9.5</v>
      </c>
      <c r="CU9" s="404"/>
      <c r="CV9" s="404"/>
      <c r="CW9" s="404"/>
      <c r="CX9" s="404"/>
      <c r="CY9" s="404"/>
      <c r="CZ9" s="404"/>
      <c r="DA9" s="405"/>
      <c r="DB9" s="403">
        <v>10.1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12315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115</v>
      </c>
      <c r="AV10" s="465"/>
      <c r="AW10" s="465"/>
      <c r="AX10" s="465"/>
      <c r="AY10" s="420" t="s">
        <v>116</v>
      </c>
      <c r="AZ10" s="421"/>
      <c r="BA10" s="421"/>
      <c r="BB10" s="421"/>
      <c r="BC10" s="421"/>
      <c r="BD10" s="421"/>
      <c r="BE10" s="421"/>
      <c r="BF10" s="421"/>
      <c r="BG10" s="421"/>
      <c r="BH10" s="421"/>
      <c r="BI10" s="421"/>
      <c r="BJ10" s="421"/>
      <c r="BK10" s="421"/>
      <c r="BL10" s="421"/>
      <c r="BM10" s="422"/>
      <c r="BN10" s="406">
        <v>3974</v>
      </c>
      <c r="BO10" s="407"/>
      <c r="BP10" s="407"/>
      <c r="BQ10" s="407"/>
      <c r="BR10" s="407"/>
      <c r="BS10" s="407"/>
      <c r="BT10" s="407"/>
      <c r="BU10" s="408"/>
      <c r="BV10" s="406">
        <v>37106</v>
      </c>
      <c r="BW10" s="407"/>
      <c r="BX10" s="407"/>
      <c r="BY10" s="407"/>
      <c r="BZ10" s="407"/>
      <c r="CA10" s="407"/>
      <c r="CB10" s="407"/>
      <c r="CC10" s="408"/>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118</v>
      </c>
      <c r="M11" s="368"/>
      <c r="N11" s="368"/>
      <c r="O11" s="368"/>
      <c r="P11" s="368"/>
      <c r="Q11" s="369"/>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3" t="s">
        <v>120</v>
      </c>
      <c r="AN11" s="363"/>
      <c r="AO11" s="363"/>
      <c r="AP11" s="363"/>
      <c r="AQ11" s="363"/>
      <c r="AR11" s="363"/>
      <c r="AS11" s="363"/>
      <c r="AT11" s="364"/>
      <c r="AU11" s="464" t="s">
        <v>91</v>
      </c>
      <c r="AV11" s="465"/>
      <c r="AW11" s="465"/>
      <c r="AX11" s="465"/>
      <c r="AY11" s="420" t="s">
        <v>121</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57061</v>
      </c>
      <c r="BW11" s="407"/>
      <c r="BX11" s="407"/>
      <c r="BY11" s="407"/>
      <c r="BZ11" s="407"/>
      <c r="CA11" s="407"/>
      <c r="CB11" s="407"/>
      <c r="CC11" s="408"/>
      <c r="CD11" s="446" t="s">
        <v>122</v>
      </c>
      <c r="CE11" s="366"/>
      <c r="CF11" s="366"/>
      <c r="CG11" s="366"/>
      <c r="CH11" s="366"/>
      <c r="CI11" s="366"/>
      <c r="CJ11" s="366"/>
      <c r="CK11" s="366"/>
      <c r="CL11" s="366"/>
      <c r="CM11" s="366"/>
      <c r="CN11" s="366"/>
      <c r="CO11" s="366"/>
      <c r="CP11" s="366"/>
      <c r="CQ11" s="366"/>
      <c r="CR11" s="366"/>
      <c r="CS11" s="447"/>
      <c r="CT11" s="509" t="s">
        <v>123</v>
      </c>
      <c r="CU11" s="510"/>
      <c r="CV11" s="510"/>
      <c r="CW11" s="510"/>
      <c r="CX11" s="510"/>
      <c r="CY11" s="510"/>
      <c r="CZ11" s="510"/>
      <c r="DA11" s="511"/>
      <c r="DB11" s="509" t="s">
        <v>123</v>
      </c>
      <c r="DC11" s="510"/>
      <c r="DD11" s="510"/>
      <c r="DE11" s="510"/>
      <c r="DF11" s="510"/>
      <c r="DG11" s="510"/>
      <c r="DH11" s="510"/>
      <c r="DI11" s="511"/>
    </row>
    <row r="12" spans="1:119" ht="18.75" customHeight="1" x14ac:dyDescent="0.15">
      <c r="A12" s="163"/>
      <c r="B12" s="512" t="s">
        <v>124</v>
      </c>
      <c r="C12" s="513"/>
      <c r="D12" s="513"/>
      <c r="E12" s="513"/>
      <c r="F12" s="513"/>
      <c r="G12" s="513"/>
      <c r="H12" s="513"/>
      <c r="I12" s="513"/>
      <c r="J12" s="513"/>
      <c r="K12" s="514"/>
      <c r="L12" s="521" t="s">
        <v>125</v>
      </c>
      <c r="M12" s="522"/>
      <c r="N12" s="522"/>
      <c r="O12" s="522"/>
      <c r="P12" s="522"/>
      <c r="Q12" s="523"/>
      <c r="R12" s="524">
        <v>11427</v>
      </c>
      <c r="S12" s="525"/>
      <c r="T12" s="525"/>
      <c r="U12" s="525"/>
      <c r="V12" s="526"/>
      <c r="W12" s="527" t="s">
        <v>1</v>
      </c>
      <c r="X12" s="465"/>
      <c r="Y12" s="465"/>
      <c r="Z12" s="465"/>
      <c r="AA12" s="465"/>
      <c r="AB12" s="528"/>
      <c r="AC12" s="529" t="s">
        <v>126</v>
      </c>
      <c r="AD12" s="530"/>
      <c r="AE12" s="530"/>
      <c r="AF12" s="530"/>
      <c r="AG12" s="531"/>
      <c r="AH12" s="529" t="s">
        <v>127</v>
      </c>
      <c r="AI12" s="530"/>
      <c r="AJ12" s="530"/>
      <c r="AK12" s="530"/>
      <c r="AL12" s="532"/>
      <c r="AM12" s="463" t="s">
        <v>128</v>
      </c>
      <c r="AN12" s="363"/>
      <c r="AO12" s="363"/>
      <c r="AP12" s="363"/>
      <c r="AQ12" s="363"/>
      <c r="AR12" s="363"/>
      <c r="AS12" s="363"/>
      <c r="AT12" s="364"/>
      <c r="AU12" s="464" t="s">
        <v>91</v>
      </c>
      <c r="AV12" s="465"/>
      <c r="AW12" s="465"/>
      <c r="AX12" s="465"/>
      <c r="AY12" s="420" t="s">
        <v>129</v>
      </c>
      <c r="AZ12" s="421"/>
      <c r="BA12" s="421"/>
      <c r="BB12" s="421"/>
      <c r="BC12" s="421"/>
      <c r="BD12" s="421"/>
      <c r="BE12" s="421"/>
      <c r="BF12" s="421"/>
      <c r="BG12" s="421"/>
      <c r="BH12" s="421"/>
      <c r="BI12" s="421"/>
      <c r="BJ12" s="421"/>
      <c r="BK12" s="421"/>
      <c r="BL12" s="421"/>
      <c r="BM12" s="422"/>
      <c r="BN12" s="406">
        <v>395207</v>
      </c>
      <c r="BO12" s="407"/>
      <c r="BP12" s="407"/>
      <c r="BQ12" s="407"/>
      <c r="BR12" s="407"/>
      <c r="BS12" s="407"/>
      <c r="BT12" s="407"/>
      <c r="BU12" s="408"/>
      <c r="BV12" s="406">
        <v>303107</v>
      </c>
      <c r="BW12" s="407"/>
      <c r="BX12" s="407"/>
      <c r="BY12" s="407"/>
      <c r="BZ12" s="407"/>
      <c r="CA12" s="407"/>
      <c r="CB12" s="407"/>
      <c r="CC12" s="408"/>
      <c r="CD12" s="446" t="s">
        <v>130</v>
      </c>
      <c r="CE12" s="366"/>
      <c r="CF12" s="366"/>
      <c r="CG12" s="366"/>
      <c r="CH12" s="366"/>
      <c r="CI12" s="366"/>
      <c r="CJ12" s="366"/>
      <c r="CK12" s="366"/>
      <c r="CL12" s="366"/>
      <c r="CM12" s="366"/>
      <c r="CN12" s="366"/>
      <c r="CO12" s="366"/>
      <c r="CP12" s="366"/>
      <c r="CQ12" s="366"/>
      <c r="CR12" s="366"/>
      <c r="CS12" s="447"/>
      <c r="CT12" s="509" t="s">
        <v>123</v>
      </c>
      <c r="CU12" s="510"/>
      <c r="CV12" s="510"/>
      <c r="CW12" s="510"/>
      <c r="CX12" s="510"/>
      <c r="CY12" s="510"/>
      <c r="CZ12" s="510"/>
      <c r="DA12" s="511"/>
      <c r="DB12" s="509" t="s">
        <v>123</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131</v>
      </c>
      <c r="N13" s="491"/>
      <c r="O13" s="491"/>
      <c r="P13" s="491"/>
      <c r="Q13" s="492"/>
      <c r="R13" s="493">
        <v>11291</v>
      </c>
      <c r="S13" s="494"/>
      <c r="T13" s="494"/>
      <c r="U13" s="494"/>
      <c r="V13" s="495"/>
      <c r="W13" s="496" t="s">
        <v>132</v>
      </c>
      <c r="X13" s="392"/>
      <c r="Y13" s="392"/>
      <c r="Z13" s="392"/>
      <c r="AA13" s="392"/>
      <c r="AB13" s="393"/>
      <c r="AC13" s="359">
        <v>673</v>
      </c>
      <c r="AD13" s="360"/>
      <c r="AE13" s="360"/>
      <c r="AF13" s="360"/>
      <c r="AG13" s="361"/>
      <c r="AH13" s="359">
        <v>518</v>
      </c>
      <c r="AI13" s="360"/>
      <c r="AJ13" s="360"/>
      <c r="AK13" s="360"/>
      <c r="AL13" s="419"/>
      <c r="AM13" s="463" t="s">
        <v>133</v>
      </c>
      <c r="AN13" s="363"/>
      <c r="AO13" s="363"/>
      <c r="AP13" s="363"/>
      <c r="AQ13" s="363"/>
      <c r="AR13" s="363"/>
      <c r="AS13" s="363"/>
      <c r="AT13" s="364"/>
      <c r="AU13" s="464" t="s">
        <v>91</v>
      </c>
      <c r="AV13" s="465"/>
      <c r="AW13" s="465"/>
      <c r="AX13" s="465"/>
      <c r="AY13" s="420" t="s">
        <v>134</v>
      </c>
      <c r="AZ13" s="421"/>
      <c r="BA13" s="421"/>
      <c r="BB13" s="421"/>
      <c r="BC13" s="421"/>
      <c r="BD13" s="421"/>
      <c r="BE13" s="421"/>
      <c r="BF13" s="421"/>
      <c r="BG13" s="421"/>
      <c r="BH13" s="421"/>
      <c r="BI13" s="421"/>
      <c r="BJ13" s="421"/>
      <c r="BK13" s="421"/>
      <c r="BL13" s="421"/>
      <c r="BM13" s="422"/>
      <c r="BN13" s="406">
        <v>-406337</v>
      </c>
      <c r="BO13" s="407"/>
      <c r="BP13" s="407"/>
      <c r="BQ13" s="407"/>
      <c r="BR13" s="407"/>
      <c r="BS13" s="407"/>
      <c r="BT13" s="407"/>
      <c r="BU13" s="408"/>
      <c r="BV13" s="406">
        <v>-521605</v>
      </c>
      <c r="BW13" s="407"/>
      <c r="BX13" s="407"/>
      <c r="BY13" s="407"/>
      <c r="BZ13" s="407"/>
      <c r="CA13" s="407"/>
      <c r="CB13" s="407"/>
      <c r="CC13" s="408"/>
      <c r="CD13" s="446" t="s">
        <v>135</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6.7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136</v>
      </c>
      <c r="M14" s="533"/>
      <c r="N14" s="533"/>
      <c r="O14" s="533"/>
      <c r="P14" s="533"/>
      <c r="Q14" s="534"/>
      <c r="R14" s="493">
        <v>11562</v>
      </c>
      <c r="S14" s="494"/>
      <c r="T14" s="494"/>
      <c r="U14" s="494"/>
      <c r="V14" s="495"/>
      <c r="W14" s="497"/>
      <c r="X14" s="395"/>
      <c r="Y14" s="395"/>
      <c r="Z14" s="395"/>
      <c r="AA14" s="395"/>
      <c r="AB14" s="396"/>
      <c r="AC14" s="486">
        <v>12.5</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137</v>
      </c>
      <c r="CE14" s="444"/>
      <c r="CF14" s="444"/>
      <c r="CG14" s="444"/>
      <c r="CH14" s="444"/>
      <c r="CI14" s="444"/>
      <c r="CJ14" s="444"/>
      <c r="CK14" s="444"/>
      <c r="CL14" s="444"/>
      <c r="CM14" s="444"/>
      <c r="CN14" s="444"/>
      <c r="CO14" s="444"/>
      <c r="CP14" s="444"/>
      <c r="CQ14" s="444"/>
      <c r="CR14" s="444"/>
      <c r="CS14" s="445"/>
      <c r="CT14" s="503" t="s">
        <v>123</v>
      </c>
      <c r="CU14" s="504"/>
      <c r="CV14" s="504"/>
      <c r="CW14" s="504"/>
      <c r="CX14" s="504"/>
      <c r="CY14" s="504"/>
      <c r="CZ14" s="504"/>
      <c r="DA14" s="505"/>
      <c r="DB14" s="503" t="s">
        <v>123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131</v>
      </c>
      <c r="N15" s="491"/>
      <c r="O15" s="491"/>
      <c r="P15" s="491"/>
      <c r="Q15" s="492"/>
      <c r="R15" s="493">
        <v>11457</v>
      </c>
      <c r="S15" s="494"/>
      <c r="T15" s="494"/>
      <c r="U15" s="494"/>
      <c r="V15" s="495"/>
      <c r="W15" s="496" t="s">
        <v>138</v>
      </c>
      <c r="X15" s="392"/>
      <c r="Y15" s="392"/>
      <c r="Z15" s="392"/>
      <c r="AA15" s="392"/>
      <c r="AB15" s="393"/>
      <c r="AC15" s="359">
        <v>1659</v>
      </c>
      <c r="AD15" s="360"/>
      <c r="AE15" s="360"/>
      <c r="AF15" s="360"/>
      <c r="AG15" s="361"/>
      <c r="AH15" s="359">
        <v>1973</v>
      </c>
      <c r="AI15" s="360"/>
      <c r="AJ15" s="360"/>
      <c r="AK15" s="360"/>
      <c r="AL15" s="419"/>
      <c r="AM15" s="463"/>
      <c r="AN15" s="363"/>
      <c r="AO15" s="363"/>
      <c r="AP15" s="363"/>
      <c r="AQ15" s="363"/>
      <c r="AR15" s="363"/>
      <c r="AS15" s="363"/>
      <c r="AT15" s="364"/>
      <c r="AU15" s="464"/>
      <c r="AV15" s="465"/>
      <c r="AW15" s="465"/>
      <c r="AX15" s="465"/>
      <c r="AY15" s="432" t="s">
        <v>139</v>
      </c>
      <c r="AZ15" s="433"/>
      <c r="BA15" s="433"/>
      <c r="BB15" s="433"/>
      <c r="BC15" s="433"/>
      <c r="BD15" s="433"/>
      <c r="BE15" s="433"/>
      <c r="BF15" s="433"/>
      <c r="BG15" s="433"/>
      <c r="BH15" s="433"/>
      <c r="BI15" s="433"/>
      <c r="BJ15" s="433"/>
      <c r="BK15" s="433"/>
      <c r="BL15" s="433"/>
      <c r="BM15" s="434"/>
      <c r="BN15" s="435">
        <v>1491256</v>
      </c>
      <c r="BO15" s="436"/>
      <c r="BP15" s="436"/>
      <c r="BQ15" s="436"/>
      <c r="BR15" s="436"/>
      <c r="BS15" s="436"/>
      <c r="BT15" s="436"/>
      <c r="BU15" s="437"/>
      <c r="BV15" s="435">
        <v>1475654</v>
      </c>
      <c r="BW15" s="436"/>
      <c r="BX15" s="436"/>
      <c r="BY15" s="436"/>
      <c r="BZ15" s="436"/>
      <c r="CA15" s="436"/>
      <c r="CB15" s="436"/>
      <c r="CC15" s="437"/>
      <c r="CD15" s="506" t="s">
        <v>140</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141</v>
      </c>
      <c r="M16" s="481"/>
      <c r="N16" s="481"/>
      <c r="O16" s="481"/>
      <c r="P16" s="481"/>
      <c r="Q16" s="482"/>
      <c r="R16" s="483" t="s">
        <v>142</v>
      </c>
      <c r="S16" s="484"/>
      <c r="T16" s="484"/>
      <c r="U16" s="484"/>
      <c r="V16" s="485"/>
      <c r="W16" s="497"/>
      <c r="X16" s="395"/>
      <c r="Y16" s="395"/>
      <c r="Z16" s="395"/>
      <c r="AA16" s="395"/>
      <c r="AB16" s="396"/>
      <c r="AC16" s="486">
        <v>30.7</v>
      </c>
      <c r="AD16" s="487"/>
      <c r="AE16" s="487"/>
      <c r="AF16" s="487"/>
      <c r="AG16" s="488"/>
      <c r="AH16" s="486">
        <v>35.4</v>
      </c>
      <c r="AI16" s="487"/>
      <c r="AJ16" s="487"/>
      <c r="AK16" s="487"/>
      <c r="AL16" s="489"/>
      <c r="AM16" s="463"/>
      <c r="AN16" s="363"/>
      <c r="AO16" s="363"/>
      <c r="AP16" s="363"/>
      <c r="AQ16" s="363"/>
      <c r="AR16" s="363"/>
      <c r="AS16" s="363"/>
      <c r="AT16" s="364"/>
      <c r="AU16" s="464"/>
      <c r="AV16" s="465"/>
      <c r="AW16" s="465"/>
      <c r="AX16" s="465"/>
      <c r="AY16" s="420" t="s">
        <v>143</v>
      </c>
      <c r="AZ16" s="421"/>
      <c r="BA16" s="421"/>
      <c r="BB16" s="421"/>
      <c r="BC16" s="421"/>
      <c r="BD16" s="421"/>
      <c r="BE16" s="421"/>
      <c r="BF16" s="421"/>
      <c r="BG16" s="421"/>
      <c r="BH16" s="421"/>
      <c r="BI16" s="421"/>
      <c r="BJ16" s="421"/>
      <c r="BK16" s="421"/>
      <c r="BL16" s="421"/>
      <c r="BM16" s="422"/>
      <c r="BN16" s="406">
        <v>4138725</v>
      </c>
      <c r="BO16" s="407"/>
      <c r="BP16" s="407"/>
      <c r="BQ16" s="407"/>
      <c r="BR16" s="407"/>
      <c r="BS16" s="407"/>
      <c r="BT16" s="407"/>
      <c r="BU16" s="408"/>
      <c r="BV16" s="406">
        <v>4004716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144</v>
      </c>
      <c r="N17" s="500"/>
      <c r="O17" s="500"/>
      <c r="P17" s="500"/>
      <c r="Q17" s="501"/>
      <c r="R17" s="483" t="s">
        <v>145</v>
      </c>
      <c r="S17" s="484"/>
      <c r="T17" s="484"/>
      <c r="U17" s="484"/>
      <c r="V17" s="485"/>
      <c r="W17" s="496" t="s">
        <v>146</v>
      </c>
      <c r="X17" s="392"/>
      <c r="Y17" s="392"/>
      <c r="Z17" s="392"/>
      <c r="AA17" s="392"/>
      <c r="AB17" s="393"/>
      <c r="AC17" s="359">
        <v>3072</v>
      </c>
      <c r="AD17" s="360"/>
      <c r="AE17" s="360"/>
      <c r="AF17" s="360"/>
      <c r="AG17" s="361"/>
      <c r="AH17" s="359">
        <v>3089</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1864487</v>
      </c>
      <c r="BO17" s="407"/>
      <c r="BP17" s="407"/>
      <c r="BQ17" s="407"/>
      <c r="BR17" s="407"/>
      <c r="BS17" s="407"/>
      <c r="BT17" s="407"/>
      <c r="BU17" s="408"/>
      <c r="BV17" s="406">
        <v>1843287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64.58</v>
      </c>
      <c r="M18" s="459"/>
      <c r="N18" s="459"/>
      <c r="O18" s="459"/>
      <c r="P18" s="459"/>
      <c r="Q18" s="459"/>
      <c r="R18" s="460"/>
      <c r="S18" s="460"/>
      <c r="T18" s="460"/>
      <c r="U18" s="460"/>
      <c r="V18" s="461"/>
      <c r="W18" s="477"/>
      <c r="X18" s="478"/>
      <c r="Y18" s="478"/>
      <c r="Z18" s="478"/>
      <c r="AA18" s="478"/>
      <c r="AB18" s="502"/>
      <c r="AC18" s="376">
        <v>56.8</v>
      </c>
      <c r="AD18" s="377"/>
      <c r="AE18" s="377"/>
      <c r="AF18" s="377"/>
      <c r="AG18" s="462"/>
      <c r="AH18" s="376">
        <v>55.4</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4095677</v>
      </c>
      <c r="BO18" s="407"/>
      <c r="BP18" s="407"/>
      <c r="BQ18" s="407"/>
      <c r="BR18" s="407"/>
      <c r="BS18" s="407"/>
      <c r="BT18" s="407"/>
      <c r="BU18" s="408"/>
      <c r="BV18" s="406">
        <v>4005180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187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5808312</v>
      </c>
      <c r="BO19" s="407"/>
      <c r="BP19" s="407"/>
      <c r="BQ19" s="407"/>
      <c r="BR19" s="407"/>
      <c r="BS19" s="407"/>
      <c r="BT19" s="407"/>
      <c r="BU19" s="408"/>
      <c r="BV19" s="406">
        <v>5986267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4541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7884166</v>
      </c>
      <c r="BO22" s="436"/>
      <c r="BP22" s="436"/>
      <c r="BQ22" s="436"/>
      <c r="BR22" s="436"/>
      <c r="BS22" s="436"/>
      <c r="BT22" s="436"/>
      <c r="BU22" s="437"/>
      <c r="BV22" s="435">
        <v>7747840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7476501</v>
      </c>
      <c r="BO23" s="407"/>
      <c r="BP23" s="407"/>
      <c r="BQ23" s="407"/>
      <c r="BR23" s="407"/>
      <c r="BS23" s="407"/>
      <c r="BT23" s="407"/>
      <c r="BU23" s="408"/>
      <c r="BV23" s="406">
        <v>7266984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8280</v>
      </c>
      <c r="R24" s="360"/>
      <c r="S24" s="360"/>
      <c r="T24" s="360"/>
      <c r="U24" s="360"/>
      <c r="V24" s="361"/>
      <c r="W24" s="449"/>
      <c r="X24" s="386"/>
      <c r="Y24" s="387"/>
      <c r="Z24" s="362" t="s">
        <v>163</v>
      </c>
      <c r="AA24" s="363"/>
      <c r="AB24" s="363"/>
      <c r="AC24" s="363"/>
      <c r="AD24" s="363"/>
      <c r="AE24" s="363"/>
      <c r="AF24" s="363"/>
      <c r="AG24" s="364"/>
      <c r="AH24" s="359">
        <v>162</v>
      </c>
      <c r="AI24" s="360"/>
      <c r="AJ24" s="360"/>
      <c r="AK24" s="360"/>
      <c r="AL24" s="361"/>
      <c r="AM24" s="359">
        <v>481464</v>
      </c>
      <c r="AN24" s="360"/>
      <c r="AO24" s="360"/>
      <c r="AP24" s="360"/>
      <c r="AQ24" s="360"/>
      <c r="AR24" s="361"/>
      <c r="AS24" s="359">
        <v>2972</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6023463</v>
      </c>
      <c r="BO24" s="407"/>
      <c r="BP24" s="407"/>
      <c r="BQ24" s="407"/>
      <c r="BR24" s="407"/>
      <c r="BS24" s="407"/>
      <c r="BT24" s="407"/>
      <c r="BU24" s="408"/>
      <c r="BV24" s="406">
        <v>5698384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6270</v>
      </c>
      <c r="R25" s="360"/>
      <c r="S25" s="360"/>
      <c r="T25" s="360"/>
      <c r="U25" s="360"/>
      <c r="V25" s="361"/>
      <c r="W25" s="449"/>
      <c r="X25" s="386"/>
      <c r="Y25" s="387"/>
      <c r="Z25" s="362" t="s">
        <v>166</v>
      </c>
      <c r="AA25" s="363"/>
      <c r="AB25" s="363"/>
      <c r="AC25" s="363"/>
      <c r="AD25" s="363"/>
      <c r="AE25" s="363"/>
      <c r="AF25" s="363"/>
      <c r="AG25" s="364"/>
      <c r="AH25" s="359" t="s">
        <v>123</v>
      </c>
      <c r="AI25" s="360"/>
      <c r="AJ25" s="360"/>
      <c r="AK25" s="360"/>
      <c r="AL25" s="361"/>
      <c r="AM25" s="359" t="s">
        <v>123</v>
      </c>
      <c r="AN25" s="360"/>
      <c r="AO25" s="360"/>
      <c r="AP25" s="360"/>
      <c r="AQ25" s="360"/>
      <c r="AR25" s="361"/>
      <c r="AS25" s="359" t="s">
        <v>123</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2138352</v>
      </c>
      <c r="BO25" s="436"/>
      <c r="BP25" s="436"/>
      <c r="BQ25" s="436"/>
      <c r="BR25" s="436"/>
      <c r="BS25" s="436"/>
      <c r="BT25" s="436"/>
      <c r="BU25" s="437"/>
      <c r="BV25" s="435">
        <v>1616013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5220</v>
      </c>
      <c r="R26" s="360"/>
      <c r="S26" s="360"/>
      <c r="T26" s="360"/>
      <c r="U26" s="360"/>
      <c r="V26" s="361"/>
      <c r="W26" s="449"/>
      <c r="X26" s="386"/>
      <c r="Y26" s="387"/>
      <c r="Z26" s="362" t="s">
        <v>169</v>
      </c>
      <c r="AA26" s="417"/>
      <c r="AB26" s="417"/>
      <c r="AC26" s="417"/>
      <c r="AD26" s="417"/>
      <c r="AE26" s="417"/>
      <c r="AF26" s="417"/>
      <c r="AG26" s="418"/>
      <c r="AH26" s="359">
        <v>8</v>
      </c>
      <c r="AI26" s="360"/>
      <c r="AJ26" s="360"/>
      <c r="AK26" s="360"/>
      <c r="AL26" s="361"/>
      <c r="AM26" s="359">
        <v>20080</v>
      </c>
      <c r="AN26" s="360"/>
      <c r="AO26" s="360"/>
      <c r="AP26" s="360"/>
      <c r="AQ26" s="360"/>
      <c r="AR26" s="361"/>
      <c r="AS26" s="359">
        <v>2510</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123</v>
      </c>
      <c r="BO26" s="407"/>
      <c r="BP26" s="407"/>
      <c r="BQ26" s="407"/>
      <c r="BR26" s="407"/>
      <c r="BS26" s="407"/>
      <c r="BT26" s="407"/>
      <c r="BU26" s="408"/>
      <c r="BV26" s="406" t="s">
        <v>123</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3110</v>
      </c>
      <c r="R27" s="360"/>
      <c r="S27" s="360"/>
      <c r="T27" s="360"/>
      <c r="U27" s="360"/>
      <c r="V27" s="361"/>
      <c r="W27" s="449"/>
      <c r="X27" s="386"/>
      <c r="Y27" s="387"/>
      <c r="Z27" s="362" t="s">
        <v>172</v>
      </c>
      <c r="AA27" s="363"/>
      <c r="AB27" s="363"/>
      <c r="AC27" s="363"/>
      <c r="AD27" s="363"/>
      <c r="AE27" s="363"/>
      <c r="AF27" s="363"/>
      <c r="AG27" s="364"/>
      <c r="AH27" s="359" t="s">
        <v>123</v>
      </c>
      <c r="AI27" s="360"/>
      <c r="AJ27" s="360"/>
      <c r="AK27" s="360"/>
      <c r="AL27" s="361"/>
      <c r="AM27" s="359" t="s">
        <v>123</v>
      </c>
      <c r="AN27" s="360"/>
      <c r="AO27" s="360"/>
      <c r="AP27" s="360"/>
      <c r="AQ27" s="360"/>
      <c r="AR27" s="361"/>
      <c r="AS27" s="359" t="s">
        <v>123</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255666</v>
      </c>
      <c r="BO27" s="441"/>
      <c r="BP27" s="441"/>
      <c r="BQ27" s="441"/>
      <c r="BR27" s="441"/>
      <c r="BS27" s="441"/>
      <c r="BT27" s="441"/>
      <c r="BU27" s="442"/>
      <c r="BV27" s="440">
        <v>255526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2610</v>
      </c>
      <c r="R28" s="360"/>
      <c r="S28" s="360"/>
      <c r="T28" s="360"/>
      <c r="U28" s="360"/>
      <c r="V28" s="361"/>
      <c r="W28" s="449"/>
      <c r="X28" s="386"/>
      <c r="Y28" s="387"/>
      <c r="Z28" s="362" t="s">
        <v>175</v>
      </c>
      <c r="AA28" s="363"/>
      <c r="AB28" s="363"/>
      <c r="AC28" s="363"/>
      <c r="AD28" s="363"/>
      <c r="AE28" s="363"/>
      <c r="AF28" s="363"/>
      <c r="AG28" s="364"/>
      <c r="AH28" s="359" t="s">
        <v>123</v>
      </c>
      <c r="AI28" s="360"/>
      <c r="AJ28" s="360"/>
      <c r="AK28" s="360"/>
      <c r="AL28" s="361"/>
      <c r="AM28" s="359" t="s">
        <v>123</v>
      </c>
      <c r="AN28" s="360"/>
      <c r="AO28" s="360"/>
      <c r="AP28" s="360"/>
      <c r="AQ28" s="360"/>
      <c r="AR28" s="361"/>
      <c r="AS28" s="359" t="s">
        <v>123</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4653512</v>
      </c>
      <c r="BO28" s="436"/>
      <c r="BP28" s="436"/>
      <c r="BQ28" s="436"/>
      <c r="BR28" s="436"/>
      <c r="BS28" s="436"/>
      <c r="BT28" s="436"/>
      <c r="BU28" s="437"/>
      <c r="BV28" s="435">
        <v>4894745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11</v>
      </c>
      <c r="M29" s="360"/>
      <c r="N29" s="360"/>
      <c r="O29" s="360"/>
      <c r="P29" s="361"/>
      <c r="Q29" s="359">
        <v>2510</v>
      </c>
      <c r="R29" s="360"/>
      <c r="S29" s="360"/>
      <c r="T29" s="360"/>
      <c r="U29" s="360"/>
      <c r="V29" s="361"/>
      <c r="W29" s="450"/>
      <c r="X29" s="451"/>
      <c r="Y29" s="452"/>
      <c r="Z29" s="362" t="s">
        <v>178</v>
      </c>
      <c r="AA29" s="363"/>
      <c r="AB29" s="363"/>
      <c r="AC29" s="363"/>
      <c r="AD29" s="363"/>
      <c r="AE29" s="363"/>
      <c r="AF29" s="363"/>
      <c r="AG29" s="364"/>
      <c r="AH29" s="359">
        <v>162</v>
      </c>
      <c r="AI29" s="360"/>
      <c r="AJ29" s="360"/>
      <c r="AK29" s="360"/>
      <c r="AL29" s="361"/>
      <c r="AM29" s="359">
        <v>481464</v>
      </c>
      <c r="AN29" s="360"/>
      <c r="AO29" s="360"/>
      <c r="AP29" s="360"/>
      <c r="AQ29" s="360"/>
      <c r="AR29" s="361"/>
      <c r="AS29" s="359">
        <v>2972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520888</v>
      </c>
      <c r="BO29" s="407"/>
      <c r="BP29" s="407"/>
      <c r="BQ29" s="407"/>
      <c r="BR29" s="407"/>
      <c r="BS29" s="407"/>
      <c r="BT29" s="407"/>
      <c r="BU29" s="408"/>
      <c r="BV29" s="406">
        <v>520582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92.6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3363443</v>
      </c>
      <c r="BO30" s="441"/>
      <c r="BP30" s="441"/>
      <c r="BQ30" s="441"/>
      <c r="BR30" s="441"/>
      <c r="BS30" s="441"/>
      <c r="BT30" s="441"/>
      <c r="BU30" s="442"/>
      <c r="BV30" s="440">
        <v>3040583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亘理名取共立衛生処理組合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やまもと地域振興公社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宮城県市町村職員退職手当組合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宮城県市町村非常勤消防団員補償報償組合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亘理地区行政事務組合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宮城県市町村自治振興センター</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宮城県後期高齢者医療広域連合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宮城県後期高齢者医療事業会計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FAh9LmaR9mIif1SHqknn44zMmw6u3T3MiZURzDLQ1uSTvf9FRwsWb/hnHwHF6L+fk6cnKC8hja/jB39iA4K6Q==" saltValue="Nzrk+Iw9jndGhPyA8MWR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4.2699999999999996</v>
      </c>
      <c r="G34" s="33">
        <v>4.55</v>
      </c>
      <c r="H34" s="33">
        <v>4.6100000000000003</v>
      </c>
      <c r="I34" s="33">
        <v>5.82</v>
      </c>
      <c r="J34" s="34">
        <v>5.78</v>
      </c>
      <c r="K34" s="22"/>
      <c r="L34" s="22"/>
      <c r="M34" s="22"/>
      <c r="N34" s="22"/>
      <c r="O34" s="22"/>
      <c r="P34" s="22"/>
    </row>
    <row r="35" spans="1:16" ht="39" customHeight="1" x14ac:dyDescent="0.15">
      <c r="A35" s="22"/>
      <c r="B35" s="35"/>
      <c r="C35" s="1132" t="s">
        <v>534</v>
      </c>
      <c r="D35" s="1132"/>
      <c r="E35" s="1133"/>
      <c r="F35" s="36">
        <v>3.88</v>
      </c>
      <c r="G35" s="37">
        <v>3.13</v>
      </c>
      <c r="H35" s="37">
        <v>2.93</v>
      </c>
      <c r="I35" s="37">
        <v>3.57</v>
      </c>
      <c r="J35" s="38">
        <v>4.6500000000000004</v>
      </c>
      <c r="K35" s="22"/>
      <c r="L35" s="22"/>
      <c r="M35" s="22"/>
      <c r="N35" s="22"/>
      <c r="O35" s="22"/>
      <c r="P35" s="22"/>
    </row>
    <row r="36" spans="1:16" ht="39" customHeight="1" x14ac:dyDescent="0.15">
      <c r="A36" s="22"/>
      <c r="B36" s="35"/>
      <c r="C36" s="1132" t="s">
        <v>535</v>
      </c>
      <c r="D36" s="1132"/>
      <c r="E36" s="1133"/>
      <c r="F36" s="36">
        <v>19.809999999999999</v>
      </c>
      <c r="G36" s="37">
        <v>11.16</v>
      </c>
      <c r="H36" s="37">
        <v>12.1</v>
      </c>
      <c r="I36" s="37">
        <v>5.03</v>
      </c>
      <c r="J36" s="38">
        <v>4.5599999999999996</v>
      </c>
      <c r="K36" s="22"/>
      <c r="L36" s="22"/>
      <c r="M36" s="22"/>
      <c r="N36" s="22"/>
      <c r="O36" s="22"/>
      <c r="P36" s="22"/>
    </row>
    <row r="37" spans="1:16" ht="39" customHeight="1" x14ac:dyDescent="0.15">
      <c r="A37" s="22"/>
      <c r="B37" s="35"/>
      <c r="C37" s="1132" t="s">
        <v>536</v>
      </c>
      <c r="D37" s="1132"/>
      <c r="E37" s="1133"/>
      <c r="F37" s="36">
        <v>1.34</v>
      </c>
      <c r="G37" s="37">
        <v>0.69</v>
      </c>
      <c r="H37" s="37">
        <v>3.09</v>
      </c>
      <c r="I37" s="37">
        <v>2.1</v>
      </c>
      <c r="J37" s="38">
        <v>1.1100000000000001</v>
      </c>
      <c r="K37" s="22"/>
      <c r="L37" s="22"/>
      <c r="M37" s="22"/>
      <c r="N37" s="22"/>
      <c r="O37" s="22"/>
      <c r="P37" s="22"/>
    </row>
    <row r="38" spans="1:16" ht="39" customHeight="1" x14ac:dyDescent="0.15">
      <c r="A38" s="22"/>
      <c r="B38" s="35"/>
      <c r="C38" s="1132" t="s">
        <v>537</v>
      </c>
      <c r="D38" s="1132"/>
      <c r="E38" s="1133"/>
      <c r="F38" s="36">
        <v>2.44</v>
      </c>
      <c r="G38" s="37">
        <v>2.0099999999999998</v>
      </c>
      <c r="H38" s="37">
        <v>0.49</v>
      </c>
      <c r="I38" s="37">
        <v>0.96</v>
      </c>
      <c r="J38" s="38">
        <v>0.82</v>
      </c>
      <c r="K38" s="22"/>
      <c r="L38" s="22"/>
      <c r="M38" s="22"/>
      <c r="N38" s="22"/>
      <c r="O38" s="22"/>
      <c r="P38" s="22"/>
    </row>
    <row r="39" spans="1:16" ht="39" customHeight="1" x14ac:dyDescent="0.15">
      <c r="A39" s="22"/>
      <c r="B39" s="35"/>
      <c r="C39" s="1132" t="s">
        <v>538</v>
      </c>
      <c r="D39" s="1132"/>
      <c r="E39" s="1133"/>
      <c r="F39" s="36">
        <v>0.04</v>
      </c>
      <c r="G39" s="37">
        <v>0.06</v>
      </c>
      <c r="H39" s="37">
        <v>0.04</v>
      </c>
      <c r="I39" s="37">
        <v>0.06</v>
      </c>
      <c r="J39" s="38">
        <v>0.05</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qUNiFgQDyEGYINgT9pAxpfbPPiJLrf+edOcwIdJTtHEC4Mz5eGr/CF9/tdfyDa3QBCpsifbQ1XhxwFVax0XWA==" saltValue="acw5aFh2Tz4rYgvzrzn6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570</v>
      </c>
      <c r="L45" s="58">
        <v>588</v>
      </c>
      <c r="M45" s="58">
        <v>538</v>
      </c>
      <c r="N45" s="58">
        <v>576</v>
      </c>
      <c r="O45" s="59">
        <v>583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300</v>
      </c>
      <c r="L48" s="62">
        <v>276</v>
      </c>
      <c r="M48" s="62">
        <v>279</v>
      </c>
      <c r="N48" s="62">
        <v>252</v>
      </c>
      <c r="O48" s="63">
        <v>245</v>
      </c>
      <c r="P48" s="46"/>
      <c r="Q48" s="46"/>
      <c r="R48" s="46"/>
      <c r="S48" s="46"/>
      <c r="T48" s="46"/>
      <c r="U48" s="46"/>
    </row>
    <row r="49" spans="1:21" ht="30.75" customHeight="1" x14ac:dyDescent="0.15">
      <c r="A49" s="46"/>
      <c r="B49" s="1163"/>
      <c r="C49" s="1164"/>
      <c r="D49" s="60"/>
      <c r="E49" s="1140" t="s">
        <v>14</v>
      </c>
      <c r="F49" s="1140"/>
      <c r="G49" s="1140"/>
      <c r="H49" s="1140"/>
      <c r="I49" s="1140"/>
      <c r="J49" s="1141"/>
      <c r="K49" s="61">
        <v>7</v>
      </c>
      <c r="L49" s="62">
        <v>25</v>
      </c>
      <c r="M49" s="62">
        <v>30</v>
      </c>
      <c r="N49" s="62">
        <v>31</v>
      </c>
      <c r="O49" s="63">
        <v>31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642</v>
      </c>
      <c r="L52" s="62">
        <v>640</v>
      </c>
      <c r="M52" s="62">
        <v>572</v>
      </c>
      <c r="N52" s="62">
        <v>594</v>
      </c>
      <c r="O52" s="63">
        <v>601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235</v>
      </c>
      <c r="L53" s="67">
        <v>249</v>
      </c>
      <c r="M53" s="67">
        <v>275</v>
      </c>
      <c r="N53" s="67">
        <v>265</v>
      </c>
      <c r="O53" s="68">
        <v>258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7m8Y3hY2RV8jgwz7zBcvr9dgaUPhKBkjL9s0zPEKrynuG2UYMQx+JB7GS3vzJBK69/dZRL7i2qbpxLhBvlWNQ==" saltValue="BIQpgpOVn3/lEf6iJ9Df7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7173</v>
      </c>
      <c r="J41" s="331">
        <v>8222</v>
      </c>
      <c r="K41" s="331">
        <v>7421</v>
      </c>
      <c r="L41" s="331">
        <v>7748</v>
      </c>
      <c r="M41" s="332">
        <v>7884</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3676</v>
      </c>
      <c r="J43" s="334">
        <v>3335</v>
      </c>
      <c r="K43" s="334">
        <v>3050</v>
      </c>
      <c r="L43" s="334">
        <v>2874</v>
      </c>
      <c r="M43" s="335">
        <v>2833</v>
      </c>
    </row>
    <row r="44" spans="2:13" ht="27.75" customHeight="1" x14ac:dyDescent="0.15">
      <c r="B44" s="1171"/>
      <c r="C44" s="1172"/>
      <c r="D44" s="104"/>
      <c r="E44" s="1175" t="s">
        <v>34</v>
      </c>
      <c r="F44" s="1175"/>
      <c r="G44" s="1175"/>
      <c r="H44" s="1176"/>
      <c r="I44" s="333">
        <v>175</v>
      </c>
      <c r="J44" s="334">
        <v>157</v>
      </c>
      <c r="K44" s="334">
        <v>135</v>
      </c>
      <c r="L44" s="334">
        <v>112</v>
      </c>
      <c r="M44" s="335">
        <v>90</v>
      </c>
    </row>
    <row r="45" spans="2:13" ht="27.75" customHeight="1" x14ac:dyDescent="0.15">
      <c r="B45" s="1171"/>
      <c r="C45" s="1172"/>
      <c r="D45" s="104"/>
      <c r="E45" s="1175" t="s">
        <v>35</v>
      </c>
      <c r="F45" s="1175"/>
      <c r="G45" s="1175"/>
      <c r="H45" s="1176"/>
      <c r="I45" s="333">
        <v>932</v>
      </c>
      <c r="J45" s="334">
        <v>915</v>
      </c>
      <c r="K45" s="334">
        <v>941</v>
      </c>
      <c r="L45" s="334">
        <v>889</v>
      </c>
      <c r="M45" s="335">
        <v>940</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7614</v>
      </c>
      <c r="J50" s="334">
        <v>9554</v>
      </c>
      <c r="K50" s="334">
        <v>8822</v>
      </c>
      <c r="L50" s="334">
        <v>9085</v>
      </c>
      <c r="M50" s="335">
        <v>9126</v>
      </c>
    </row>
    <row r="51" spans="2:13" ht="27.75" customHeight="1" x14ac:dyDescent="0.15">
      <c r="B51" s="1171"/>
      <c r="C51" s="1172"/>
      <c r="D51" s="104"/>
      <c r="E51" s="1175" t="s">
        <v>42</v>
      </c>
      <c r="F51" s="1175"/>
      <c r="G51" s="1175"/>
      <c r="H51" s="1176"/>
      <c r="I51" s="333">
        <v>1691</v>
      </c>
      <c r="J51" s="334">
        <v>1563</v>
      </c>
      <c r="K51" s="334">
        <v>194</v>
      </c>
      <c r="L51" s="334">
        <v>164</v>
      </c>
      <c r="M51" s="335">
        <v>133</v>
      </c>
    </row>
    <row r="52" spans="2:13" ht="27.75" customHeight="1" x14ac:dyDescent="0.15">
      <c r="B52" s="1173"/>
      <c r="C52" s="1174"/>
      <c r="D52" s="104"/>
      <c r="E52" s="1175" t="s">
        <v>43</v>
      </c>
      <c r="F52" s="1175"/>
      <c r="G52" s="1175"/>
      <c r="H52" s="1176"/>
      <c r="I52" s="333">
        <v>7401</v>
      </c>
      <c r="J52" s="334">
        <v>7441</v>
      </c>
      <c r="K52" s="334">
        <v>7477</v>
      </c>
      <c r="L52" s="334">
        <v>7996</v>
      </c>
      <c r="M52" s="335">
        <v>7992</v>
      </c>
    </row>
    <row r="53" spans="2:13" ht="27.75" customHeight="1" thickBot="1" x14ac:dyDescent="0.2">
      <c r="B53" s="1177" t="s">
        <v>19</v>
      </c>
      <c r="C53" s="1178"/>
      <c r="D53" s="108"/>
      <c r="E53" s="1179" t="s">
        <v>44</v>
      </c>
      <c r="F53" s="1179"/>
      <c r="G53" s="1179"/>
      <c r="H53" s="1180"/>
      <c r="I53" s="336">
        <v>-4750</v>
      </c>
      <c r="J53" s="337">
        <v>-5929</v>
      </c>
      <c r="K53" s="337">
        <v>-4946</v>
      </c>
      <c r="L53" s="337">
        <v>-5622</v>
      </c>
      <c r="M53" s="338">
        <v>-5504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MZtpvUaxxXSB1a0WsWPPEC4rXJrIG3Ih+Hgn2+ZYSruqekfKIvo8wOUNQCo82Emq05Oz1iiWLpeNuWNo5JQGw==" saltValue="GCFnUxIdkv8tkWmOa/qy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4861</v>
      </c>
      <c r="G55" s="339">
        <v>4895</v>
      </c>
      <c r="H55" s="340">
        <v>4654</v>
      </c>
    </row>
    <row r="56" spans="2:8" ht="52.5" customHeight="1" x14ac:dyDescent="0.15">
      <c r="B56" s="120"/>
      <c r="C56" s="1198" t="s">
        <v>47</v>
      </c>
      <c r="D56" s="1198"/>
      <c r="E56" s="1199"/>
      <c r="F56" s="341">
        <v>521</v>
      </c>
      <c r="G56" s="341">
        <v>521</v>
      </c>
      <c r="H56" s="342">
        <v>521</v>
      </c>
    </row>
    <row r="57" spans="2:8" ht="53.25" customHeight="1" x14ac:dyDescent="0.15">
      <c r="B57" s="120"/>
      <c r="C57" s="1200" t="s">
        <v>48</v>
      </c>
      <c r="D57" s="1200"/>
      <c r="E57" s="1201"/>
      <c r="F57" s="343">
        <v>2774</v>
      </c>
      <c r="G57" s="343">
        <v>3041</v>
      </c>
      <c r="H57" s="344">
        <v>3363</v>
      </c>
    </row>
    <row r="58" spans="2:8" ht="45.75" customHeight="1" x14ac:dyDescent="0.15">
      <c r="B58" s="121"/>
      <c r="C58" s="1188" t="s">
        <v>49</v>
      </c>
      <c r="D58" s="1189"/>
      <c r="E58" s="1190"/>
      <c r="F58" s="345">
        <v>2424</v>
      </c>
      <c r="G58" s="345">
        <v>2720</v>
      </c>
      <c r="H58" s="346">
        <v>3027</v>
      </c>
    </row>
    <row r="59" spans="2:8" ht="45.75" customHeight="1" x14ac:dyDescent="0.15">
      <c r="B59" s="121"/>
      <c r="C59" s="1188" t="s">
        <v>49</v>
      </c>
      <c r="D59" s="1189"/>
      <c r="E59" s="1190"/>
      <c r="F59" s="345">
        <v>114</v>
      </c>
      <c r="G59" s="345">
        <v>125</v>
      </c>
      <c r="H59" s="346">
        <v>154</v>
      </c>
    </row>
    <row r="60" spans="2:8" ht="45.75" customHeight="1" x14ac:dyDescent="0.15">
      <c r="B60" s="121"/>
      <c r="C60" s="1188" t="s">
        <v>49</v>
      </c>
      <c r="D60" s="1189"/>
      <c r="E60" s="1190"/>
      <c r="F60" s="345"/>
      <c r="G60" s="345"/>
      <c r="H60" s="346">
        <v>60</v>
      </c>
    </row>
    <row r="61" spans="2:8" ht="45.75" customHeight="1" x14ac:dyDescent="0.15">
      <c r="B61" s="121"/>
      <c r="C61" s="1188" t="s">
        <v>49</v>
      </c>
      <c r="D61" s="1189"/>
      <c r="E61" s="1190"/>
      <c r="F61" s="345">
        <v>56</v>
      </c>
      <c r="G61" s="345">
        <v>51</v>
      </c>
      <c r="H61" s="346">
        <v>32</v>
      </c>
    </row>
    <row r="62" spans="2:8" ht="45.75" customHeight="1" thickBot="1" x14ac:dyDescent="0.2">
      <c r="B62" s="122"/>
      <c r="C62" s="1191" t="s">
        <v>49</v>
      </c>
      <c r="D62" s="1192"/>
      <c r="E62" s="1193"/>
      <c r="F62" s="347">
        <v>40</v>
      </c>
      <c r="G62" s="347">
        <v>35</v>
      </c>
      <c r="H62" s="348">
        <v>32</v>
      </c>
    </row>
    <row r="63" spans="2:8" ht="52.5" customHeight="1" thickBot="1" x14ac:dyDescent="0.2">
      <c r="B63" s="123"/>
      <c r="C63" s="1194" t="s">
        <v>50</v>
      </c>
      <c r="D63" s="1194"/>
      <c r="E63" s="1195"/>
      <c r="F63" s="349">
        <v>8155</v>
      </c>
      <c r="G63" s="349">
        <v>8456</v>
      </c>
      <c r="H63" s="350">
        <v>8538</v>
      </c>
    </row>
    <row r="64" spans="2:8" x14ac:dyDescent="0.15"/>
  </sheetData>
  <sheetProtection algorithmName="SHA-512" hashValue="ObRdqRbEszFqYPJlIC78QYdj/zO4XTdxs09WaBfPkJBdrLUH6l0GNiyJtO2HRNh+jsS5yWbTbCT7zrq1XWDqZQ==" saltValue="4HEht4nAoh/rFouwixUV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524</v>
      </c>
      <c r="G2" s="137"/>
      <c r="H2" s="138"/>
    </row>
    <row r="3" spans="1:8" x14ac:dyDescent="0.15">
      <c r="A3" s="134" t="s">
        <v>517</v>
      </c>
      <c r="B3" s="139"/>
      <c r="C3" s="140"/>
      <c r="D3" s="141">
        <v>321114</v>
      </c>
      <c r="E3" s="142"/>
      <c r="F3" s="143">
        <v>94796</v>
      </c>
      <c r="G3" s="144"/>
      <c r="H3" s="145"/>
    </row>
    <row r="4" spans="1:8" x14ac:dyDescent="0.15">
      <c r="A4" s="146"/>
      <c r="B4" s="147"/>
      <c r="C4" s="148"/>
      <c r="D4" s="149">
        <v>73446</v>
      </c>
      <c r="E4" s="150"/>
      <c r="F4" s="151">
        <v>55781</v>
      </c>
      <c r="G4" s="152"/>
      <c r="H4" s="153"/>
    </row>
    <row r="5" spans="1:8" x14ac:dyDescent="0.15">
      <c r="A5" s="134" t="s">
        <v>519</v>
      </c>
      <c r="B5" s="139"/>
      <c r="C5" s="140"/>
      <c r="D5" s="141">
        <v>165565</v>
      </c>
      <c r="E5" s="142"/>
      <c r="F5" s="143">
        <v>85942</v>
      </c>
      <c r="G5" s="144"/>
      <c r="H5" s="145"/>
    </row>
    <row r="6" spans="1:8" x14ac:dyDescent="0.15">
      <c r="A6" s="146"/>
      <c r="B6" s="147"/>
      <c r="C6" s="148"/>
      <c r="D6" s="149">
        <v>29759</v>
      </c>
      <c r="E6" s="150"/>
      <c r="F6" s="151">
        <v>48630</v>
      </c>
      <c r="G6" s="152"/>
      <c r="H6" s="153"/>
    </row>
    <row r="7" spans="1:8" x14ac:dyDescent="0.15">
      <c r="A7" s="134" t="s">
        <v>520</v>
      </c>
      <c r="B7" s="139"/>
      <c r="C7" s="140"/>
      <c r="D7" s="141">
        <v>128228</v>
      </c>
      <c r="E7" s="142"/>
      <c r="F7" s="143">
        <v>95007</v>
      </c>
      <c r="G7" s="144"/>
      <c r="H7" s="145"/>
    </row>
    <row r="8" spans="1:8" x14ac:dyDescent="0.15">
      <c r="A8" s="146"/>
      <c r="B8" s="147"/>
      <c r="C8" s="148"/>
      <c r="D8" s="149">
        <v>51012</v>
      </c>
      <c r="E8" s="150"/>
      <c r="F8" s="151">
        <v>48509</v>
      </c>
      <c r="G8" s="152"/>
      <c r="H8" s="153"/>
    </row>
    <row r="9" spans="1:8" x14ac:dyDescent="0.15">
      <c r="A9" s="134" t="s">
        <v>521</v>
      </c>
      <c r="B9" s="139"/>
      <c r="C9" s="140"/>
      <c r="D9" s="141">
        <v>109211</v>
      </c>
      <c r="E9" s="142"/>
      <c r="F9" s="143">
        <v>98176</v>
      </c>
      <c r="G9" s="144"/>
      <c r="H9" s="145"/>
    </row>
    <row r="10" spans="1:8" x14ac:dyDescent="0.15">
      <c r="A10" s="146"/>
      <c r="B10" s="147"/>
      <c r="C10" s="148"/>
      <c r="D10" s="149">
        <v>65568</v>
      </c>
      <c r="E10" s="150"/>
      <c r="F10" s="151">
        <v>58489</v>
      </c>
      <c r="G10" s="152"/>
      <c r="H10" s="153"/>
    </row>
    <row r="11" spans="1:8" x14ac:dyDescent="0.15">
      <c r="A11" s="134" t="s">
        <v>522</v>
      </c>
      <c r="B11" s="139"/>
      <c r="C11" s="140"/>
      <c r="D11" s="141">
        <v>84819</v>
      </c>
      <c r="E11" s="142"/>
      <c r="F11" s="143">
        <v>119283</v>
      </c>
      <c r="G11" s="144"/>
      <c r="H11" s="145"/>
    </row>
    <row r="12" spans="1:8" x14ac:dyDescent="0.15">
      <c r="A12" s="146"/>
      <c r="B12" s="147"/>
      <c r="C12" s="154"/>
      <c r="D12" s="149">
        <v>64871</v>
      </c>
      <c r="E12" s="150"/>
      <c r="F12" s="151">
        <v>64747</v>
      </c>
      <c r="G12" s="152"/>
      <c r="H12" s="153"/>
    </row>
    <row r="13" spans="1:8" x14ac:dyDescent="0.15">
      <c r="A13" s="134"/>
      <c r="B13" s="139"/>
      <c r="C13" s="140"/>
      <c r="D13" s="141">
        <v>161787</v>
      </c>
      <c r="E13" s="142"/>
      <c r="F13" s="143">
        <v>98641</v>
      </c>
      <c r="G13" s="155"/>
      <c r="H13" s="145"/>
    </row>
    <row r="14" spans="1:8" x14ac:dyDescent="0.15">
      <c r="A14" s="146"/>
      <c r="B14" s="147"/>
      <c r="C14" s="148"/>
      <c r="D14" s="149">
        <v>56931</v>
      </c>
      <c r="E14" s="150"/>
      <c r="F14" s="151">
        <v>55231</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19.82</v>
      </c>
      <c r="C19" s="156">
        <f>ROUND(VALUE(SUBSTITUTE(実質収支比率等に係る経年分析!G$48,"▲","-")),2)</f>
        <v>11.16</v>
      </c>
      <c r="D19" s="156">
        <f>ROUND(VALUE(SUBSTITUTE(実質収支比率等に係る経年分析!H$48,"▲","-")),2)</f>
        <v>12.1</v>
      </c>
      <c r="E19" s="156">
        <f>ROUND(VALUE(SUBSTITUTE(実質収支比率等に係る経年分析!I$48,"▲","-")),2)</f>
        <v>5.04</v>
      </c>
      <c r="F19" s="156">
        <f>ROUND(VALUE(SUBSTITUTE(実質収支比率等に係る経年分析!J$48,"▲","-")),2)</f>
        <v>4.5599999999999996</v>
      </c>
    </row>
    <row r="20" spans="1:11" x14ac:dyDescent="0.15">
      <c r="A20" s="156" t="s">
        <v>54</v>
      </c>
      <c r="B20" s="156">
        <f>ROUND(VALUE(SUBSTITUTE(実質収支比率等に係る経年分析!F$47,"▲","-")),2)</f>
        <v>73.540000000000006</v>
      </c>
      <c r="C20" s="156">
        <f>ROUND(VALUE(SUBSTITUTE(実質収支比率等に係る経年分析!G$47,"▲","-")),2)</f>
        <v>102.52</v>
      </c>
      <c r="D20" s="156">
        <f>ROUND(VALUE(SUBSTITUTE(実質収支比率等に係る経年分析!H$47,"▲","-")),2)</f>
        <v>110.12</v>
      </c>
      <c r="E20" s="156">
        <f>ROUND(VALUE(SUBSTITUTE(実質収支比率等に係る経年分析!I$47,"▲","-")),2)</f>
        <v>111.3</v>
      </c>
      <c r="F20" s="156">
        <f>ROUND(VALUE(SUBSTITUTE(実質収支比率等に係る経年分析!J$47,"▲","-")),2)</f>
        <v>102.86</v>
      </c>
    </row>
    <row r="21" spans="1:11" x14ac:dyDescent="0.15">
      <c r="A21" s="156" t="s">
        <v>55</v>
      </c>
      <c r="B21" s="156">
        <f>IF(ISNUMBER(VALUE(SUBSTITUTE(実質収支比率等に係る経年分析!F$49,"▲","-"))),ROUND(VALUE(SUBSTITUTE(実質収支比率等に係る経年分析!F$49,"▲","-")),2),NA())</f>
        <v>-45.77</v>
      </c>
      <c r="C21" s="156">
        <f>IF(ISNUMBER(VALUE(SUBSTITUTE(実質収支比率等に係る経年分析!G$49,"▲","-"))),ROUND(VALUE(SUBSTITUTE(実質収支比率等に係る経年分析!G$49,"▲","-")),2),NA())</f>
        <v>14.62</v>
      </c>
      <c r="D21" s="156">
        <f>IF(ISNUMBER(VALUE(SUBSTITUTE(実質収支比率等に係る経年分析!H$49,"▲","-"))),ROUND(VALUE(SUBSTITUTE(実質収支比率等に係る経年分析!H$49,"▲","-")),2),NA())</f>
        <v>31.97</v>
      </c>
      <c r="E21" s="156">
        <f>IF(ISNUMBER(VALUE(SUBSTITUTE(実質収支比率等に係る経年分析!I$49,"▲","-"))),ROUND(VALUE(SUBSTITUTE(実質収支比率等に係る経年分析!I$49,"▲","-")),2),NA())</f>
        <v>-11.86</v>
      </c>
      <c r="F21" s="156">
        <f>IF(ISNUMBER(VALUE(SUBSTITUTE(実質収支比率等に係る経年分析!J$49,"▲","-"))),ROUND(VALUE(SUBSTITUTE(実質収支比率等に係る経年分析!J$49,"▲","-")),2),NA())</f>
        <v>-8.98</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2.0099999999999998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0.82</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1.1100000000000001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19.809999999999999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4.5599999999999996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4.6500000000000004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4.2699999999999996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4.6100000000000003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5.78</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642</v>
      </c>
      <c r="E42" s="158"/>
      <c r="F42" s="158"/>
      <c r="G42" s="158">
        <f>'実質公債費比率（分子）の構造'!L$52</f>
        <v>640</v>
      </c>
      <c r="H42" s="158"/>
      <c r="I42" s="158"/>
      <c r="J42" s="158">
        <f>'実質公債費比率（分子）の構造'!M$52</f>
        <v>572</v>
      </c>
      <c r="K42" s="158"/>
      <c r="L42" s="158"/>
      <c r="M42" s="158">
        <f>'実質公債費比率（分子）の構造'!N$52</f>
        <v>594</v>
      </c>
      <c r="N42" s="158"/>
      <c r="O42" s="158"/>
      <c r="P42" s="158">
        <f>'実質公債費比率（分子）の構造'!O$52</f>
        <v>601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7</v>
      </c>
      <c r="C45" s="158"/>
      <c r="D45" s="158"/>
      <c r="E45" s="158">
        <f>'実質公債費比率（分子）の構造'!L$49</f>
        <v>25</v>
      </c>
      <c r="F45" s="158"/>
      <c r="G45" s="158"/>
      <c r="H45" s="158">
        <f>'実質公債費比率（分子）の構造'!M$49</f>
        <v>30</v>
      </c>
      <c r="I45" s="158"/>
      <c r="J45" s="158"/>
      <c r="K45" s="158">
        <f>'実質公債費比率（分子）の構造'!N$49</f>
        <v>31</v>
      </c>
      <c r="L45" s="158"/>
      <c r="M45" s="158"/>
      <c r="N45" s="158">
        <f>'実質公債費比率（分子）の構造'!O$49</f>
        <v>31</v>
      </c>
      <c r="O45" s="158"/>
      <c r="P45" s="158"/>
    </row>
    <row r="46" spans="1:16" x14ac:dyDescent="0.15">
      <c r="A46" s="158" t="s">
        <v>65</v>
      </c>
      <c r="B46" s="158">
        <f>'実質公債費比率（分子）の構造'!K$48</f>
        <v>300</v>
      </c>
      <c r="C46" s="158"/>
      <c r="D46" s="158"/>
      <c r="E46" s="158">
        <f>'実質公債費比率（分子）の構造'!L$48</f>
        <v>276</v>
      </c>
      <c r="F46" s="158"/>
      <c r="G46" s="158"/>
      <c r="H46" s="158">
        <f>'実質公債費比率（分子）の構造'!M$48</f>
        <v>279</v>
      </c>
      <c r="I46" s="158"/>
      <c r="J46" s="158"/>
      <c r="K46" s="158">
        <f>'実質公債費比率（分子）の構造'!N$48</f>
        <v>252</v>
      </c>
      <c r="L46" s="158"/>
      <c r="M46" s="158"/>
      <c r="N46" s="158">
        <f>'実質公債費比率（分子）の構造'!O$48</f>
        <v>245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570</v>
      </c>
      <c r="C49" s="158"/>
      <c r="D49" s="158"/>
      <c r="E49" s="158">
        <f>'実質公債費比率（分子）の構造'!L$45</f>
        <v>588</v>
      </c>
      <c r="F49" s="158"/>
      <c r="G49" s="158"/>
      <c r="H49" s="158">
        <f>'実質公債費比率（分子）の構造'!M$45</f>
        <v>538</v>
      </c>
      <c r="I49" s="158"/>
      <c r="J49" s="158"/>
      <c r="K49" s="158">
        <f>'実質公債費比率（分子）の構造'!N$45</f>
        <v>576</v>
      </c>
      <c r="L49" s="158"/>
      <c r="M49" s="158"/>
      <c r="N49" s="158">
        <f>'実質公債費比率（分子）の構造'!O$45</f>
        <v>583</v>
      </c>
      <c r="O49" s="158"/>
      <c r="P49" s="158"/>
    </row>
    <row r="50" spans="1:16" x14ac:dyDescent="0.15">
      <c r="A50" s="158" t="s">
        <v>68</v>
      </c>
      <c r="B50" s="158" t="e">
        <f>NA()</f>
        <v>#N/A</v>
      </c>
      <c r="C50" s="158">
        <f>IF(ISNUMBER('実質公債費比率（分子）の構造'!K$53),'実質公債費比率（分子）の構造'!K$53,NA())</f>
        <v>235</v>
      </c>
      <c r="D50" s="158" t="e">
        <f>NA()</f>
        <v>#N/A</v>
      </c>
      <c r="E50" s="158" t="e">
        <f>NA()</f>
        <v>#N/A</v>
      </c>
      <c r="F50" s="158">
        <f>IF(ISNUMBER('実質公債費比率（分子）の構造'!L$53),'実質公債費比率（分子）の構造'!L$53,NA())</f>
        <v>249</v>
      </c>
      <c r="G50" s="158" t="e">
        <f>NA()</f>
        <v>#N/A</v>
      </c>
      <c r="H50" s="158" t="e">
        <f>NA()</f>
        <v>#N/A</v>
      </c>
      <c r="I50" s="158">
        <f>IF(ISNUMBER('実質公債費比率（分子）の構造'!M$53),'実質公債費比率（分子）の構造'!M$53,NA())</f>
        <v>275</v>
      </c>
      <c r="J50" s="158" t="e">
        <f>NA()</f>
        <v>#N/A</v>
      </c>
      <c r="K50" s="158" t="e">
        <f>NA()</f>
        <v>#N/A</v>
      </c>
      <c r="L50" s="158">
        <f>IF(ISNUMBER('実質公債費比率（分子）の構造'!N$53),'実質公債費比率（分子）の構造'!N$53,NA())</f>
        <v>265</v>
      </c>
      <c r="M50" s="158" t="e">
        <f>NA()</f>
        <v>#N/A</v>
      </c>
      <c r="N50" s="158" t="e">
        <f>NA()</f>
        <v>#N/A</v>
      </c>
      <c r="O50" s="158">
        <f>IF(ISNUMBER('実質公債費比率（分子）の構造'!O$53),'実質公債費比率（分子）の構造'!O$53,NA())</f>
        <v>258</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7401</v>
      </c>
      <c r="E56" s="157"/>
      <c r="F56" s="157"/>
      <c r="G56" s="157">
        <f>'将来負担比率（分子）の構造'!J$52</f>
        <v>7441</v>
      </c>
      <c r="H56" s="157"/>
      <c r="I56" s="157"/>
      <c r="J56" s="157">
        <f>'将来負担比率（分子）の構造'!K$52</f>
        <v>7477</v>
      </c>
      <c r="K56" s="157"/>
      <c r="L56" s="157"/>
      <c r="M56" s="157">
        <f>'将来負担比率（分子）の構造'!L$52</f>
        <v>7996</v>
      </c>
      <c r="N56" s="157"/>
      <c r="O56" s="157"/>
      <c r="P56" s="157">
        <f>'将来負担比率（分子）の構造'!M$52</f>
        <v>7992</v>
      </c>
    </row>
    <row r="57" spans="1:16" x14ac:dyDescent="0.15">
      <c r="A57" s="157" t="s">
        <v>42</v>
      </c>
      <c r="B57" s="157"/>
      <c r="C57" s="157"/>
      <c r="D57" s="157">
        <f>'将来負担比率（分子）の構造'!I$51</f>
        <v>1691</v>
      </c>
      <c r="E57" s="157"/>
      <c r="F57" s="157"/>
      <c r="G57" s="157">
        <f>'将来負担比率（分子）の構造'!J$51</f>
        <v>1563</v>
      </c>
      <c r="H57" s="157"/>
      <c r="I57" s="157"/>
      <c r="J57" s="157">
        <f>'将来負担比率（分子）の構造'!K$51</f>
        <v>194</v>
      </c>
      <c r="K57" s="157"/>
      <c r="L57" s="157"/>
      <c r="M57" s="157">
        <f>'将来負担比率（分子）の構造'!L$51</f>
        <v>164</v>
      </c>
      <c r="N57" s="157"/>
      <c r="O57" s="157"/>
      <c r="P57" s="157">
        <f>'将来負担比率（分子）の構造'!M$51</f>
        <v>133</v>
      </c>
    </row>
    <row r="58" spans="1:16" x14ac:dyDescent="0.15">
      <c r="A58" s="157" t="s">
        <v>41</v>
      </c>
      <c r="B58" s="157"/>
      <c r="C58" s="157"/>
      <c r="D58" s="157">
        <f>'将来負担比率（分子）の構造'!I$50</f>
        <v>7614</v>
      </c>
      <c r="E58" s="157"/>
      <c r="F58" s="157"/>
      <c r="G58" s="157">
        <f>'将来負担比率（分子）の構造'!J$50</f>
        <v>9554</v>
      </c>
      <c r="H58" s="157"/>
      <c r="I58" s="157"/>
      <c r="J58" s="157">
        <f>'将来負担比率（分子）の構造'!K$50</f>
        <v>8822</v>
      </c>
      <c r="K58" s="157"/>
      <c r="L58" s="157"/>
      <c r="M58" s="157">
        <f>'将来負担比率（分子）の構造'!L$50</f>
        <v>9085</v>
      </c>
      <c r="N58" s="157"/>
      <c r="O58" s="157"/>
      <c r="P58" s="157">
        <f>'将来負担比率（分子）の構造'!M$50</f>
        <v>9126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932</v>
      </c>
      <c r="C62" s="157"/>
      <c r="D62" s="157"/>
      <c r="E62" s="157">
        <f>'将来負担比率（分子）の構造'!J$45</f>
        <v>915</v>
      </c>
      <c r="F62" s="157"/>
      <c r="G62" s="157"/>
      <c r="H62" s="157">
        <f>'将来負担比率（分子）の構造'!K$45</f>
        <v>941</v>
      </c>
      <c r="I62" s="157"/>
      <c r="J62" s="157"/>
      <c r="K62" s="157">
        <f>'将来負担比率（分子）の構造'!L$45</f>
        <v>889</v>
      </c>
      <c r="L62" s="157"/>
      <c r="M62" s="157"/>
      <c r="N62" s="157">
        <f>'将来負担比率（分子）の構造'!M$45</f>
        <v>940</v>
      </c>
      <c r="O62" s="157"/>
      <c r="P62" s="157"/>
    </row>
    <row r="63" spans="1:16" x14ac:dyDescent="0.15">
      <c r="A63" s="157" t="s">
        <v>34</v>
      </c>
      <c r="B63" s="157">
        <f>'将来負担比率（分子）の構造'!I$44</f>
        <v>175</v>
      </c>
      <c r="C63" s="157"/>
      <c r="D63" s="157"/>
      <c r="E63" s="157">
        <f>'将来負担比率（分子）の構造'!J$44</f>
        <v>157</v>
      </c>
      <c r="F63" s="157"/>
      <c r="G63" s="157"/>
      <c r="H63" s="157">
        <f>'将来負担比率（分子）の構造'!K$44</f>
        <v>135</v>
      </c>
      <c r="I63" s="157"/>
      <c r="J63" s="157"/>
      <c r="K63" s="157">
        <f>'将来負担比率（分子）の構造'!L$44</f>
        <v>112</v>
      </c>
      <c r="L63" s="157"/>
      <c r="M63" s="157"/>
      <c r="N63" s="157">
        <f>'将来負担比率（分子）の構造'!M$44</f>
        <v>90</v>
      </c>
      <c r="O63" s="157"/>
      <c r="P63" s="157"/>
    </row>
    <row r="64" spans="1:16" x14ac:dyDescent="0.15">
      <c r="A64" s="157" t="s">
        <v>33</v>
      </c>
      <c r="B64" s="157">
        <f>'将来負担比率（分子）の構造'!I$43</f>
        <v>3676</v>
      </c>
      <c r="C64" s="157"/>
      <c r="D64" s="157"/>
      <c r="E64" s="157">
        <f>'将来負担比率（分子）の構造'!J$43</f>
        <v>3335</v>
      </c>
      <c r="F64" s="157"/>
      <c r="G64" s="157"/>
      <c r="H64" s="157">
        <f>'将来負担比率（分子）の構造'!K$43</f>
        <v>3050</v>
      </c>
      <c r="I64" s="157"/>
      <c r="J64" s="157"/>
      <c r="K64" s="157">
        <f>'将来負担比率（分子）の構造'!L$43</f>
        <v>2874</v>
      </c>
      <c r="L64" s="157"/>
      <c r="M64" s="157"/>
      <c r="N64" s="157">
        <f>'将来負担比率（分子）の構造'!M$43</f>
        <v>2833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7173</v>
      </c>
      <c r="C66" s="157"/>
      <c r="D66" s="157"/>
      <c r="E66" s="157">
        <f>'将来負担比率（分子）の構造'!J$41</f>
        <v>8222</v>
      </c>
      <c r="F66" s="157"/>
      <c r="G66" s="157"/>
      <c r="H66" s="157">
        <f>'将来負担比率（分子）の構造'!K$41</f>
        <v>7421</v>
      </c>
      <c r="I66" s="157"/>
      <c r="J66" s="157"/>
      <c r="K66" s="157">
        <f>'将来負担比率（分子）の構造'!L$41</f>
        <v>7748</v>
      </c>
      <c r="L66" s="157"/>
      <c r="M66" s="157"/>
      <c r="N66" s="157">
        <f>'将来負担比率（分子）の構造'!M$41</f>
        <v>7884</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4861</v>
      </c>
      <c r="C72" s="161">
        <f>基金残高に係る経年分析!G55</f>
        <v>4895</v>
      </c>
      <c r="D72" s="161">
        <f>基金残高に係る経年分析!H55</f>
        <v>4654</v>
      </c>
    </row>
    <row r="73" spans="1:16" x14ac:dyDescent="0.15">
      <c r="A73" s="160" t="s">
        <v>75</v>
      </c>
      <c r="B73" s="161">
        <f>基金残高に係る経年分析!F56</f>
        <v>521</v>
      </c>
      <c r="C73" s="161">
        <f>基金残高に係る経年分析!G56</f>
        <v>521</v>
      </c>
      <c r="D73" s="161">
        <f>基金残高に係る経年分析!H56</f>
        <v>521</v>
      </c>
    </row>
    <row r="74" spans="1:16" x14ac:dyDescent="0.15">
      <c r="A74" s="160" t="s">
        <v>76</v>
      </c>
      <c r="B74" s="161">
        <f>基金残高に係る経年分析!F57</f>
        <v>2774</v>
      </c>
      <c r="C74" s="161">
        <f>基金残高に係る経年分析!G57</f>
        <v>3041</v>
      </c>
      <c r="D74" s="161">
        <f>基金残高に係る経年分析!H57</f>
        <v>3363</v>
      </c>
    </row>
  </sheetData>
  <sheetProtection algorithmName="SHA-512" hashValue="1JrdfvVqvTgAG4ve17zxNAZ1PEt/zmjkX94bZRaCDULVc7LnGVbZWAS09GxGj5+kLNc85gL2YyGJ9N3uEneMyg==" saltValue="7qp6gIbem1Wn2DTHnwsm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1318374</v>
      </c>
      <c r="S5" s="661"/>
      <c r="T5" s="661"/>
      <c r="U5" s="661"/>
      <c r="V5" s="661"/>
      <c r="W5" s="661"/>
      <c r="X5" s="661"/>
      <c r="Y5" s="689"/>
      <c r="Z5" s="702">
        <v>15.1</v>
      </c>
      <c r="AA5" s="702"/>
      <c r="AB5" s="702"/>
      <c r="AC5" s="702"/>
      <c r="AD5" s="703">
        <v>1318374</v>
      </c>
      <c r="AE5" s="703"/>
      <c r="AF5" s="703"/>
      <c r="AG5" s="703"/>
      <c r="AH5" s="703"/>
      <c r="AI5" s="703"/>
      <c r="AJ5" s="703"/>
      <c r="AK5" s="703"/>
      <c r="AL5" s="690">
        <v>29.3</v>
      </c>
      <c r="AM5" s="672"/>
      <c r="AN5" s="672"/>
      <c r="AO5" s="691"/>
      <c r="AP5" s="663" t="s">
        <v>217</v>
      </c>
      <c r="AQ5" s="664"/>
      <c r="AR5" s="664"/>
      <c r="AS5" s="664"/>
      <c r="AT5" s="664"/>
      <c r="AU5" s="664"/>
      <c r="AV5" s="664"/>
      <c r="AW5" s="664"/>
      <c r="AX5" s="664"/>
      <c r="AY5" s="664"/>
      <c r="AZ5" s="664"/>
      <c r="BA5" s="664"/>
      <c r="BB5" s="664"/>
      <c r="BC5" s="664"/>
      <c r="BD5" s="664"/>
      <c r="BE5" s="664"/>
      <c r="BF5" s="665"/>
      <c r="BG5" s="608">
        <v>1318374</v>
      </c>
      <c r="BH5" s="609"/>
      <c r="BI5" s="609"/>
      <c r="BJ5" s="609"/>
      <c r="BK5" s="609"/>
      <c r="BL5" s="609"/>
      <c r="BM5" s="609"/>
      <c r="BN5" s="610"/>
      <c r="BO5" s="646">
        <v>100</v>
      </c>
      <c r="BP5" s="646"/>
      <c r="BQ5" s="646"/>
      <c r="BR5" s="646"/>
      <c r="BS5" s="647" t="s">
        <v>123</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05" t="s">
        <v>221</v>
      </c>
      <c r="C6" s="606"/>
      <c r="D6" s="606"/>
      <c r="E6" s="606"/>
      <c r="F6" s="606"/>
      <c r="G6" s="606"/>
      <c r="H6" s="606"/>
      <c r="I6" s="606"/>
      <c r="J6" s="606"/>
      <c r="K6" s="606"/>
      <c r="L6" s="606"/>
      <c r="M6" s="606"/>
      <c r="N6" s="606"/>
      <c r="O6" s="606"/>
      <c r="P6" s="606"/>
      <c r="Q6" s="607"/>
      <c r="R6" s="608">
        <v>85857</v>
      </c>
      <c r="S6" s="609"/>
      <c r="T6" s="609"/>
      <c r="U6" s="609"/>
      <c r="V6" s="609"/>
      <c r="W6" s="609"/>
      <c r="X6" s="609"/>
      <c r="Y6" s="610"/>
      <c r="Z6" s="646">
        <v>1</v>
      </c>
      <c r="AA6" s="646"/>
      <c r="AB6" s="646"/>
      <c r="AC6" s="646"/>
      <c r="AD6" s="647">
        <v>85857</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1318374</v>
      </c>
      <c r="BH6" s="609"/>
      <c r="BI6" s="609"/>
      <c r="BJ6" s="609"/>
      <c r="BK6" s="609"/>
      <c r="BL6" s="609"/>
      <c r="BM6" s="609"/>
      <c r="BN6" s="610"/>
      <c r="BO6" s="646">
        <v>100</v>
      </c>
      <c r="BP6" s="646"/>
      <c r="BQ6" s="646"/>
      <c r="BR6" s="646"/>
      <c r="BS6" s="647" t="s">
        <v>123</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92275</v>
      </c>
      <c r="CS6" s="609"/>
      <c r="CT6" s="609"/>
      <c r="CU6" s="609"/>
      <c r="CV6" s="609"/>
      <c r="CW6" s="609"/>
      <c r="CX6" s="609"/>
      <c r="CY6" s="610"/>
      <c r="CZ6" s="690">
        <v>1.1000000000000001</v>
      </c>
      <c r="DA6" s="672"/>
      <c r="DB6" s="672"/>
      <c r="DC6" s="692"/>
      <c r="DD6" s="614" t="s">
        <v>123</v>
      </c>
      <c r="DE6" s="609"/>
      <c r="DF6" s="609"/>
      <c r="DG6" s="609"/>
      <c r="DH6" s="609"/>
      <c r="DI6" s="609"/>
      <c r="DJ6" s="609"/>
      <c r="DK6" s="609"/>
      <c r="DL6" s="609"/>
      <c r="DM6" s="609"/>
      <c r="DN6" s="609"/>
      <c r="DO6" s="609"/>
      <c r="DP6" s="610"/>
      <c r="DQ6" s="614">
        <v>92275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390</v>
      </c>
      <c r="S7" s="609"/>
      <c r="T7" s="609"/>
      <c r="U7" s="609"/>
      <c r="V7" s="609"/>
      <c r="W7" s="609"/>
      <c r="X7" s="609"/>
      <c r="Y7" s="610"/>
      <c r="Z7" s="646">
        <v>0</v>
      </c>
      <c r="AA7" s="646"/>
      <c r="AB7" s="646"/>
      <c r="AC7" s="646"/>
      <c r="AD7" s="647">
        <v>390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471346</v>
      </c>
      <c r="BH7" s="609"/>
      <c r="BI7" s="609"/>
      <c r="BJ7" s="609"/>
      <c r="BK7" s="609"/>
      <c r="BL7" s="609"/>
      <c r="BM7" s="609"/>
      <c r="BN7" s="610"/>
      <c r="BO7" s="646">
        <v>35.799999999999997</v>
      </c>
      <c r="BP7" s="646"/>
      <c r="BQ7" s="646"/>
      <c r="BR7" s="646"/>
      <c r="BS7" s="647" t="s">
        <v>123</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1837698</v>
      </c>
      <c r="CS7" s="609"/>
      <c r="CT7" s="609"/>
      <c r="CU7" s="609"/>
      <c r="CV7" s="609"/>
      <c r="CW7" s="609"/>
      <c r="CX7" s="609"/>
      <c r="CY7" s="610"/>
      <c r="CZ7" s="646">
        <v>21.8</v>
      </c>
      <c r="DA7" s="646"/>
      <c r="DB7" s="646"/>
      <c r="DC7" s="646"/>
      <c r="DD7" s="614">
        <v>141047</v>
      </c>
      <c r="DE7" s="609"/>
      <c r="DF7" s="609"/>
      <c r="DG7" s="609"/>
      <c r="DH7" s="609"/>
      <c r="DI7" s="609"/>
      <c r="DJ7" s="609"/>
      <c r="DK7" s="609"/>
      <c r="DL7" s="609"/>
      <c r="DM7" s="609"/>
      <c r="DN7" s="609"/>
      <c r="DO7" s="609"/>
      <c r="DP7" s="610"/>
      <c r="DQ7" s="614">
        <v>1198192</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6653</v>
      </c>
      <c r="S8" s="609"/>
      <c r="T8" s="609"/>
      <c r="U8" s="609"/>
      <c r="V8" s="609"/>
      <c r="W8" s="609"/>
      <c r="X8" s="609"/>
      <c r="Y8" s="610"/>
      <c r="Z8" s="646">
        <v>0.1</v>
      </c>
      <c r="AA8" s="646"/>
      <c r="AB8" s="646"/>
      <c r="AC8" s="646"/>
      <c r="AD8" s="647">
        <v>6653</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16709</v>
      </c>
      <c r="BH8" s="609"/>
      <c r="BI8" s="609"/>
      <c r="BJ8" s="609"/>
      <c r="BK8" s="609"/>
      <c r="BL8" s="609"/>
      <c r="BM8" s="609"/>
      <c r="BN8" s="610"/>
      <c r="BO8" s="646">
        <v>1.3</v>
      </c>
      <c r="BP8" s="646"/>
      <c r="BQ8" s="646"/>
      <c r="BR8" s="646"/>
      <c r="BS8" s="647" t="s">
        <v>123</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2290156</v>
      </c>
      <c r="CS8" s="609"/>
      <c r="CT8" s="609"/>
      <c r="CU8" s="609"/>
      <c r="CV8" s="609"/>
      <c r="CW8" s="609"/>
      <c r="CX8" s="609"/>
      <c r="CY8" s="610"/>
      <c r="CZ8" s="646">
        <v>27.1</v>
      </c>
      <c r="DA8" s="646"/>
      <c r="DB8" s="646"/>
      <c r="DC8" s="646"/>
      <c r="DD8" s="614">
        <v>1725</v>
      </c>
      <c r="DE8" s="609"/>
      <c r="DF8" s="609"/>
      <c r="DG8" s="609"/>
      <c r="DH8" s="609"/>
      <c r="DI8" s="609"/>
      <c r="DJ8" s="609"/>
      <c r="DK8" s="609"/>
      <c r="DL8" s="609"/>
      <c r="DM8" s="609"/>
      <c r="DN8" s="609"/>
      <c r="DO8" s="609"/>
      <c r="DP8" s="610"/>
      <c r="DQ8" s="614">
        <v>1482973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8867</v>
      </c>
      <c r="S9" s="609"/>
      <c r="T9" s="609"/>
      <c r="U9" s="609"/>
      <c r="V9" s="609"/>
      <c r="W9" s="609"/>
      <c r="X9" s="609"/>
      <c r="Y9" s="610"/>
      <c r="Z9" s="646">
        <v>0.1</v>
      </c>
      <c r="AA9" s="646"/>
      <c r="AB9" s="646"/>
      <c r="AC9" s="646"/>
      <c r="AD9" s="647">
        <v>8867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406303</v>
      </c>
      <c r="BH9" s="609"/>
      <c r="BI9" s="609"/>
      <c r="BJ9" s="609"/>
      <c r="BK9" s="609"/>
      <c r="BL9" s="609"/>
      <c r="BM9" s="609"/>
      <c r="BN9" s="610"/>
      <c r="BO9" s="646">
        <v>30.8</v>
      </c>
      <c r="BP9" s="646"/>
      <c r="BQ9" s="646"/>
      <c r="BR9" s="646"/>
      <c r="BS9" s="647" t="s">
        <v>123</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402069</v>
      </c>
      <c r="CS9" s="609"/>
      <c r="CT9" s="609"/>
      <c r="CU9" s="609"/>
      <c r="CV9" s="609"/>
      <c r="CW9" s="609"/>
      <c r="CX9" s="609"/>
      <c r="CY9" s="610"/>
      <c r="CZ9" s="646">
        <v>4.8</v>
      </c>
      <c r="DA9" s="646"/>
      <c r="DB9" s="646"/>
      <c r="DC9" s="646"/>
      <c r="DD9" s="614">
        <v>3566</v>
      </c>
      <c r="DE9" s="609"/>
      <c r="DF9" s="609"/>
      <c r="DG9" s="609"/>
      <c r="DH9" s="609"/>
      <c r="DI9" s="609"/>
      <c r="DJ9" s="609"/>
      <c r="DK9" s="609"/>
      <c r="DL9" s="609"/>
      <c r="DM9" s="609"/>
      <c r="DN9" s="609"/>
      <c r="DO9" s="609"/>
      <c r="DP9" s="610"/>
      <c r="DQ9" s="614">
        <v>374256</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123</v>
      </c>
      <c r="S10" s="609"/>
      <c r="T10" s="609"/>
      <c r="U10" s="609"/>
      <c r="V10" s="609"/>
      <c r="W10" s="609"/>
      <c r="X10" s="609"/>
      <c r="Y10" s="610"/>
      <c r="Z10" s="646" t="s">
        <v>123</v>
      </c>
      <c r="AA10" s="646"/>
      <c r="AB10" s="646"/>
      <c r="AC10" s="646"/>
      <c r="AD10" s="647" t="s">
        <v>123</v>
      </c>
      <c r="AE10" s="647"/>
      <c r="AF10" s="647"/>
      <c r="AG10" s="647"/>
      <c r="AH10" s="647"/>
      <c r="AI10" s="647"/>
      <c r="AJ10" s="647"/>
      <c r="AK10" s="647"/>
      <c r="AL10" s="611" t="s">
        <v>123</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24964</v>
      </c>
      <c r="BH10" s="609"/>
      <c r="BI10" s="609"/>
      <c r="BJ10" s="609"/>
      <c r="BK10" s="609"/>
      <c r="BL10" s="609"/>
      <c r="BM10" s="609"/>
      <c r="BN10" s="610"/>
      <c r="BO10" s="646">
        <v>1.9</v>
      </c>
      <c r="BP10" s="646"/>
      <c r="BQ10" s="646"/>
      <c r="BR10" s="646"/>
      <c r="BS10" s="647" t="s">
        <v>123</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13181</v>
      </c>
      <c r="CS10" s="609"/>
      <c r="CT10" s="609"/>
      <c r="CU10" s="609"/>
      <c r="CV10" s="609"/>
      <c r="CW10" s="609"/>
      <c r="CX10" s="609"/>
      <c r="CY10" s="610"/>
      <c r="CZ10" s="646">
        <v>0.2</v>
      </c>
      <c r="DA10" s="646"/>
      <c r="DB10" s="646"/>
      <c r="DC10" s="646"/>
      <c r="DD10" s="614" t="s">
        <v>123</v>
      </c>
      <c r="DE10" s="609"/>
      <c r="DF10" s="609"/>
      <c r="DG10" s="609"/>
      <c r="DH10" s="609"/>
      <c r="DI10" s="609"/>
      <c r="DJ10" s="609"/>
      <c r="DK10" s="609"/>
      <c r="DL10" s="609"/>
      <c r="DM10" s="609"/>
      <c r="DN10" s="609"/>
      <c r="DO10" s="609"/>
      <c r="DP10" s="610"/>
      <c r="DQ10" s="614">
        <v>13181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304124</v>
      </c>
      <c r="S11" s="609"/>
      <c r="T11" s="609"/>
      <c r="U11" s="609"/>
      <c r="V11" s="609"/>
      <c r="W11" s="609"/>
      <c r="X11" s="609"/>
      <c r="Y11" s="610"/>
      <c r="Z11" s="611">
        <v>3.5</v>
      </c>
      <c r="AA11" s="612"/>
      <c r="AB11" s="612"/>
      <c r="AC11" s="613"/>
      <c r="AD11" s="614">
        <v>304124</v>
      </c>
      <c r="AE11" s="609"/>
      <c r="AF11" s="609"/>
      <c r="AG11" s="609"/>
      <c r="AH11" s="609"/>
      <c r="AI11" s="609"/>
      <c r="AJ11" s="609"/>
      <c r="AK11" s="610"/>
      <c r="AL11" s="611">
        <v>6.8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23370</v>
      </c>
      <c r="BH11" s="609"/>
      <c r="BI11" s="609"/>
      <c r="BJ11" s="609"/>
      <c r="BK11" s="609"/>
      <c r="BL11" s="609"/>
      <c r="BM11" s="609"/>
      <c r="BN11" s="610"/>
      <c r="BO11" s="646">
        <v>1.8</v>
      </c>
      <c r="BP11" s="646"/>
      <c r="BQ11" s="646"/>
      <c r="BR11" s="646"/>
      <c r="BS11" s="647" t="s">
        <v>123</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379253</v>
      </c>
      <c r="CS11" s="609"/>
      <c r="CT11" s="609"/>
      <c r="CU11" s="609"/>
      <c r="CV11" s="609"/>
      <c r="CW11" s="609"/>
      <c r="CX11" s="609"/>
      <c r="CY11" s="610"/>
      <c r="CZ11" s="646">
        <v>4.5</v>
      </c>
      <c r="DA11" s="646"/>
      <c r="DB11" s="646"/>
      <c r="DC11" s="646"/>
      <c r="DD11" s="614">
        <v>103029</v>
      </c>
      <c r="DE11" s="609"/>
      <c r="DF11" s="609"/>
      <c r="DG11" s="609"/>
      <c r="DH11" s="609"/>
      <c r="DI11" s="609"/>
      <c r="DJ11" s="609"/>
      <c r="DK11" s="609"/>
      <c r="DL11" s="609"/>
      <c r="DM11" s="609"/>
      <c r="DN11" s="609"/>
      <c r="DO11" s="609"/>
      <c r="DP11" s="610"/>
      <c r="DQ11" s="614">
        <v>235895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14662</v>
      </c>
      <c r="S12" s="609"/>
      <c r="T12" s="609"/>
      <c r="U12" s="609"/>
      <c r="V12" s="609"/>
      <c r="W12" s="609"/>
      <c r="X12" s="609"/>
      <c r="Y12" s="610"/>
      <c r="Z12" s="646">
        <v>0.2</v>
      </c>
      <c r="AA12" s="646"/>
      <c r="AB12" s="646"/>
      <c r="AC12" s="646"/>
      <c r="AD12" s="647">
        <v>14662</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724008</v>
      </c>
      <c r="BH12" s="609"/>
      <c r="BI12" s="609"/>
      <c r="BJ12" s="609"/>
      <c r="BK12" s="609"/>
      <c r="BL12" s="609"/>
      <c r="BM12" s="609"/>
      <c r="BN12" s="610"/>
      <c r="BO12" s="646">
        <v>54.9</v>
      </c>
      <c r="BP12" s="646"/>
      <c r="BQ12" s="646"/>
      <c r="BR12" s="646"/>
      <c r="BS12" s="647" t="s">
        <v>123</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132764</v>
      </c>
      <c r="CS12" s="609"/>
      <c r="CT12" s="609"/>
      <c r="CU12" s="609"/>
      <c r="CV12" s="609"/>
      <c r="CW12" s="609"/>
      <c r="CX12" s="609"/>
      <c r="CY12" s="610"/>
      <c r="CZ12" s="646">
        <v>1.6</v>
      </c>
      <c r="DA12" s="646"/>
      <c r="DB12" s="646"/>
      <c r="DC12" s="646"/>
      <c r="DD12" s="614" t="s">
        <v>123</v>
      </c>
      <c r="DE12" s="609"/>
      <c r="DF12" s="609"/>
      <c r="DG12" s="609"/>
      <c r="DH12" s="609"/>
      <c r="DI12" s="609"/>
      <c r="DJ12" s="609"/>
      <c r="DK12" s="609"/>
      <c r="DL12" s="609"/>
      <c r="DM12" s="609"/>
      <c r="DN12" s="609"/>
      <c r="DO12" s="609"/>
      <c r="DP12" s="610"/>
      <c r="DQ12" s="614">
        <v>108552</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123</v>
      </c>
      <c r="S13" s="609"/>
      <c r="T13" s="609"/>
      <c r="U13" s="609"/>
      <c r="V13" s="609"/>
      <c r="W13" s="609"/>
      <c r="X13" s="609"/>
      <c r="Y13" s="610"/>
      <c r="Z13" s="646" t="s">
        <v>123</v>
      </c>
      <c r="AA13" s="646"/>
      <c r="AB13" s="646"/>
      <c r="AC13" s="646"/>
      <c r="AD13" s="647" t="s">
        <v>123</v>
      </c>
      <c r="AE13" s="647"/>
      <c r="AF13" s="647"/>
      <c r="AG13" s="647"/>
      <c r="AH13" s="647"/>
      <c r="AI13" s="647"/>
      <c r="AJ13" s="647"/>
      <c r="AK13" s="647"/>
      <c r="AL13" s="611" t="s">
        <v>123</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723953</v>
      </c>
      <c r="BH13" s="609"/>
      <c r="BI13" s="609"/>
      <c r="BJ13" s="609"/>
      <c r="BK13" s="609"/>
      <c r="BL13" s="609"/>
      <c r="BM13" s="609"/>
      <c r="BN13" s="610"/>
      <c r="BO13" s="646">
        <v>54.9</v>
      </c>
      <c r="BP13" s="646"/>
      <c r="BQ13" s="646"/>
      <c r="BR13" s="646"/>
      <c r="BS13" s="647" t="s">
        <v>123</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1351398</v>
      </c>
      <c r="CS13" s="609"/>
      <c r="CT13" s="609"/>
      <c r="CU13" s="609"/>
      <c r="CV13" s="609"/>
      <c r="CW13" s="609"/>
      <c r="CX13" s="609"/>
      <c r="CY13" s="610"/>
      <c r="CZ13" s="646">
        <v>16</v>
      </c>
      <c r="DA13" s="646"/>
      <c r="DB13" s="646"/>
      <c r="DC13" s="646"/>
      <c r="DD13" s="614">
        <v>414659</v>
      </c>
      <c r="DE13" s="609"/>
      <c r="DF13" s="609"/>
      <c r="DG13" s="609"/>
      <c r="DH13" s="609"/>
      <c r="DI13" s="609"/>
      <c r="DJ13" s="609"/>
      <c r="DK13" s="609"/>
      <c r="DL13" s="609"/>
      <c r="DM13" s="609"/>
      <c r="DN13" s="609"/>
      <c r="DO13" s="609"/>
      <c r="DP13" s="610"/>
      <c r="DQ13" s="614">
        <v>555288</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123</v>
      </c>
      <c r="S14" s="609"/>
      <c r="T14" s="609"/>
      <c r="U14" s="609"/>
      <c r="V14" s="609"/>
      <c r="W14" s="609"/>
      <c r="X14" s="609"/>
      <c r="Y14" s="610"/>
      <c r="Z14" s="646" t="s">
        <v>123</v>
      </c>
      <c r="AA14" s="646"/>
      <c r="AB14" s="646"/>
      <c r="AC14" s="646"/>
      <c r="AD14" s="647" t="s">
        <v>123</v>
      </c>
      <c r="AE14" s="647"/>
      <c r="AF14" s="647"/>
      <c r="AG14" s="647"/>
      <c r="AH14" s="647"/>
      <c r="AI14" s="647"/>
      <c r="AJ14" s="647"/>
      <c r="AK14" s="647"/>
      <c r="AL14" s="611" t="s">
        <v>123</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50033</v>
      </c>
      <c r="BH14" s="609"/>
      <c r="BI14" s="609"/>
      <c r="BJ14" s="609"/>
      <c r="BK14" s="609"/>
      <c r="BL14" s="609"/>
      <c r="BM14" s="609"/>
      <c r="BN14" s="610"/>
      <c r="BO14" s="646">
        <v>3.8</v>
      </c>
      <c r="BP14" s="646"/>
      <c r="BQ14" s="646"/>
      <c r="BR14" s="646"/>
      <c r="BS14" s="647" t="s">
        <v>123</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318224</v>
      </c>
      <c r="CS14" s="609"/>
      <c r="CT14" s="609"/>
      <c r="CU14" s="609"/>
      <c r="CV14" s="609"/>
      <c r="CW14" s="609"/>
      <c r="CX14" s="609"/>
      <c r="CY14" s="610"/>
      <c r="CZ14" s="646">
        <v>3.8</v>
      </c>
      <c r="DA14" s="646"/>
      <c r="DB14" s="646"/>
      <c r="DC14" s="646"/>
      <c r="DD14" s="614">
        <v>7185</v>
      </c>
      <c r="DE14" s="609"/>
      <c r="DF14" s="609"/>
      <c r="DG14" s="609"/>
      <c r="DH14" s="609"/>
      <c r="DI14" s="609"/>
      <c r="DJ14" s="609"/>
      <c r="DK14" s="609"/>
      <c r="DL14" s="609"/>
      <c r="DM14" s="609"/>
      <c r="DN14" s="609"/>
      <c r="DO14" s="609"/>
      <c r="DP14" s="610"/>
      <c r="DQ14" s="614">
        <v>310140</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11721</v>
      </c>
      <c r="S15" s="609"/>
      <c r="T15" s="609"/>
      <c r="U15" s="609"/>
      <c r="V15" s="609"/>
      <c r="W15" s="609"/>
      <c r="X15" s="609"/>
      <c r="Y15" s="610"/>
      <c r="Z15" s="646">
        <v>0.1</v>
      </c>
      <c r="AA15" s="646"/>
      <c r="AB15" s="646"/>
      <c r="AC15" s="646"/>
      <c r="AD15" s="647">
        <v>11721</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72987</v>
      </c>
      <c r="BH15" s="609"/>
      <c r="BI15" s="609"/>
      <c r="BJ15" s="609"/>
      <c r="BK15" s="609"/>
      <c r="BL15" s="609"/>
      <c r="BM15" s="609"/>
      <c r="BN15" s="610"/>
      <c r="BO15" s="646">
        <v>5.5</v>
      </c>
      <c r="BP15" s="646"/>
      <c r="BQ15" s="646"/>
      <c r="BR15" s="646"/>
      <c r="BS15" s="647" t="s">
        <v>123</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1042749</v>
      </c>
      <c r="CS15" s="609"/>
      <c r="CT15" s="609"/>
      <c r="CU15" s="609"/>
      <c r="CV15" s="609"/>
      <c r="CW15" s="609"/>
      <c r="CX15" s="609"/>
      <c r="CY15" s="610"/>
      <c r="CZ15" s="646">
        <v>12.3</v>
      </c>
      <c r="DA15" s="646"/>
      <c r="DB15" s="646"/>
      <c r="DC15" s="646"/>
      <c r="DD15" s="614">
        <v>298020</v>
      </c>
      <c r="DE15" s="609"/>
      <c r="DF15" s="609"/>
      <c r="DG15" s="609"/>
      <c r="DH15" s="609"/>
      <c r="DI15" s="609"/>
      <c r="DJ15" s="609"/>
      <c r="DK15" s="609"/>
      <c r="DL15" s="609"/>
      <c r="DM15" s="609"/>
      <c r="DN15" s="609"/>
      <c r="DO15" s="609"/>
      <c r="DP15" s="610"/>
      <c r="DQ15" s="614">
        <v>613122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26168</v>
      </c>
      <c r="S16" s="609"/>
      <c r="T16" s="609"/>
      <c r="U16" s="609"/>
      <c r="V16" s="609"/>
      <c r="W16" s="609"/>
      <c r="X16" s="609"/>
      <c r="Y16" s="610"/>
      <c r="Z16" s="646">
        <v>0.3</v>
      </c>
      <c r="AA16" s="646"/>
      <c r="AB16" s="646"/>
      <c r="AC16" s="646"/>
      <c r="AD16" s="647">
        <v>26168</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123</v>
      </c>
      <c r="BH16" s="609"/>
      <c r="BI16" s="609"/>
      <c r="BJ16" s="609"/>
      <c r="BK16" s="609"/>
      <c r="BL16" s="609"/>
      <c r="BM16" s="609"/>
      <c r="BN16" s="610"/>
      <c r="BO16" s="646" t="s">
        <v>123</v>
      </c>
      <c r="BP16" s="646"/>
      <c r="BQ16" s="646"/>
      <c r="BR16" s="646"/>
      <c r="BS16" s="647" t="s">
        <v>123</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62</v>
      </c>
      <c r="CS16" s="609"/>
      <c r="CT16" s="609"/>
      <c r="CU16" s="609"/>
      <c r="CV16" s="609"/>
      <c r="CW16" s="609"/>
      <c r="CX16" s="609"/>
      <c r="CY16" s="610"/>
      <c r="CZ16" s="646">
        <v>0</v>
      </c>
      <c r="DA16" s="646"/>
      <c r="DB16" s="646"/>
      <c r="DC16" s="646"/>
      <c r="DD16" s="614" t="s">
        <v>123</v>
      </c>
      <c r="DE16" s="609"/>
      <c r="DF16" s="609"/>
      <c r="DG16" s="609"/>
      <c r="DH16" s="609"/>
      <c r="DI16" s="609"/>
      <c r="DJ16" s="609"/>
      <c r="DK16" s="609"/>
      <c r="DL16" s="609"/>
      <c r="DM16" s="609"/>
      <c r="DN16" s="609"/>
      <c r="DO16" s="609"/>
      <c r="DP16" s="610"/>
      <c r="DQ16" s="614">
        <v>62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56795</v>
      </c>
      <c r="S17" s="609"/>
      <c r="T17" s="609"/>
      <c r="U17" s="609"/>
      <c r="V17" s="609"/>
      <c r="W17" s="609"/>
      <c r="X17" s="609"/>
      <c r="Y17" s="610"/>
      <c r="Z17" s="646">
        <v>0.7</v>
      </c>
      <c r="AA17" s="646"/>
      <c r="AB17" s="646"/>
      <c r="AC17" s="646"/>
      <c r="AD17" s="647">
        <v>56795</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123</v>
      </c>
      <c r="BH17" s="609"/>
      <c r="BI17" s="609"/>
      <c r="BJ17" s="609"/>
      <c r="BK17" s="609"/>
      <c r="BL17" s="609"/>
      <c r="BM17" s="609"/>
      <c r="BN17" s="610"/>
      <c r="BO17" s="646" t="s">
        <v>123</v>
      </c>
      <c r="BP17" s="646"/>
      <c r="BQ17" s="646"/>
      <c r="BR17" s="646"/>
      <c r="BS17" s="647" t="s">
        <v>123</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583487</v>
      </c>
      <c r="CS17" s="609"/>
      <c r="CT17" s="609"/>
      <c r="CU17" s="609"/>
      <c r="CV17" s="609"/>
      <c r="CW17" s="609"/>
      <c r="CX17" s="609"/>
      <c r="CY17" s="610"/>
      <c r="CZ17" s="646">
        <v>6.9</v>
      </c>
      <c r="DA17" s="646"/>
      <c r="DB17" s="646"/>
      <c r="DC17" s="646"/>
      <c r="DD17" s="614" t="s">
        <v>123</v>
      </c>
      <c r="DE17" s="609"/>
      <c r="DF17" s="609"/>
      <c r="DG17" s="609"/>
      <c r="DH17" s="609"/>
      <c r="DI17" s="609"/>
      <c r="DJ17" s="609"/>
      <c r="DK17" s="609"/>
      <c r="DL17" s="609"/>
      <c r="DM17" s="609"/>
      <c r="DN17" s="609"/>
      <c r="DO17" s="609"/>
      <c r="DP17" s="610"/>
      <c r="DQ17" s="614">
        <v>554212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12144</v>
      </c>
      <c r="S18" s="609"/>
      <c r="T18" s="609"/>
      <c r="U18" s="609"/>
      <c r="V18" s="609"/>
      <c r="W18" s="609"/>
      <c r="X18" s="609"/>
      <c r="Y18" s="610"/>
      <c r="Z18" s="646">
        <v>0.1</v>
      </c>
      <c r="AA18" s="646"/>
      <c r="AB18" s="646"/>
      <c r="AC18" s="646"/>
      <c r="AD18" s="647">
        <v>12144</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123</v>
      </c>
      <c r="BH18" s="609"/>
      <c r="BI18" s="609"/>
      <c r="BJ18" s="609"/>
      <c r="BK18" s="609"/>
      <c r="BL18" s="609"/>
      <c r="BM18" s="609"/>
      <c r="BN18" s="610"/>
      <c r="BO18" s="646" t="s">
        <v>123</v>
      </c>
      <c r="BP18" s="646"/>
      <c r="BQ18" s="646"/>
      <c r="BR18" s="646"/>
      <c r="BS18" s="647" t="s">
        <v>123</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123</v>
      </c>
      <c r="CS18" s="609"/>
      <c r="CT18" s="609"/>
      <c r="CU18" s="609"/>
      <c r="CV18" s="609"/>
      <c r="CW18" s="609"/>
      <c r="CX18" s="609"/>
      <c r="CY18" s="610"/>
      <c r="CZ18" s="646" t="s">
        <v>123</v>
      </c>
      <c r="DA18" s="646"/>
      <c r="DB18" s="646"/>
      <c r="DC18" s="646"/>
      <c r="DD18" s="614" t="s">
        <v>123</v>
      </c>
      <c r="DE18" s="609"/>
      <c r="DF18" s="609"/>
      <c r="DG18" s="609"/>
      <c r="DH18" s="609"/>
      <c r="DI18" s="609"/>
      <c r="DJ18" s="609"/>
      <c r="DK18" s="609"/>
      <c r="DL18" s="609"/>
      <c r="DM18" s="609"/>
      <c r="DN18" s="609"/>
      <c r="DO18" s="609"/>
      <c r="DP18" s="610"/>
      <c r="DQ18" s="614" t="s">
        <v>123</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44651</v>
      </c>
      <c r="S19" s="609"/>
      <c r="T19" s="609"/>
      <c r="U19" s="609"/>
      <c r="V19" s="609"/>
      <c r="W19" s="609"/>
      <c r="X19" s="609"/>
      <c r="Y19" s="610"/>
      <c r="Z19" s="646">
        <v>0.5</v>
      </c>
      <c r="AA19" s="646"/>
      <c r="AB19" s="646"/>
      <c r="AC19" s="646"/>
      <c r="AD19" s="647">
        <v>44651</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123</v>
      </c>
      <c r="BH19" s="609"/>
      <c r="BI19" s="609"/>
      <c r="BJ19" s="609"/>
      <c r="BK19" s="609"/>
      <c r="BL19" s="609"/>
      <c r="BM19" s="609"/>
      <c r="BN19" s="610"/>
      <c r="BO19" s="646" t="s">
        <v>123</v>
      </c>
      <c r="BP19" s="646"/>
      <c r="BQ19" s="646"/>
      <c r="BR19" s="646"/>
      <c r="BS19" s="647" t="s">
        <v>123</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123</v>
      </c>
      <c r="CS19" s="609"/>
      <c r="CT19" s="609"/>
      <c r="CU19" s="609"/>
      <c r="CV19" s="609"/>
      <c r="CW19" s="609"/>
      <c r="CX19" s="609"/>
      <c r="CY19" s="610"/>
      <c r="CZ19" s="646" t="s">
        <v>123</v>
      </c>
      <c r="DA19" s="646"/>
      <c r="DB19" s="646"/>
      <c r="DC19" s="646"/>
      <c r="DD19" s="614" t="s">
        <v>123</v>
      </c>
      <c r="DE19" s="609"/>
      <c r="DF19" s="609"/>
      <c r="DG19" s="609"/>
      <c r="DH19" s="609"/>
      <c r="DI19" s="609"/>
      <c r="DJ19" s="609"/>
      <c r="DK19" s="609"/>
      <c r="DL19" s="609"/>
      <c r="DM19" s="609"/>
      <c r="DN19" s="609"/>
      <c r="DO19" s="609"/>
      <c r="DP19" s="610"/>
      <c r="DQ19" s="614" t="s">
        <v>123</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t="s">
        <v>123</v>
      </c>
      <c r="S20" s="609"/>
      <c r="T20" s="609"/>
      <c r="U20" s="609"/>
      <c r="V20" s="609"/>
      <c r="W20" s="609"/>
      <c r="X20" s="609"/>
      <c r="Y20" s="610"/>
      <c r="Z20" s="646" t="s">
        <v>123</v>
      </c>
      <c r="AA20" s="646"/>
      <c r="AB20" s="646"/>
      <c r="AC20" s="646"/>
      <c r="AD20" s="647" t="s">
        <v>123</v>
      </c>
      <c r="AE20" s="647"/>
      <c r="AF20" s="647"/>
      <c r="AG20" s="647"/>
      <c r="AH20" s="647"/>
      <c r="AI20" s="647"/>
      <c r="AJ20" s="647"/>
      <c r="AK20" s="647"/>
      <c r="AL20" s="611" t="s">
        <v>123</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123</v>
      </c>
      <c r="BH20" s="609"/>
      <c r="BI20" s="609"/>
      <c r="BJ20" s="609"/>
      <c r="BK20" s="609"/>
      <c r="BL20" s="609"/>
      <c r="BM20" s="609"/>
      <c r="BN20" s="610"/>
      <c r="BO20" s="646" t="s">
        <v>123</v>
      </c>
      <c r="BP20" s="646"/>
      <c r="BQ20" s="646"/>
      <c r="BR20" s="646"/>
      <c r="BS20" s="647" t="s">
        <v>123</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8443316</v>
      </c>
      <c r="CS20" s="609"/>
      <c r="CT20" s="609"/>
      <c r="CU20" s="609"/>
      <c r="CV20" s="609"/>
      <c r="CW20" s="609"/>
      <c r="CX20" s="609"/>
      <c r="CY20" s="610"/>
      <c r="CZ20" s="646">
        <v>100</v>
      </c>
      <c r="DA20" s="646"/>
      <c r="DB20" s="646"/>
      <c r="DC20" s="646"/>
      <c r="DD20" s="614">
        <v>969231</v>
      </c>
      <c r="DE20" s="609"/>
      <c r="DF20" s="609"/>
      <c r="DG20" s="609"/>
      <c r="DH20" s="609"/>
      <c r="DI20" s="609"/>
      <c r="DJ20" s="609"/>
      <c r="DK20" s="609"/>
      <c r="DL20" s="609"/>
      <c r="DM20" s="609"/>
      <c r="DN20" s="609"/>
      <c r="DO20" s="609"/>
      <c r="DP20" s="610"/>
      <c r="DQ20" s="614">
        <v>5538148</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2977009</v>
      </c>
      <c r="S21" s="609"/>
      <c r="T21" s="609"/>
      <c r="U21" s="609"/>
      <c r="V21" s="609"/>
      <c r="W21" s="609"/>
      <c r="X21" s="609"/>
      <c r="Y21" s="610"/>
      <c r="Z21" s="646">
        <v>34.200000000000003</v>
      </c>
      <c r="AA21" s="646"/>
      <c r="AB21" s="646"/>
      <c r="AC21" s="646"/>
      <c r="AD21" s="647">
        <v>2647469</v>
      </c>
      <c r="AE21" s="647"/>
      <c r="AF21" s="647"/>
      <c r="AG21" s="647"/>
      <c r="AH21" s="647"/>
      <c r="AI21" s="647"/>
      <c r="AJ21" s="647"/>
      <c r="AK21" s="647"/>
      <c r="AL21" s="611">
        <v>58.9</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123</v>
      </c>
      <c r="BH21" s="609"/>
      <c r="BI21" s="609"/>
      <c r="BJ21" s="609"/>
      <c r="BK21" s="609"/>
      <c r="BL21" s="609"/>
      <c r="BM21" s="609"/>
      <c r="BN21" s="610"/>
      <c r="BO21" s="646" t="s">
        <v>123</v>
      </c>
      <c r="BP21" s="646"/>
      <c r="BQ21" s="646"/>
      <c r="BR21" s="646"/>
      <c r="BS21" s="647" t="s">
        <v>123</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2647469</v>
      </c>
      <c r="S22" s="609"/>
      <c r="T22" s="609"/>
      <c r="U22" s="609"/>
      <c r="V22" s="609"/>
      <c r="W22" s="609"/>
      <c r="X22" s="609"/>
      <c r="Y22" s="610"/>
      <c r="Z22" s="646">
        <v>30.4</v>
      </c>
      <c r="AA22" s="646"/>
      <c r="AB22" s="646"/>
      <c r="AC22" s="646"/>
      <c r="AD22" s="647">
        <v>2647469</v>
      </c>
      <c r="AE22" s="647"/>
      <c r="AF22" s="647"/>
      <c r="AG22" s="647"/>
      <c r="AH22" s="647"/>
      <c r="AI22" s="647"/>
      <c r="AJ22" s="647"/>
      <c r="AK22" s="647"/>
      <c r="AL22" s="611">
        <v>58.9</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123</v>
      </c>
      <c r="BH22" s="609"/>
      <c r="BI22" s="609"/>
      <c r="BJ22" s="609"/>
      <c r="BK22" s="609"/>
      <c r="BL22" s="609"/>
      <c r="BM22" s="609"/>
      <c r="BN22" s="610"/>
      <c r="BO22" s="646" t="s">
        <v>123</v>
      </c>
      <c r="BP22" s="646"/>
      <c r="BQ22" s="646"/>
      <c r="BR22" s="646"/>
      <c r="BS22" s="647" t="s">
        <v>123</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271</v>
      </c>
      <c r="C23" s="606"/>
      <c r="D23" s="606"/>
      <c r="E23" s="606"/>
      <c r="F23" s="606"/>
      <c r="G23" s="606"/>
      <c r="H23" s="606"/>
      <c r="I23" s="606"/>
      <c r="J23" s="606"/>
      <c r="K23" s="606"/>
      <c r="L23" s="606"/>
      <c r="M23" s="606"/>
      <c r="N23" s="606"/>
      <c r="O23" s="606"/>
      <c r="P23" s="606"/>
      <c r="Q23" s="607"/>
      <c r="R23" s="608">
        <v>251932</v>
      </c>
      <c r="S23" s="609"/>
      <c r="T23" s="609"/>
      <c r="U23" s="609"/>
      <c r="V23" s="609"/>
      <c r="W23" s="609"/>
      <c r="X23" s="609"/>
      <c r="Y23" s="610"/>
      <c r="Z23" s="646">
        <v>2.9</v>
      </c>
      <c r="AA23" s="646"/>
      <c r="AB23" s="646"/>
      <c r="AC23" s="646"/>
      <c r="AD23" s="647" t="s">
        <v>123</v>
      </c>
      <c r="AE23" s="647"/>
      <c r="AF23" s="647"/>
      <c r="AG23" s="647"/>
      <c r="AH23" s="647"/>
      <c r="AI23" s="647"/>
      <c r="AJ23" s="647"/>
      <c r="AK23" s="647"/>
      <c r="AL23" s="611" t="s">
        <v>123</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123</v>
      </c>
      <c r="BH23" s="609"/>
      <c r="BI23" s="609"/>
      <c r="BJ23" s="609"/>
      <c r="BK23" s="609"/>
      <c r="BL23" s="609"/>
      <c r="BM23" s="609"/>
      <c r="BN23" s="610"/>
      <c r="BO23" s="646" t="s">
        <v>123</v>
      </c>
      <c r="BP23" s="646"/>
      <c r="BQ23" s="646"/>
      <c r="BR23" s="646"/>
      <c r="BS23" s="647" t="s">
        <v>123</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05" t="s">
        <v>278</v>
      </c>
      <c r="C24" s="606"/>
      <c r="D24" s="606"/>
      <c r="E24" s="606"/>
      <c r="F24" s="606"/>
      <c r="G24" s="606"/>
      <c r="H24" s="606"/>
      <c r="I24" s="606"/>
      <c r="J24" s="606"/>
      <c r="K24" s="606"/>
      <c r="L24" s="606"/>
      <c r="M24" s="606"/>
      <c r="N24" s="606"/>
      <c r="O24" s="606"/>
      <c r="P24" s="606"/>
      <c r="Q24" s="607"/>
      <c r="R24" s="608">
        <v>77608</v>
      </c>
      <c r="S24" s="609"/>
      <c r="T24" s="609"/>
      <c r="U24" s="609"/>
      <c r="V24" s="609"/>
      <c r="W24" s="609"/>
      <c r="X24" s="609"/>
      <c r="Y24" s="610"/>
      <c r="Z24" s="646">
        <v>0.9</v>
      </c>
      <c r="AA24" s="646"/>
      <c r="AB24" s="646"/>
      <c r="AC24" s="646"/>
      <c r="AD24" s="647" t="s">
        <v>123</v>
      </c>
      <c r="AE24" s="647"/>
      <c r="AF24" s="647"/>
      <c r="AG24" s="647"/>
      <c r="AH24" s="647"/>
      <c r="AI24" s="647"/>
      <c r="AJ24" s="647"/>
      <c r="AK24" s="647"/>
      <c r="AL24" s="611" t="s">
        <v>123</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123</v>
      </c>
      <c r="BH24" s="609"/>
      <c r="BI24" s="609"/>
      <c r="BJ24" s="609"/>
      <c r="BK24" s="609"/>
      <c r="BL24" s="609"/>
      <c r="BM24" s="609"/>
      <c r="BN24" s="610"/>
      <c r="BO24" s="646" t="s">
        <v>123</v>
      </c>
      <c r="BP24" s="646"/>
      <c r="BQ24" s="646"/>
      <c r="BR24" s="646"/>
      <c r="BS24" s="647" t="s">
        <v>123</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3122210</v>
      </c>
      <c r="CS24" s="661"/>
      <c r="CT24" s="661"/>
      <c r="CU24" s="661"/>
      <c r="CV24" s="661"/>
      <c r="CW24" s="661"/>
      <c r="CX24" s="661"/>
      <c r="CY24" s="689"/>
      <c r="CZ24" s="690">
        <v>37</v>
      </c>
      <c r="DA24" s="672"/>
      <c r="DB24" s="672"/>
      <c r="DC24" s="692"/>
      <c r="DD24" s="688">
        <v>2536748</v>
      </c>
      <c r="DE24" s="661"/>
      <c r="DF24" s="661"/>
      <c r="DG24" s="661"/>
      <c r="DH24" s="661"/>
      <c r="DI24" s="661"/>
      <c r="DJ24" s="661"/>
      <c r="DK24" s="689"/>
      <c r="DL24" s="688">
        <v>1939392</v>
      </c>
      <c r="DM24" s="661"/>
      <c r="DN24" s="661"/>
      <c r="DO24" s="661"/>
      <c r="DP24" s="661"/>
      <c r="DQ24" s="661"/>
      <c r="DR24" s="661"/>
      <c r="DS24" s="661"/>
      <c r="DT24" s="661"/>
      <c r="DU24" s="661"/>
      <c r="DV24" s="689"/>
      <c r="DW24" s="690">
        <v>43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4810620</v>
      </c>
      <c r="S25" s="609"/>
      <c r="T25" s="609"/>
      <c r="U25" s="609"/>
      <c r="V25" s="609"/>
      <c r="W25" s="609"/>
      <c r="X25" s="609"/>
      <c r="Y25" s="610"/>
      <c r="Z25" s="646">
        <v>55.2</v>
      </c>
      <c r="AA25" s="646"/>
      <c r="AB25" s="646"/>
      <c r="AC25" s="646"/>
      <c r="AD25" s="647">
        <v>4481080</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123</v>
      </c>
      <c r="BH25" s="609"/>
      <c r="BI25" s="609"/>
      <c r="BJ25" s="609"/>
      <c r="BK25" s="609"/>
      <c r="BL25" s="609"/>
      <c r="BM25" s="609"/>
      <c r="BN25" s="610"/>
      <c r="BO25" s="646" t="s">
        <v>123</v>
      </c>
      <c r="BP25" s="646"/>
      <c r="BQ25" s="646"/>
      <c r="BR25" s="646"/>
      <c r="BS25" s="647" t="s">
        <v>123</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1653420</v>
      </c>
      <c r="CS25" s="621"/>
      <c r="CT25" s="621"/>
      <c r="CU25" s="621"/>
      <c r="CV25" s="621"/>
      <c r="CW25" s="621"/>
      <c r="CX25" s="621"/>
      <c r="CY25" s="622"/>
      <c r="CZ25" s="611">
        <v>19.600000000000001</v>
      </c>
      <c r="DA25" s="623"/>
      <c r="DB25" s="623"/>
      <c r="DC25" s="624"/>
      <c r="DD25" s="614">
        <v>1562323</v>
      </c>
      <c r="DE25" s="621"/>
      <c r="DF25" s="621"/>
      <c r="DG25" s="621"/>
      <c r="DH25" s="621"/>
      <c r="DI25" s="621"/>
      <c r="DJ25" s="621"/>
      <c r="DK25" s="622"/>
      <c r="DL25" s="614">
        <v>1180908</v>
      </c>
      <c r="DM25" s="621"/>
      <c r="DN25" s="621"/>
      <c r="DO25" s="621"/>
      <c r="DP25" s="621"/>
      <c r="DQ25" s="621"/>
      <c r="DR25" s="621"/>
      <c r="DS25" s="621"/>
      <c r="DT25" s="621"/>
      <c r="DU25" s="621"/>
      <c r="DV25" s="622"/>
      <c r="DW25" s="611">
        <v>26.2</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1072</v>
      </c>
      <c r="S26" s="609"/>
      <c r="T26" s="609"/>
      <c r="U26" s="609"/>
      <c r="V26" s="609"/>
      <c r="W26" s="609"/>
      <c r="X26" s="609"/>
      <c r="Y26" s="610"/>
      <c r="Z26" s="646">
        <v>0</v>
      </c>
      <c r="AA26" s="646"/>
      <c r="AB26" s="646"/>
      <c r="AC26" s="646"/>
      <c r="AD26" s="647">
        <v>1072</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123</v>
      </c>
      <c r="BH26" s="609"/>
      <c r="BI26" s="609"/>
      <c r="BJ26" s="609"/>
      <c r="BK26" s="609"/>
      <c r="BL26" s="609"/>
      <c r="BM26" s="609"/>
      <c r="BN26" s="610"/>
      <c r="BO26" s="646" t="s">
        <v>123</v>
      </c>
      <c r="BP26" s="646"/>
      <c r="BQ26" s="646"/>
      <c r="BR26" s="646"/>
      <c r="BS26" s="647" t="s">
        <v>123</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1056841</v>
      </c>
      <c r="CS26" s="609"/>
      <c r="CT26" s="609"/>
      <c r="CU26" s="609"/>
      <c r="CV26" s="609"/>
      <c r="CW26" s="609"/>
      <c r="CX26" s="609"/>
      <c r="CY26" s="610"/>
      <c r="CZ26" s="611">
        <v>12.5</v>
      </c>
      <c r="DA26" s="623"/>
      <c r="DB26" s="623"/>
      <c r="DC26" s="624"/>
      <c r="DD26" s="614">
        <v>995810</v>
      </c>
      <c r="DE26" s="609"/>
      <c r="DF26" s="609"/>
      <c r="DG26" s="609"/>
      <c r="DH26" s="609"/>
      <c r="DI26" s="609"/>
      <c r="DJ26" s="609"/>
      <c r="DK26" s="610"/>
      <c r="DL26" s="614" t="s">
        <v>123</v>
      </c>
      <c r="DM26" s="609"/>
      <c r="DN26" s="609"/>
      <c r="DO26" s="609"/>
      <c r="DP26" s="609"/>
      <c r="DQ26" s="609"/>
      <c r="DR26" s="609"/>
      <c r="DS26" s="609"/>
      <c r="DT26" s="609"/>
      <c r="DU26" s="609"/>
      <c r="DV26" s="610"/>
      <c r="DW26" s="611" t="s">
        <v>123</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18149</v>
      </c>
      <c r="S27" s="609"/>
      <c r="T27" s="609"/>
      <c r="U27" s="609"/>
      <c r="V27" s="609"/>
      <c r="W27" s="609"/>
      <c r="X27" s="609"/>
      <c r="Y27" s="610"/>
      <c r="Z27" s="646">
        <v>0.2</v>
      </c>
      <c r="AA27" s="646"/>
      <c r="AB27" s="646"/>
      <c r="AC27" s="646"/>
      <c r="AD27" s="647">
        <v>7</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1318374</v>
      </c>
      <c r="BH27" s="609"/>
      <c r="BI27" s="609"/>
      <c r="BJ27" s="609"/>
      <c r="BK27" s="609"/>
      <c r="BL27" s="609"/>
      <c r="BM27" s="609"/>
      <c r="BN27" s="610"/>
      <c r="BO27" s="646">
        <v>100</v>
      </c>
      <c r="BP27" s="646"/>
      <c r="BQ27" s="646"/>
      <c r="BR27" s="646"/>
      <c r="BS27" s="647" t="s">
        <v>123</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885303</v>
      </c>
      <c r="CS27" s="621"/>
      <c r="CT27" s="621"/>
      <c r="CU27" s="621"/>
      <c r="CV27" s="621"/>
      <c r="CW27" s="621"/>
      <c r="CX27" s="621"/>
      <c r="CY27" s="622"/>
      <c r="CZ27" s="611">
        <v>10.5</v>
      </c>
      <c r="DA27" s="623"/>
      <c r="DB27" s="623"/>
      <c r="DC27" s="624"/>
      <c r="DD27" s="614">
        <v>420213</v>
      </c>
      <c r="DE27" s="621"/>
      <c r="DF27" s="621"/>
      <c r="DG27" s="621"/>
      <c r="DH27" s="621"/>
      <c r="DI27" s="621"/>
      <c r="DJ27" s="621"/>
      <c r="DK27" s="622"/>
      <c r="DL27" s="614">
        <v>205575</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137477</v>
      </c>
      <c r="S28" s="609"/>
      <c r="T28" s="609"/>
      <c r="U28" s="609"/>
      <c r="V28" s="609"/>
      <c r="W28" s="609"/>
      <c r="X28" s="609"/>
      <c r="Y28" s="610"/>
      <c r="Z28" s="646">
        <v>1.6</v>
      </c>
      <c r="AA28" s="646"/>
      <c r="AB28" s="646"/>
      <c r="AC28" s="646"/>
      <c r="AD28" s="647">
        <v>13361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583487</v>
      </c>
      <c r="CS28" s="609"/>
      <c r="CT28" s="609"/>
      <c r="CU28" s="609"/>
      <c r="CV28" s="609"/>
      <c r="CW28" s="609"/>
      <c r="CX28" s="609"/>
      <c r="CY28" s="610"/>
      <c r="CZ28" s="611">
        <v>6.9</v>
      </c>
      <c r="DA28" s="623"/>
      <c r="DB28" s="623"/>
      <c r="DC28" s="624"/>
      <c r="DD28" s="614">
        <v>554212</v>
      </c>
      <c r="DE28" s="609"/>
      <c r="DF28" s="609"/>
      <c r="DG28" s="609"/>
      <c r="DH28" s="609"/>
      <c r="DI28" s="609"/>
      <c r="DJ28" s="609"/>
      <c r="DK28" s="610"/>
      <c r="DL28" s="614">
        <v>552909</v>
      </c>
      <c r="DM28" s="609"/>
      <c r="DN28" s="609"/>
      <c r="DO28" s="609"/>
      <c r="DP28" s="609"/>
      <c r="DQ28" s="609"/>
      <c r="DR28" s="609"/>
      <c r="DS28" s="609"/>
      <c r="DT28" s="609"/>
      <c r="DU28" s="609"/>
      <c r="DV28" s="610"/>
      <c r="DW28" s="611">
        <v>12.3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6402</v>
      </c>
      <c r="S29" s="609"/>
      <c r="T29" s="609"/>
      <c r="U29" s="609"/>
      <c r="V29" s="609"/>
      <c r="W29" s="609"/>
      <c r="X29" s="609"/>
      <c r="Y29" s="610"/>
      <c r="Z29" s="646">
        <v>0.1</v>
      </c>
      <c r="AA29" s="646"/>
      <c r="AB29" s="646"/>
      <c r="AC29" s="646"/>
      <c r="AD29" s="647" t="s">
        <v>123</v>
      </c>
      <c r="AE29" s="647"/>
      <c r="AF29" s="647"/>
      <c r="AG29" s="647"/>
      <c r="AH29" s="647"/>
      <c r="AI29" s="647"/>
      <c r="AJ29" s="647"/>
      <c r="AK29" s="647"/>
      <c r="AL29" s="611" t="s">
        <v>123</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67</v>
      </c>
      <c r="CG29" s="606"/>
      <c r="CH29" s="606"/>
      <c r="CI29" s="606"/>
      <c r="CJ29" s="606"/>
      <c r="CK29" s="606"/>
      <c r="CL29" s="606"/>
      <c r="CM29" s="606"/>
      <c r="CN29" s="606"/>
      <c r="CO29" s="606"/>
      <c r="CP29" s="606"/>
      <c r="CQ29" s="607"/>
      <c r="CR29" s="608">
        <v>583487</v>
      </c>
      <c r="CS29" s="621"/>
      <c r="CT29" s="621"/>
      <c r="CU29" s="621"/>
      <c r="CV29" s="621"/>
      <c r="CW29" s="621"/>
      <c r="CX29" s="621"/>
      <c r="CY29" s="622"/>
      <c r="CZ29" s="611">
        <v>6.9</v>
      </c>
      <c r="DA29" s="623"/>
      <c r="DB29" s="623"/>
      <c r="DC29" s="624"/>
      <c r="DD29" s="614">
        <v>554212</v>
      </c>
      <c r="DE29" s="621"/>
      <c r="DF29" s="621"/>
      <c r="DG29" s="621"/>
      <c r="DH29" s="621"/>
      <c r="DI29" s="621"/>
      <c r="DJ29" s="621"/>
      <c r="DK29" s="622"/>
      <c r="DL29" s="614">
        <v>552909</v>
      </c>
      <c r="DM29" s="621"/>
      <c r="DN29" s="621"/>
      <c r="DO29" s="621"/>
      <c r="DP29" s="621"/>
      <c r="DQ29" s="621"/>
      <c r="DR29" s="621"/>
      <c r="DS29" s="621"/>
      <c r="DT29" s="621"/>
      <c r="DU29" s="621"/>
      <c r="DV29" s="622"/>
      <c r="DW29" s="611">
        <v>12.3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1227084</v>
      </c>
      <c r="S30" s="609"/>
      <c r="T30" s="609"/>
      <c r="U30" s="609"/>
      <c r="V30" s="609"/>
      <c r="W30" s="609"/>
      <c r="X30" s="609"/>
      <c r="Y30" s="610"/>
      <c r="Z30" s="646">
        <v>14.1</v>
      </c>
      <c r="AA30" s="646"/>
      <c r="AB30" s="646"/>
      <c r="AC30" s="646"/>
      <c r="AD30" s="647" t="s">
        <v>123</v>
      </c>
      <c r="AE30" s="647"/>
      <c r="AF30" s="647"/>
      <c r="AG30" s="647"/>
      <c r="AH30" s="647"/>
      <c r="AI30" s="647"/>
      <c r="AJ30" s="647"/>
      <c r="AK30" s="647"/>
      <c r="AL30" s="611" t="s">
        <v>123</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555686</v>
      </c>
      <c r="CS30" s="609"/>
      <c r="CT30" s="609"/>
      <c r="CU30" s="609"/>
      <c r="CV30" s="609"/>
      <c r="CW30" s="609"/>
      <c r="CX30" s="609"/>
      <c r="CY30" s="610"/>
      <c r="CZ30" s="611">
        <v>6.6</v>
      </c>
      <c r="DA30" s="623"/>
      <c r="DB30" s="623"/>
      <c r="DC30" s="624"/>
      <c r="DD30" s="614">
        <v>526411</v>
      </c>
      <c r="DE30" s="609"/>
      <c r="DF30" s="609"/>
      <c r="DG30" s="609"/>
      <c r="DH30" s="609"/>
      <c r="DI30" s="609"/>
      <c r="DJ30" s="609"/>
      <c r="DK30" s="610"/>
      <c r="DL30" s="614">
        <v>525108</v>
      </c>
      <c r="DM30" s="609"/>
      <c r="DN30" s="609"/>
      <c r="DO30" s="609"/>
      <c r="DP30" s="609"/>
      <c r="DQ30" s="609"/>
      <c r="DR30" s="609"/>
      <c r="DS30" s="609"/>
      <c r="DT30" s="609"/>
      <c r="DU30" s="609"/>
      <c r="DV30" s="610"/>
      <c r="DW30" s="611">
        <v>11.6</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123</v>
      </c>
      <c r="S31" s="609"/>
      <c r="T31" s="609"/>
      <c r="U31" s="609"/>
      <c r="V31" s="609"/>
      <c r="W31" s="609"/>
      <c r="X31" s="609"/>
      <c r="Y31" s="610"/>
      <c r="Z31" s="646" t="s">
        <v>123</v>
      </c>
      <c r="AA31" s="646"/>
      <c r="AB31" s="646"/>
      <c r="AC31" s="646"/>
      <c r="AD31" s="647" t="s">
        <v>123</v>
      </c>
      <c r="AE31" s="647"/>
      <c r="AF31" s="647"/>
      <c r="AG31" s="647"/>
      <c r="AH31" s="647"/>
      <c r="AI31" s="647"/>
      <c r="AJ31" s="647"/>
      <c r="AK31" s="647"/>
      <c r="AL31" s="611" t="s">
        <v>123</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98.9</v>
      </c>
      <c r="BH31" s="671"/>
      <c r="BI31" s="671"/>
      <c r="BJ31" s="671"/>
      <c r="BK31" s="671"/>
      <c r="BL31" s="671"/>
      <c r="BM31" s="672">
        <v>96.7</v>
      </c>
      <c r="BN31" s="671"/>
      <c r="BO31" s="671"/>
      <c r="BP31" s="671"/>
      <c r="BQ31" s="673"/>
      <c r="BR31" s="670">
        <v>98.8</v>
      </c>
      <c r="BS31" s="671"/>
      <c r="BT31" s="671"/>
      <c r="BU31" s="671"/>
      <c r="BV31" s="671"/>
      <c r="BW31" s="671"/>
      <c r="BX31" s="672">
        <v>96.9</v>
      </c>
      <c r="BY31" s="671"/>
      <c r="BZ31" s="671"/>
      <c r="CA31" s="671"/>
      <c r="CB31" s="673"/>
      <c r="CD31" s="629"/>
      <c r="CE31" s="630"/>
      <c r="CF31" s="605" t="s">
        <v>301</v>
      </c>
      <c r="CG31" s="606"/>
      <c r="CH31" s="606"/>
      <c r="CI31" s="606"/>
      <c r="CJ31" s="606"/>
      <c r="CK31" s="606"/>
      <c r="CL31" s="606"/>
      <c r="CM31" s="606"/>
      <c r="CN31" s="606"/>
      <c r="CO31" s="606"/>
      <c r="CP31" s="606"/>
      <c r="CQ31" s="607"/>
      <c r="CR31" s="608">
        <v>27801</v>
      </c>
      <c r="CS31" s="621"/>
      <c r="CT31" s="621"/>
      <c r="CU31" s="621"/>
      <c r="CV31" s="621"/>
      <c r="CW31" s="621"/>
      <c r="CX31" s="621"/>
      <c r="CY31" s="622"/>
      <c r="CZ31" s="611">
        <v>0.3</v>
      </c>
      <c r="DA31" s="623"/>
      <c r="DB31" s="623"/>
      <c r="DC31" s="624"/>
      <c r="DD31" s="614">
        <v>27801</v>
      </c>
      <c r="DE31" s="621"/>
      <c r="DF31" s="621"/>
      <c r="DG31" s="621"/>
      <c r="DH31" s="621"/>
      <c r="DI31" s="621"/>
      <c r="DJ31" s="621"/>
      <c r="DK31" s="622"/>
      <c r="DL31" s="614">
        <v>27801</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492712</v>
      </c>
      <c r="S32" s="609"/>
      <c r="T32" s="609"/>
      <c r="U32" s="609"/>
      <c r="V32" s="609"/>
      <c r="W32" s="609"/>
      <c r="X32" s="609"/>
      <c r="Y32" s="610"/>
      <c r="Z32" s="646">
        <v>5.7</v>
      </c>
      <c r="AA32" s="646"/>
      <c r="AB32" s="646"/>
      <c r="AC32" s="646"/>
      <c r="AD32" s="647" t="s">
        <v>123</v>
      </c>
      <c r="AE32" s="647"/>
      <c r="AF32" s="647"/>
      <c r="AG32" s="647"/>
      <c r="AH32" s="647"/>
      <c r="AI32" s="647"/>
      <c r="AJ32" s="647"/>
      <c r="AK32" s="647"/>
      <c r="AL32" s="611" t="s">
        <v>123</v>
      </c>
      <c r="AM32" s="612"/>
      <c r="AN32" s="612"/>
      <c r="AO32" s="648"/>
      <c r="AP32" s="649"/>
      <c r="AQ32" s="650"/>
      <c r="AR32" s="650"/>
      <c r="AS32" s="650"/>
      <c r="AT32" s="677"/>
      <c r="AU32" s="196" t="s">
        <v>303</v>
      </c>
      <c r="AX32" s="605" t="s">
        <v>304</v>
      </c>
      <c r="AY32" s="606"/>
      <c r="AZ32" s="606"/>
      <c r="BA32" s="606"/>
      <c r="BB32" s="606"/>
      <c r="BC32" s="606"/>
      <c r="BD32" s="606"/>
      <c r="BE32" s="606"/>
      <c r="BF32" s="607"/>
      <c r="BG32" s="679">
        <v>98.8</v>
      </c>
      <c r="BH32" s="621"/>
      <c r="BI32" s="621"/>
      <c r="BJ32" s="621"/>
      <c r="BK32" s="621"/>
      <c r="BL32" s="621"/>
      <c r="BM32" s="612">
        <v>96</v>
      </c>
      <c r="BN32" s="621"/>
      <c r="BO32" s="621"/>
      <c r="BP32" s="621"/>
      <c r="BQ32" s="644"/>
      <c r="BR32" s="679">
        <v>98.1</v>
      </c>
      <c r="BS32" s="621"/>
      <c r="BT32" s="621"/>
      <c r="BU32" s="621"/>
      <c r="BV32" s="621"/>
      <c r="BW32" s="621"/>
      <c r="BX32" s="612">
        <v>95.8</v>
      </c>
      <c r="BY32" s="621"/>
      <c r="BZ32" s="621"/>
      <c r="CA32" s="621"/>
      <c r="CB32" s="644"/>
      <c r="CD32" s="631"/>
      <c r="CE32" s="632"/>
      <c r="CF32" s="605" t="s">
        <v>305</v>
      </c>
      <c r="CG32" s="606"/>
      <c r="CH32" s="606"/>
      <c r="CI32" s="606"/>
      <c r="CJ32" s="606"/>
      <c r="CK32" s="606"/>
      <c r="CL32" s="606"/>
      <c r="CM32" s="606"/>
      <c r="CN32" s="606"/>
      <c r="CO32" s="606"/>
      <c r="CP32" s="606"/>
      <c r="CQ32" s="607"/>
      <c r="CR32" s="608" t="s">
        <v>123</v>
      </c>
      <c r="CS32" s="609"/>
      <c r="CT32" s="609"/>
      <c r="CU32" s="609"/>
      <c r="CV32" s="609"/>
      <c r="CW32" s="609"/>
      <c r="CX32" s="609"/>
      <c r="CY32" s="610"/>
      <c r="CZ32" s="611" t="s">
        <v>123</v>
      </c>
      <c r="DA32" s="623"/>
      <c r="DB32" s="623"/>
      <c r="DC32" s="624"/>
      <c r="DD32" s="614" t="s">
        <v>123</v>
      </c>
      <c r="DE32" s="609"/>
      <c r="DF32" s="609"/>
      <c r="DG32" s="609"/>
      <c r="DH32" s="609"/>
      <c r="DI32" s="609"/>
      <c r="DJ32" s="609"/>
      <c r="DK32" s="610"/>
      <c r="DL32" s="614" t="s">
        <v>123</v>
      </c>
      <c r="DM32" s="609"/>
      <c r="DN32" s="609"/>
      <c r="DO32" s="609"/>
      <c r="DP32" s="609"/>
      <c r="DQ32" s="609"/>
      <c r="DR32" s="609"/>
      <c r="DS32" s="609"/>
      <c r="DT32" s="609"/>
      <c r="DU32" s="609"/>
      <c r="DV32" s="610"/>
      <c r="DW32" s="611" t="s">
        <v>123</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25599</v>
      </c>
      <c r="S33" s="609"/>
      <c r="T33" s="609"/>
      <c r="U33" s="609"/>
      <c r="V33" s="609"/>
      <c r="W33" s="609"/>
      <c r="X33" s="609"/>
      <c r="Y33" s="610"/>
      <c r="Z33" s="646">
        <v>0.3</v>
      </c>
      <c r="AA33" s="646"/>
      <c r="AB33" s="646"/>
      <c r="AC33" s="646"/>
      <c r="AD33" s="647" t="s">
        <v>123</v>
      </c>
      <c r="AE33" s="647"/>
      <c r="AF33" s="647"/>
      <c r="AG33" s="647"/>
      <c r="AH33" s="647"/>
      <c r="AI33" s="647"/>
      <c r="AJ33" s="647"/>
      <c r="AK33" s="647"/>
      <c r="AL33" s="611" t="s">
        <v>123</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98.9</v>
      </c>
      <c r="BH33" s="593"/>
      <c r="BI33" s="593"/>
      <c r="BJ33" s="593"/>
      <c r="BK33" s="593"/>
      <c r="BL33" s="593"/>
      <c r="BM33" s="639">
        <v>96.8</v>
      </c>
      <c r="BN33" s="593"/>
      <c r="BO33" s="593"/>
      <c r="BP33" s="593"/>
      <c r="BQ33" s="656"/>
      <c r="BR33" s="669">
        <v>99.1</v>
      </c>
      <c r="BS33" s="593"/>
      <c r="BT33" s="593"/>
      <c r="BU33" s="593"/>
      <c r="BV33" s="593"/>
      <c r="BW33" s="593"/>
      <c r="BX33" s="639">
        <v>97.3</v>
      </c>
      <c r="BY33" s="593"/>
      <c r="BZ33" s="593"/>
      <c r="CA33" s="593"/>
      <c r="CB33" s="656"/>
      <c r="CD33" s="605" t="s">
        <v>308</v>
      </c>
      <c r="CE33" s="606"/>
      <c r="CF33" s="606"/>
      <c r="CG33" s="606"/>
      <c r="CH33" s="606"/>
      <c r="CI33" s="606"/>
      <c r="CJ33" s="606"/>
      <c r="CK33" s="606"/>
      <c r="CL33" s="606"/>
      <c r="CM33" s="606"/>
      <c r="CN33" s="606"/>
      <c r="CO33" s="606"/>
      <c r="CP33" s="606"/>
      <c r="CQ33" s="607"/>
      <c r="CR33" s="608">
        <v>4351813</v>
      </c>
      <c r="CS33" s="621"/>
      <c r="CT33" s="621"/>
      <c r="CU33" s="621"/>
      <c r="CV33" s="621"/>
      <c r="CW33" s="621"/>
      <c r="CX33" s="621"/>
      <c r="CY33" s="622"/>
      <c r="CZ33" s="611">
        <v>51.5</v>
      </c>
      <c r="DA33" s="623"/>
      <c r="DB33" s="623"/>
      <c r="DC33" s="624"/>
      <c r="DD33" s="614">
        <v>2832750</v>
      </c>
      <c r="DE33" s="621"/>
      <c r="DF33" s="621"/>
      <c r="DG33" s="621"/>
      <c r="DH33" s="621"/>
      <c r="DI33" s="621"/>
      <c r="DJ33" s="621"/>
      <c r="DK33" s="622"/>
      <c r="DL33" s="614">
        <v>2156285</v>
      </c>
      <c r="DM33" s="621"/>
      <c r="DN33" s="621"/>
      <c r="DO33" s="621"/>
      <c r="DP33" s="621"/>
      <c r="DQ33" s="621"/>
      <c r="DR33" s="621"/>
      <c r="DS33" s="621"/>
      <c r="DT33" s="621"/>
      <c r="DU33" s="621"/>
      <c r="DV33" s="622"/>
      <c r="DW33" s="611">
        <v>47.8</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56949</v>
      </c>
      <c r="S34" s="609"/>
      <c r="T34" s="609"/>
      <c r="U34" s="609"/>
      <c r="V34" s="609"/>
      <c r="W34" s="609"/>
      <c r="X34" s="609"/>
      <c r="Y34" s="610"/>
      <c r="Z34" s="646">
        <v>0.7</v>
      </c>
      <c r="AA34" s="646"/>
      <c r="AB34" s="646"/>
      <c r="AC34" s="646"/>
      <c r="AD34" s="647" t="s">
        <v>123</v>
      </c>
      <c r="AE34" s="647"/>
      <c r="AF34" s="647"/>
      <c r="AG34" s="647"/>
      <c r="AH34" s="647"/>
      <c r="AI34" s="647"/>
      <c r="AJ34" s="647"/>
      <c r="AK34" s="647"/>
      <c r="AL34" s="611" t="s">
        <v>123</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1765300</v>
      </c>
      <c r="CS34" s="609"/>
      <c r="CT34" s="609"/>
      <c r="CU34" s="609"/>
      <c r="CV34" s="609"/>
      <c r="CW34" s="609"/>
      <c r="CX34" s="609"/>
      <c r="CY34" s="610"/>
      <c r="CZ34" s="611">
        <v>20.9</v>
      </c>
      <c r="DA34" s="623"/>
      <c r="DB34" s="623"/>
      <c r="DC34" s="624"/>
      <c r="DD34" s="614">
        <v>1014545</v>
      </c>
      <c r="DE34" s="609"/>
      <c r="DF34" s="609"/>
      <c r="DG34" s="609"/>
      <c r="DH34" s="609"/>
      <c r="DI34" s="609"/>
      <c r="DJ34" s="609"/>
      <c r="DK34" s="610"/>
      <c r="DL34" s="614">
        <v>746602</v>
      </c>
      <c r="DM34" s="609"/>
      <c r="DN34" s="609"/>
      <c r="DO34" s="609"/>
      <c r="DP34" s="609"/>
      <c r="DQ34" s="609"/>
      <c r="DR34" s="609"/>
      <c r="DS34" s="609"/>
      <c r="DT34" s="609"/>
      <c r="DU34" s="609"/>
      <c r="DV34" s="610"/>
      <c r="DW34" s="611">
        <v>16.600000000000001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540104</v>
      </c>
      <c r="S35" s="609"/>
      <c r="T35" s="609"/>
      <c r="U35" s="609"/>
      <c r="V35" s="609"/>
      <c r="W35" s="609"/>
      <c r="X35" s="609"/>
      <c r="Y35" s="610"/>
      <c r="Z35" s="646">
        <v>6.2</v>
      </c>
      <c r="AA35" s="646"/>
      <c r="AB35" s="646"/>
      <c r="AC35" s="646"/>
      <c r="AD35" s="647" t="s">
        <v>123</v>
      </c>
      <c r="AE35" s="647"/>
      <c r="AF35" s="647"/>
      <c r="AG35" s="647"/>
      <c r="AH35" s="647"/>
      <c r="AI35" s="647"/>
      <c r="AJ35" s="647"/>
      <c r="AK35" s="647"/>
      <c r="AL35" s="611" t="s">
        <v>123</v>
      </c>
      <c r="AM35" s="612"/>
      <c r="AN35" s="612"/>
      <c r="AO35" s="648"/>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152107</v>
      </c>
      <c r="CS35" s="621"/>
      <c r="CT35" s="621"/>
      <c r="CU35" s="621"/>
      <c r="CV35" s="621"/>
      <c r="CW35" s="621"/>
      <c r="CX35" s="621"/>
      <c r="CY35" s="622"/>
      <c r="CZ35" s="611">
        <v>1.8</v>
      </c>
      <c r="DA35" s="623"/>
      <c r="DB35" s="623"/>
      <c r="DC35" s="624"/>
      <c r="DD35" s="614">
        <v>126993</v>
      </c>
      <c r="DE35" s="621"/>
      <c r="DF35" s="621"/>
      <c r="DG35" s="621"/>
      <c r="DH35" s="621"/>
      <c r="DI35" s="621"/>
      <c r="DJ35" s="621"/>
      <c r="DK35" s="622"/>
      <c r="DL35" s="614">
        <v>126902</v>
      </c>
      <c r="DM35" s="621"/>
      <c r="DN35" s="621"/>
      <c r="DO35" s="621"/>
      <c r="DP35" s="621"/>
      <c r="DQ35" s="621"/>
      <c r="DR35" s="621"/>
      <c r="DS35" s="621"/>
      <c r="DT35" s="621"/>
      <c r="DU35" s="621"/>
      <c r="DV35" s="622"/>
      <c r="DW35" s="611">
        <v>2.8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512051</v>
      </c>
      <c r="S36" s="609"/>
      <c r="T36" s="609"/>
      <c r="U36" s="609"/>
      <c r="V36" s="609"/>
      <c r="W36" s="609"/>
      <c r="X36" s="609"/>
      <c r="Y36" s="610"/>
      <c r="Z36" s="646">
        <v>5.9</v>
      </c>
      <c r="AA36" s="646"/>
      <c r="AB36" s="646"/>
      <c r="AC36" s="646"/>
      <c r="AD36" s="647" t="s">
        <v>123</v>
      </c>
      <c r="AE36" s="647"/>
      <c r="AF36" s="647"/>
      <c r="AG36" s="647"/>
      <c r="AH36" s="647"/>
      <c r="AI36" s="647"/>
      <c r="AJ36" s="647"/>
      <c r="AK36" s="647"/>
      <c r="AL36" s="611" t="s">
        <v>123</v>
      </c>
      <c r="AM36" s="612"/>
      <c r="AN36" s="612"/>
      <c r="AO36" s="648"/>
      <c r="AP36" s="206"/>
      <c r="AQ36" s="657" t="s">
        <v>316</v>
      </c>
      <c r="AR36" s="658"/>
      <c r="AS36" s="658"/>
      <c r="AT36" s="658"/>
      <c r="AU36" s="658"/>
      <c r="AV36" s="658"/>
      <c r="AW36" s="658"/>
      <c r="AX36" s="658"/>
      <c r="AY36" s="659"/>
      <c r="AZ36" s="660">
        <v>873002</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37318</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1337588</v>
      </c>
      <c r="CS36" s="609"/>
      <c r="CT36" s="609"/>
      <c r="CU36" s="609"/>
      <c r="CV36" s="609"/>
      <c r="CW36" s="609"/>
      <c r="CX36" s="609"/>
      <c r="CY36" s="610"/>
      <c r="CZ36" s="611">
        <v>15.8</v>
      </c>
      <c r="DA36" s="623"/>
      <c r="DB36" s="623"/>
      <c r="DC36" s="624"/>
      <c r="DD36" s="614">
        <v>1080390</v>
      </c>
      <c r="DE36" s="609"/>
      <c r="DF36" s="609"/>
      <c r="DG36" s="609"/>
      <c r="DH36" s="609"/>
      <c r="DI36" s="609"/>
      <c r="DJ36" s="609"/>
      <c r="DK36" s="610"/>
      <c r="DL36" s="614">
        <v>822376</v>
      </c>
      <c r="DM36" s="609"/>
      <c r="DN36" s="609"/>
      <c r="DO36" s="609"/>
      <c r="DP36" s="609"/>
      <c r="DQ36" s="609"/>
      <c r="DR36" s="609"/>
      <c r="DS36" s="609"/>
      <c r="DT36" s="609"/>
      <c r="DU36" s="609"/>
      <c r="DV36" s="610"/>
      <c r="DW36" s="611">
        <v>18.2</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151758</v>
      </c>
      <c r="S37" s="609"/>
      <c r="T37" s="609"/>
      <c r="U37" s="609"/>
      <c r="V37" s="609"/>
      <c r="W37" s="609"/>
      <c r="X37" s="609"/>
      <c r="Y37" s="610"/>
      <c r="Z37" s="646">
        <v>1.7</v>
      </c>
      <c r="AA37" s="646"/>
      <c r="AB37" s="646"/>
      <c r="AC37" s="646"/>
      <c r="AD37" s="647">
        <v>481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246668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15358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470716</v>
      </c>
      <c r="CS37" s="621"/>
      <c r="CT37" s="621"/>
      <c r="CU37" s="621"/>
      <c r="CV37" s="621"/>
      <c r="CW37" s="621"/>
      <c r="CX37" s="621"/>
      <c r="CY37" s="622"/>
      <c r="CZ37" s="611">
        <v>5.6</v>
      </c>
      <c r="DA37" s="623"/>
      <c r="DB37" s="623"/>
      <c r="DC37" s="624"/>
      <c r="DD37" s="614">
        <v>470399</v>
      </c>
      <c r="DE37" s="621"/>
      <c r="DF37" s="621"/>
      <c r="DG37" s="621"/>
      <c r="DH37" s="621"/>
      <c r="DI37" s="621"/>
      <c r="DJ37" s="621"/>
      <c r="DK37" s="622"/>
      <c r="DL37" s="614">
        <v>469711</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733503</v>
      </c>
      <c r="S38" s="609"/>
      <c r="T38" s="609"/>
      <c r="U38" s="609"/>
      <c r="V38" s="609"/>
      <c r="W38" s="609"/>
      <c r="X38" s="609"/>
      <c r="Y38" s="610"/>
      <c r="Z38" s="646">
        <v>8.4</v>
      </c>
      <c r="AA38" s="646"/>
      <c r="AB38" s="646"/>
      <c r="AC38" s="646"/>
      <c r="AD38" s="647" t="s">
        <v>123</v>
      </c>
      <c r="AE38" s="647"/>
      <c r="AF38" s="647"/>
      <c r="AG38" s="647"/>
      <c r="AH38" s="647"/>
      <c r="AI38" s="647"/>
      <c r="AJ38" s="647"/>
      <c r="AK38" s="647"/>
      <c r="AL38" s="611" t="s">
        <v>123</v>
      </c>
      <c r="AM38" s="612"/>
      <c r="AN38" s="612"/>
      <c r="AO38" s="648"/>
      <c r="AQ38" s="641" t="s">
        <v>324</v>
      </c>
      <c r="AR38" s="642"/>
      <c r="AS38" s="642"/>
      <c r="AT38" s="642"/>
      <c r="AU38" s="642"/>
      <c r="AV38" s="642"/>
      <c r="AW38" s="642"/>
      <c r="AX38" s="642"/>
      <c r="AY38" s="643"/>
      <c r="AZ38" s="608">
        <v>9812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1721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616522</v>
      </c>
      <c r="CS38" s="609"/>
      <c r="CT38" s="609"/>
      <c r="CU38" s="609"/>
      <c r="CV38" s="609"/>
      <c r="CW38" s="609"/>
      <c r="CX38" s="609"/>
      <c r="CY38" s="610"/>
      <c r="CZ38" s="611">
        <v>7.3</v>
      </c>
      <c r="DA38" s="623"/>
      <c r="DB38" s="623"/>
      <c r="DC38" s="624"/>
      <c r="DD38" s="614">
        <v>517670</v>
      </c>
      <c r="DE38" s="609"/>
      <c r="DF38" s="609"/>
      <c r="DG38" s="609"/>
      <c r="DH38" s="609"/>
      <c r="DI38" s="609"/>
      <c r="DJ38" s="609"/>
      <c r="DK38" s="610"/>
      <c r="DL38" s="614">
        <v>460405</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123</v>
      </c>
      <c r="S39" s="609"/>
      <c r="T39" s="609"/>
      <c r="U39" s="609"/>
      <c r="V39" s="609"/>
      <c r="W39" s="609"/>
      <c r="X39" s="609"/>
      <c r="Y39" s="610"/>
      <c r="Z39" s="646" t="s">
        <v>123</v>
      </c>
      <c r="AA39" s="646"/>
      <c r="AB39" s="646"/>
      <c r="AC39" s="646"/>
      <c r="AD39" s="647" t="s">
        <v>123</v>
      </c>
      <c r="AE39" s="647"/>
      <c r="AF39" s="647"/>
      <c r="AG39" s="647"/>
      <c r="AH39" s="647"/>
      <c r="AI39" s="647"/>
      <c r="AJ39" s="647"/>
      <c r="AK39" s="647"/>
      <c r="AL39" s="611" t="s">
        <v>123</v>
      </c>
      <c r="AM39" s="612"/>
      <c r="AN39" s="612"/>
      <c r="AO39" s="648"/>
      <c r="AQ39" s="641" t="s">
        <v>328</v>
      </c>
      <c r="AR39" s="642"/>
      <c r="AS39" s="642"/>
      <c r="AT39" s="642"/>
      <c r="AU39" s="642"/>
      <c r="AV39" s="642"/>
      <c r="AW39" s="642"/>
      <c r="AX39" s="642"/>
      <c r="AY39" s="643"/>
      <c r="AZ39" s="608" t="s">
        <v>123</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2613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445296</v>
      </c>
      <c r="CS39" s="621"/>
      <c r="CT39" s="621"/>
      <c r="CU39" s="621"/>
      <c r="CV39" s="621"/>
      <c r="CW39" s="621"/>
      <c r="CX39" s="621"/>
      <c r="CY39" s="622"/>
      <c r="CZ39" s="611">
        <v>5.3</v>
      </c>
      <c r="DA39" s="623"/>
      <c r="DB39" s="623"/>
      <c r="DC39" s="624"/>
      <c r="DD39" s="614">
        <v>58152</v>
      </c>
      <c r="DE39" s="621"/>
      <c r="DF39" s="621"/>
      <c r="DG39" s="621"/>
      <c r="DH39" s="621"/>
      <c r="DI39" s="621"/>
      <c r="DJ39" s="621"/>
      <c r="DK39" s="622"/>
      <c r="DL39" s="614" t="s">
        <v>123</v>
      </c>
      <c r="DM39" s="621"/>
      <c r="DN39" s="621"/>
      <c r="DO39" s="621"/>
      <c r="DP39" s="621"/>
      <c r="DQ39" s="621"/>
      <c r="DR39" s="621"/>
      <c r="DS39" s="621"/>
      <c r="DT39" s="621"/>
      <c r="DU39" s="621"/>
      <c r="DV39" s="622"/>
      <c r="DW39" s="611" t="s">
        <v>123</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12203</v>
      </c>
      <c r="S40" s="609"/>
      <c r="T40" s="609"/>
      <c r="U40" s="609"/>
      <c r="V40" s="609"/>
      <c r="W40" s="609"/>
      <c r="X40" s="609"/>
      <c r="Y40" s="610"/>
      <c r="Z40" s="646">
        <v>0.1</v>
      </c>
      <c r="AA40" s="646"/>
      <c r="AB40" s="646"/>
      <c r="AC40" s="646"/>
      <c r="AD40" s="647" t="s">
        <v>123</v>
      </c>
      <c r="AE40" s="647"/>
      <c r="AF40" s="647"/>
      <c r="AG40" s="647"/>
      <c r="AH40" s="647"/>
      <c r="AI40" s="647"/>
      <c r="AJ40" s="647"/>
      <c r="AK40" s="647"/>
      <c r="AL40" s="611" t="s">
        <v>123</v>
      </c>
      <c r="AM40" s="612"/>
      <c r="AN40" s="612"/>
      <c r="AO40" s="648"/>
      <c r="AQ40" s="641" t="s">
        <v>332</v>
      </c>
      <c r="AR40" s="642"/>
      <c r="AS40" s="642"/>
      <c r="AT40" s="642"/>
      <c r="AU40" s="642"/>
      <c r="AV40" s="642"/>
      <c r="AW40" s="642"/>
      <c r="AX40" s="642"/>
      <c r="AY40" s="643"/>
      <c r="AZ40" s="608" t="s">
        <v>123</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93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35000</v>
      </c>
      <c r="CS40" s="609"/>
      <c r="CT40" s="609"/>
      <c r="CU40" s="609"/>
      <c r="CV40" s="609"/>
      <c r="CW40" s="609"/>
      <c r="CX40" s="609"/>
      <c r="CY40" s="610"/>
      <c r="CZ40" s="611">
        <v>0.4</v>
      </c>
      <c r="DA40" s="623"/>
      <c r="DB40" s="623"/>
      <c r="DC40" s="624"/>
      <c r="DD40" s="614">
        <v>35000</v>
      </c>
      <c r="DE40" s="609"/>
      <c r="DF40" s="609"/>
      <c r="DG40" s="609"/>
      <c r="DH40" s="609"/>
      <c r="DI40" s="609"/>
      <c r="DJ40" s="609"/>
      <c r="DK40" s="610"/>
      <c r="DL40" s="614" t="s">
        <v>123</v>
      </c>
      <c r="DM40" s="609"/>
      <c r="DN40" s="609"/>
      <c r="DO40" s="609"/>
      <c r="DP40" s="609"/>
      <c r="DQ40" s="609"/>
      <c r="DR40" s="609"/>
      <c r="DS40" s="609"/>
      <c r="DT40" s="609"/>
      <c r="DU40" s="609"/>
      <c r="DV40" s="610"/>
      <c r="DW40" s="611" t="s">
        <v>123</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8713480</v>
      </c>
      <c r="S41" s="633"/>
      <c r="T41" s="633"/>
      <c r="U41" s="633"/>
      <c r="V41" s="633"/>
      <c r="W41" s="633"/>
      <c r="X41" s="633"/>
      <c r="Y41" s="636"/>
      <c r="Z41" s="637">
        <v>100</v>
      </c>
      <c r="AA41" s="637"/>
      <c r="AB41" s="637"/>
      <c r="AC41" s="637"/>
      <c r="AD41" s="638">
        <v>4496001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129409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123</v>
      </c>
      <c r="CS41" s="621"/>
      <c r="CT41" s="621"/>
      <c r="CU41" s="621"/>
      <c r="CV41" s="621"/>
      <c r="CW41" s="621"/>
      <c r="CX41" s="621"/>
      <c r="CY41" s="622"/>
      <c r="CZ41" s="611" t="s">
        <v>123</v>
      </c>
      <c r="DA41" s="623"/>
      <c r="DB41" s="623"/>
      <c r="DC41" s="624"/>
      <c r="DD41" s="614" t="s">
        <v>123</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487113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436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969293</v>
      </c>
      <c r="CS42" s="621"/>
      <c r="CT42" s="621"/>
      <c r="CU42" s="621"/>
      <c r="CV42" s="621"/>
      <c r="CW42" s="621"/>
      <c r="CX42" s="621"/>
      <c r="CY42" s="622"/>
      <c r="CZ42" s="611">
        <v>11.5</v>
      </c>
      <c r="DA42" s="623"/>
      <c r="DB42" s="623"/>
      <c r="DC42" s="624"/>
      <c r="DD42" s="614">
        <v>168650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49406</v>
      </c>
      <c r="CS43" s="621"/>
      <c r="CT43" s="621"/>
      <c r="CU43" s="621"/>
      <c r="CV43" s="621"/>
      <c r="CW43" s="621"/>
      <c r="CX43" s="621"/>
      <c r="CY43" s="622"/>
      <c r="CZ43" s="611">
        <v>0.6</v>
      </c>
      <c r="DA43" s="623"/>
      <c r="DB43" s="623"/>
      <c r="DC43" s="624"/>
      <c r="DD43" s="614">
        <v>49406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969231</v>
      </c>
      <c r="CS44" s="609"/>
      <c r="CT44" s="609"/>
      <c r="CU44" s="609"/>
      <c r="CV44" s="609"/>
      <c r="CW44" s="609"/>
      <c r="CX44" s="609"/>
      <c r="CY44" s="610"/>
      <c r="CZ44" s="611">
        <v>11.5</v>
      </c>
      <c r="DA44" s="612"/>
      <c r="DB44" s="612"/>
      <c r="DC44" s="613"/>
      <c r="DD44" s="614">
        <v>168588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225950</v>
      </c>
      <c r="CS45" s="621"/>
      <c r="CT45" s="621"/>
      <c r="CU45" s="621"/>
      <c r="CV45" s="621"/>
      <c r="CW45" s="621"/>
      <c r="CX45" s="621"/>
      <c r="CY45" s="622"/>
      <c r="CZ45" s="611">
        <v>2.7</v>
      </c>
      <c r="DA45" s="623"/>
      <c r="DB45" s="623"/>
      <c r="DC45" s="624"/>
      <c r="DD45" s="614">
        <v>29330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741281</v>
      </c>
      <c r="CS46" s="609"/>
      <c r="CT46" s="609"/>
      <c r="CU46" s="609"/>
      <c r="CV46" s="609"/>
      <c r="CW46" s="609"/>
      <c r="CX46" s="609"/>
      <c r="CY46" s="610"/>
      <c r="CZ46" s="611">
        <v>8.8000000000000007</v>
      </c>
      <c r="DA46" s="612"/>
      <c r="DB46" s="612"/>
      <c r="DC46" s="613"/>
      <c r="DD46" s="614">
        <v>137258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62</v>
      </c>
      <c r="CS47" s="621"/>
      <c r="CT47" s="621"/>
      <c r="CU47" s="621"/>
      <c r="CV47" s="621"/>
      <c r="CW47" s="621"/>
      <c r="CX47" s="621"/>
      <c r="CY47" s="622"/>
      <c r="CZ47" s="611">
        <v>0</v>
      </c>
      <c r="DA47" s="623"/>
      <c r="DB47" s="623"/>
      <c r="DC47" s="624"/>
      <c r="DD47" s="614">
        <v>62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123</v>
      </c>
      <c r="CS48" s="609"/>
      <c r="CT48" s="609"/>
      <c r="CU48" s="609"/>
      <c r="CV48" s="609"/>
      <c r="CW48" s="609"/>
      <c r="CX48" s="609"/>
      <c r="CY48" s="610"/>
      <c r="CZ48" s="611" t="s">
        <v>123</v>
      </c>
      <c r="DA48" s="612"/>
      <c r="DB48" s="612"/>
      <c r="DC48" s="613"/>
      <c r="DD48" s="614" t="s">
        <v>123</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8443316</v>
      </c>
      <c r="CS49" s="593"/>
      <c r="CT49" s="593"/>
      <c r="CU49" s="593"/>
      <c r="CV49" s="593"/>
      <c r="CW49" s="593"/>
      <c r="CX49" s="593"/>
      <c r="CY49" s="594"/>
      <c r="CZ49" s="595">
        <v>100</v>
      </c>
      <c r="DA49" s="596"/>
      <c r="DB49" s="596"/>
      <c r="DC49" s="597"/>
      <c r="DD49" s="598">
        <v>5538148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UJ0YfqkjHEK4LbOeWQZXLokAkblPn6yeYcMBlz8OGcK6W8wNjRq6jI3NUQ2Maa/NB9js63WeyT4Rp7/MRppFw==" saltValue="BmV5DjNknQcecHUmlY2L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8713</v>
      </c>
      <c r="R7" s="1090"/>
      <c r="S7" s="1090"/>
      <c r="T7" s="1090"/>
      <c r="U7" s="1090"/>
      <c r="V7" s="1090">
        <v>8443</v>
      </c>
      <c r="W7" s="1090"/>
      <c r="X7" s="1090"/>
      <c r="Y7" s="1090"/>
      <c r="Z7" s="1090"/>
      <c r="AA7" s="1090">
        <v>270</v>
      </c>
      <c r="AB7" s="1090"/>
      <c r="AC7" s="1090"/>
      <c r="AD7" s="1090"/>
      <c r="AE7" s="1091"/>
      <c r="AF7" s="1092">
        <v>206</v>
      </c>
      <c r="AG7" s="1093"/>
      <c r="AH7" s="1093"/>
      <c r="AI7" s="1093"/>
      <c r="AJ7" s="1094"/>
      <c r="AK7" s="1095">
        <v>540</v>
      </c>
      <c r="AL7" s="1096"/>
      <c r="AM7" s="1096"/>
      <c r="AN7" s="1096"/>
      <c r="AO7" s="1096"/>
      <c r="AP7" s="1096">
        <v>7884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5</v>
      </c>
      <c r="CI7" s="1084"/>
      <c r="CJ7" s="1084"/>
      <c r="CK7" s="1084"/>
      <c r="CL7" s="1085"/>
      <c r="CM7" s="1083">
        <v>73</v>
      </c>
      <c r="CN7" s="1084"/>
      <c r="CO7" s="1084"/>
      <c r="CP7" s="1084"/>
      <c r="CQ7" s="1085"/>
      <c r="CR7" s="1083">
        <v>40</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8713</v>
      </c>
      <c r="R23" s="1048"/>
      <c r="S23" s="1048"/>
      <c r="T23" s="1048"/>
      <c r="U23" s="1048"/>
      <c r="V23" s="1048">
        <v>8443</v>
      </c>
      <c r="W23" s="1048"/>
      <c r="X23" s="1048"/>
      <c r="Y23" s="1048"/>
      <c r="Z23" s="1048"/>
      <c r="AA23" s="1048">
        <v>270</v>
      </c>
      <c r="AB23" s="1048"/>
      <c r="AC23" s="1048"/>
      <c r="AD23" s="1048"/>
      <c r="AE23" s="1055"/>
      <c r="AF23" s="1056">
        <v>206</v>
      </c>
      <c r="AG23" s="1048"/>
      <c r="AH23" s="1048"/>
      <c r="AI23" s="1048"/>
      <c r="AJ23" s="1057"/>
      <c r="AK23" s="1058"/>
      <c r="AL23" s="1059"/>
      <c r="AM23" s="1059"/>
      <c r="AN23" s="1059"/>
      <c r="AO23" s="1059"/>
      <c r="AP23" s="1048">
        <v>7884</v>
      </c>
      <c r="AQ23" s="1048"/>
      <c r="AR23" s="1048"/>
      <c r="AS23" s="1048"/>
      <c r="AT23" s="1048"/>
      <c r="AU23" s="1049"/>
      <c r="AV23" s="1049"/>
      <c r="AW23" s="1049"/>
      <c r="AX23" s="1049"/>
      <c r="AY23" s="1050"/>
      <c r="AZ23" s="1051" t="s">
        <v>123</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1645</v>
      </c>
      <c r="R28" s="1038"/>
      <c r="S28" s="1038"/>
      <c r="T28" s="1038"/>
      <c r="U28" s="1038"/>
      <c r="V28" s="1038">
        <v>1608</v>
      </c>
      <c r="W28" s="1038"/>
      <c r="X28" s="1038"/>
      <c r="Y28" s="1038"/>
      <c r="Z28" s="1038"/>
      <c r="AA28" s="1038">
        <v>37</v>
      </c>
      <c r="AB28" s="1038"/>
      <c r="AC28" s="1038"/>
      <c r="AD28" s="1038"/>
      <c r="AE28" s="1039"/>
      <c r="AF28" s="1040">
        <v>37</v>
      </c>
      <c r="AG28" s="1038"/>
      <c r="AH28" s="1038"/>
      <c r="AI28" s="1038"/>
      <c r="AJ28" s="1041"/>
      <c r="AK28" s="1029">
        <v>218</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1631</v>
      </c>
      <c r="R29" s="1026"/>
      <c r="S29" s="1026"/>
      <c r="T29" s="1026"/>
      <c r="U29" s="1026"/>
      <c r="V29" s="1026">
        <v>1580</v>
      </c>
      <c r="W29" s="1026"/>
      <c r="X29" s="1026"/>
      <c r="Y29" s="1026"/>
      <c r="Z29" s="1026"/>
      <c r="AA29" s="1026">
        <v>51</v>
      </c>
      <c r="AB29" s="1026"/>
      <c r="AC29" s="1026"/>
      <c r="AD29" s="1026"/>
      <c r="AE29" s="1027"/>
      <c r="AF29" s="1022">
        <v>51</v>
      </c>
      <c r="AG29" s="1023"/>
      <c r="AH29" s="1023"/>
      <c r="AI29" s="1023"/>
      <c r="AJ29" s="1024"/>
      <c r="AK29" s="967">
        <v>331</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245</v>
      </c>
      <c r="R30" s="1026"/>
      <c r="S30" s="1026"/>
      <c r="T30" s="1026"/>
      <c r="U30" s="1026"/>
      <c r="V30" s="1026">
        <v>243</v>
      </c>
      <c r="W30" s="1026"/>
      <c r="X30" s="1026"/>
      <c r="Y30" s="1026"/>
      <c r="Z30" s="1026"/>
      <c r="AA30" s="1026">
        <v>2</v>
      </c>
      <c r="AB30" s="1026"/>
      <c r="AC30" s="1026"/>
      <c r="AD30" s="1026"/>
      <c r="AE30" s="1027"/>
      <c r="AF30" s="1022">
        <v>2</v>
      </c>
      <c r="AG30" s="1023"/>
      <c r="AH30" s="1023"/>
      <c r="AI30" s="1023"/>
      <c r="AJ30" s="1024"/>
      <c r="AK30" s="967">
        <v>55</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366</v>
      </c>
      <c r="R31" s="1026"/>
      <c r="S31" s="1026"/>
      <c r="T31" s="1026"/>
      <c r="U31" s="1026"/>
      <c r="V31" s="1026">
        <v>348</v>
      </c>
      <c r="W31" s="1026"/>
      <c r="X31" s="1026"/>
      <c r="Y31" s="1026"/>
      <c r="Z31" s="1026"/>
      <c r="AA31" s="1026">
        <v>18</v>
      </c>
      <c r="AB31" s="1026"/>
      <c r="AC31" s="1026"/>
      <c r="AD31" s="1026"/>
      <c r="AE31" s="1027"/>
      <c r="AF31" s="1022">
        <v>262</v>
      </c>
      <c r="AG31" s="1023"/>
      <c r="AH31" s="1023"/>
      <c r="AI31" s="1023"/>
      <c r="AJ31" s="1024"/>
      <c r="AK31" s="967">
        <v>10</v>
      </c>
      <c r="AL31" s="958"/>
      <c r="AM31" s="958"/>
      <c r="AN31" s="958"/>
      <c r="AO31" s="958"/>
      <c r="AP31" s="958">
        <v>685</v>
      </c>
      <c r="AQ31" s="958"/>
      <c r="AR31" s="958"/>
      <c r="AS31" s="958"/>
      <c r="AT31" s="958"/>
      <c r="AU31" s="958">
        <v>10</v>
      </c>
      <c r="AV31" s="958"/>
      <c r="AW31" s="958"/>
      <c r="AX31" s="958"/>
      <c r="AY31" s="958"/>
      <c r="AZ31" s="1028" t="s">
        <v>546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582</v>
      </c>
      <c r="R32" s="1026"/>
      <c r="S32" s="1026"/>
      <c r="T32" s="1026"/>
      <c r="U32" s="1026"/>
      <c r="V32" s="1026">
        <v>443</v>
      </c>
      <c r="W32" s="1026"/>
      <c r="X32" s="1026"/>
      <c r="Y32" s="1026"/>
      <c r="Z32" s="1026"/>
      <c r="AA32" s="1026">
        <v>139</v>
      </c>
      <c r="AB32" s="1026"/>
      <c r="AC32" s="1026"/>
      <c r="AD32" s="1026"/>
      <c r="AE32" s="1027"/>
      <c r="AF32" s="1022">
        <v>211</v>
      </c>
      <c r="AG32" s="1023"/>
      <c r="AH32" s="1023"/>
      <c r="AI32" s="1023"/>
      <c r="AJ32" s="1024"/>
      <c r="AK32" s="967">
        <v>247</v>
      </c>
      <c r="AL32" s="958"/>
      <c r="AM32" s="958"/>
      <c r="AN32" s="958"/>
      <c r="AO32" s="958"/>
      <c r="AP32" s="958">
        <v>3146</v>
      </c>
      <c r="AQ32" s="958"/>
      <c r="AR32" s="958"/>
      <c r="AS32" s="958"/>
      <c r="AT32" s="958"/>
      <c r="AU32" s="958">
        <v>2822</v>
      </c>
      <c r="AV32" s="958"/>
      <c r="AW32" s="958"/>
      <c r="AX32" s="958"/>
      <c r="AY32" s="958"/>
      <c r="AZ32" s="1028" t="s">
        <v>546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563</v>
      </c>
      <c r="AG63" s="946"/>
      <c r="AH63" s="946"/>
      <c r="AI63" s="946"/>
      <c r="AJ63" s="1009"/>
      <c r="AK63" s="1010"/>
      <c r="AL63" s="950"/>
      <c r="AM63" s="950"/>
      <c r="AN63" s="950"/>
      <c r="AO63" s="950"/>
      <c r="AP63" s="946">
        <v>3831</v>
      </c>
      <c r="AQ63" s="946"/>
      <c r="AR63" s="946"/>
      <c r="AS63" s="946"/>
      <c r="AT63" s="946"/>
      <c r="AU63" s="946">
        <v>2832</v>
      </c>
      <c r="AV63" s="946"/>
      <c r="AW63" s="946"/>
      <c r="AX63" s="946"/>
      <c r="AY63" s="946"/>
      <c r="AZ63" s="1004"/>
      <c r="BA63" s="1004"/>
      <c r="BB63" s="1004"/>
      <c r="BC63" s="1004"/>
      <c r="BD63" s="1004"/>
      <c r="BE63" s="947"/>
      <c r="BF63" s="947"/>
      <c r="BG63" s="947"/>
      <c r="BH63" s="947"/>
      <c r="BI63" s="948"/>
      <c r="BJ63" s="1005" t="s">
        <v>123</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2764</v>
      </c>
      <c r="R68" s="969"/>
      <c r="S68" s="969"/>
      <c r="T68" s="969"/>
      <c r="U68" s="969"/>
      <c r="V68" s="969">
        <v>2727</v>
      </c>
      <c r="W68" s="969"/>
      <c r="X68" s="969"/>
      <c r="Y68" s="969"/>
      <c r="Z68" s="969"/>
      <c r="AA68" s="969">
        <v>38</v>
      </c>
      <c r="AB68" s="969"/>
      <c r="AC68" s="969"/>
      <c r="AD68" s="969"/>
      <c r="AE68" s="969"/>
      <c r="AF68" s="969">
        <v>38</v>
      </c>
      <c r="AG68" s="969"/>
      <c r="AH68" s="969"/>
      <c r="AI68" s="969"/>
      <c r="AJ68" s="969"/>
      <c r="AK68" s="969">
        <v>13</v>
      </c>
      <c r="AL68" s="969"/>
      <c r="AM68" s="969"/>
      <c r="AN68" s="969"/>
      <c r="AO68" s="969"/>
      <c r="AP68" s="969">
        <v>235</v>
      </c>
      <c r="AQ68" s="969"/>
      <c r="AR68" s="969"/>
      <c r="AS68" s="969"/>
      <c r="AT68" s="969"/>
      <c r="AU68" s="969">
        <v>12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10670</v>
      </c>
      <c r="R69" s="958"/>
      <c r="S69" s="958"/>
      <c r="T69" s="958"/>
      <c r="U69" s="958"/>
      <c r="V69" s="958">
        <v>10603</v>
      </c>
      <c r="W69" s="958"/>
      <c r="X69" s="958"/>
      <c r="Y69" s="958"/>
      <c r="Z69" s="958"/>
      <c r="AA69" s="958">
        <v>67</v>
      </c>
      <c r="AB69" s="958"/>
      <c r="AC69" s="958"/>
      <c r="AD69" s="958"/>
      <c r="AE69" s="958"/>
      <c r="AF69" s="958">
        <v>67</v>
      </c>
      <c r="AG69" s="958"/>
      <c r="AH69" s="958"/>
      <c r="AI69" s="958"/>
      <c r="AJ69" s="958"/>
      <c r="AK69" s="958" t="s">
        <v>546</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860</v>
      </c>
      <c r="R70" s="958"/>
      <c r="S70" s="958"/>
      <c r="T70" s="958"/>
      <c r="U70" s="958"/>
      <c r="V70" s="958">
        <v>858</v>
      </c>
      <c r="W70" s="958"/>
      <c r="X70" s="958"/>
      <c r="Y70" s="958"/>
      <c r="Z70" s="958"/>
      <c r="AA70" s="958">
        <v>2</v>
      </c>
      <c r="AB70" s="958"/>
      <c r="AC70" s="958"/>
      <c r="AD70" s="958"/>
      <c r="AE70" s="958"/>
      <c r="AF70" s="958">
        <v>2</v>
      </c>
      <c r="AG70" s="958"/>
      <c r="AH70" s="958"/>
      <c r="AI70" s="958"/>
      <c r="AJ70" s="958"/>
      <c r="AK70" s="958">
        <v>2</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1436</v>
      </c>
      <c r="R71" s="958"/>
      <c r="S71" s="958"/>
      <c r="T71" s="958"/>
      <c r="U71" s="958"/>
      <c r="V71" s="958">
        <v>1418</v>
      </c>
      <c r="W71" s="958"/>
      <c r="X71" s="958"/>
      <c r="Y71" s="958"/>
      <c r="Z71" s="958"/>
      <c r="AA71" s="958">
        <v>18</v>
      </c>
      <c r="AB71" s="958"/>
      <c r="AC71" s="958"/>
      <c r="AD71" s="958"/>
      <c r="AE71" s="958"/>
      <c r="AF71" s="958">
        <v>18</v>
      </c>
      <c r="AG71" s="958"/>
      <c r="AH71" s="958"/>
      <c r="AI71" s="958"/>
      <c r="AJ71" s="958"/>
      <c r="AK71" s="958">
        <v>19</v>
      </c>
      <c r="AL71" s="958"/>
      <c r="AM71" s="958"/>
      <c r="AN71" s="958"/>
      <c r="AO71" s="958"/>
      <c r="AP71" s="958">
        <v>402</v>
      </c>
      <c r="AQ71" s="958"/>
      <c r="AR71" s="958"/>
      <c r="AS71" s="958"/>
      <c r="AT71" s="958"/>
      <c r="AU71" s="958">
        <v>78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243</v>
      </c>
      <c r="R72" s="958"/>
      <c r="S72" s="958"/>
      <c r="T72" s="958"/>
      <c r="U72" s="958"/>
      <c r="V72" s="958">
        <v>238</v>
      </c>
      <c r="W72" s="958"/>
      <c r="X72" s="958"/>
      <c r="Y72" s="958"/>
      <c r="Z72" s="958"/>
      <c r="AA72" s="958">
        <v>5</v>
      </c>
      <c r="AB72" s="958"/>
      <c r="AC72" s="958"/>
      <c r="AD72" s="958"/>
      <c r="AE72" s="958"/>
      <c r="AF72" s="958">
        <v>5</v>
      </c>
      <c r="AG72" s="958"/>
      <c r="AH72" s="958"/>
      <c r="AI72" s="958"/>
      <c r="AJ72" s="958"/>
      <c r="AK72" s="958">
        <v>3</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967</v>
      </c>
      <c r="R73" s="958"/>
      <c r="S73" s="958"/>
      <c r="T73" s="958"/>
      <c r="U73" s="958"/>
      <c r="V73" s="958">
        <v>732</v>
      </c>
      <c r="W73" s="958"/>
      <c r="X73" s="958"/>
      <c r="Y73" s="958"/>
      <c r="Z73" s="958"/>
      <c r="AA73" s="958">
        <v>236</v>
      </c>
      <c r="AB73" s="958"/>
      <c r="AC73" s="958"/>
      <c r="AD73" s="958"/>
      <c r="AE73" s="958"/>
      <c r="AF73" s="958">
        <v>236</v>
      </c>
      <c r="AG73" s="958"/>
      <c r="AH73" s="958"/>
      <c r="AI73" s="958"/>
      <c r="AJ73" s="958"/>
      <c r="AK73" s="958">
        <v>510</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553</v>
      </c>
      <c r="C74" s="962"/>
      <c r="D74" s="962"/>
      <c r="E74" s="962"/>
      <c r="F74" s="962"/>
      <c r="G74" s="962"/>
      <c r="H74" s="962"/>
      <c r="I74" s="962"/>
      <c r="J74" s="962"/>
      <c r="K74" s="962"/>
      <c r="L74" s="962"/>
      <c r="M74" s="962"/>
      <c r="N74" s="962"/>
      <c r="O74" s="962"/>
      <c r="P74" s="963"/>
      <c r="Q74" s="964">
        <v>294625</v>
      </c>
      <c r="R74" s="958"/>
      <c r="S74" s="958"/>
      <c r="T74" s="958"/>
      <c r="U74" s="958"/>
      <c r="V74" s="958">
        <v>290389</v>
      </c>
      <c r="W74" s="958"/>
      <c r="X74" s="958"/>
      <c r="Y74" s="958"/>
      <c r="Z74" s="958"/>
      <c r="AA74" s="958">
        <v>4236</v>
      </c>
      <c r="AB74" s="958"/>
      <c r="AC74" s="958"/>
      <c r="AD74" s="958"/>
      <c r="AE74" s="958"/>
      <c r="AF74" s="958">
        <v>4236</v>
      </c>
      <c r="AG74" s="958"/>
      <c r="AH74" s="958"/>
      <c r="AI74" s="958"/>
      <c r="AJ74" s="958"/>
      <c r="AK74" s="958">
        <v>5909</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4602</v>
      </c>
      <c r="AG88" s="946"/>
      <c r="AH88" s="946"/>
      <c r="AI88" s="946"/>
      <c r="AJ88" s="946"/>
      <c r="AK88" s="950"/>
      <c r="AL88" s="950"/>
      <c r="AM88" s="950"/>
      <c r="AN88" s="950"/>
      <c r="AO88" s="950"/>
      <c r="AP88" s="946">
        <v>637</v>
      </c>
      <c r="AQ88" s="946"/>
      <c r="AR88" s="946"/>
      <c r="AS88" s="946"/>
      <c r="AT88" s="946"/>
      <c r="AU88" s="946">
        <v>90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40</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v>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537662</v>
      </c>
      <c r="AB110" s="876"/>
      <c r="AC110" s="876"/>
      <c r="AD110" s="876"/>
      <c r="AE110" s="877"/>
      <c r="AF110" s="878">
        <v>575916</v>
      </c>
      <c r="AG110" s="876"/>
      <c r="AH110" s="876"/>
      <c r="AI110" s="876"/>
      <c r="AJ110" s="877"/>
      <c r="AK110" s="878">
        <v>583487</v>
      </c>
      <c r="AL110" s="876"/>
      <c r="AM110" s="876"/>
      <c r="AN110" s="876"/>
      <c r="AO110" s="877"/>
      <c r="AP110" s="879">
        <v>14.8</v>
      </c>
      <c r="AQ110" s="880"/>
      <c r="AR110" s="880"/>
      <c r="AS110" s="880"/>
      <c r="AT110" s="881"/>
      <c r="AU110" s="917" t="s">
        <v>70</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7420673</v>
      </c>
      <c r="BR110" s="829"/>
      <c r="BS110" s="829"/>
      <c r="BT110" s="829"/>
      <c r="BU110" s="829"/>
      <c r="BV110" s="829">
        <v>7747840</v>
      </c>
      <c r="BW110" s="829"/>
      <c r="BX110" s="829"/>
      <c r="BY110" s="829"/>
      <c r="BZ110" s="829"/>
      <c r="CA110" s="829">
        <v>7884166</v>
      </c>
      <c r="CB110" s="829"/>
      <c r="CC110" s="829"/>
      <c r="CD110" s="829"/>
      <c r="CE110" s="829"/>
      <c r="CF110" s="853">
        <v>199.5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123</v>
      </c>
      <c r="DH110" s="829"/>
      <c r="DI110" s="829"/>
      <c r="DJ110" s="829"/>
      <c r="DK110" s="829"/>
      <c r="DL110" s="829" t="s">
        <v>123</v>
      </c>
      <c r="DM110" s="829"/>
      <c r="DN110" s="829"/>
      <c r="DO110" s="829"/>
      <c r="DP110" s="829"/>
      <c r="DQ110" s="829" t="s">
        <v>123</v>
      </c>
      <c r="DR110" s="829"/>
      <c r="DS110" s="829"/>
      <c r="DT110" s="829"/>
      <c r="DU110" s="829"/>
      <c r="DV110" s="830" t="s">
        <v>123</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123</v>
      </c>
      <c r="AB111" s="906"/>
      <c r="AC111" s="906"/>
      <c r="AD111" s="906"/>
      <c r="AE111" s="907"/>
      <c r="AF111" s="908" t="s">
        <v>123</v>
      </c>
      <c r="AG111" s="906"/>
      <c r="AH111" s="906"/>
      <c r="AI111" s="906"/>
      <c r="AJ111" s="907"/>
      <c r="AK111" s="908" t="s">
        <v>123</v>
      </c>
      <c r="AL111" s="906"/>
      <c r="AM111" s="906"/>
      <c r="AN111" s="906"/>
      <c r="AO111" s="907"/>
      <c r="AP111" s="909" t="s">
        <v>123</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123</v>
      </c>
      <c r="BR111" s="804"/>
      <c r="BS111" s="804"/>
      <c r="BT111" s="804"/>
      <c r="BU111" s="804"/>
      <c r="BV111" s="804" t="s">
        <v>123</v>
      </c>
      <c r="BW111" s="804"/>
      <c r="BX111" s="804"/>
      <c r="BY111" s="804"/>
      <c r="BZ111" s="804"/>
      <c r="CA111" s="804" t="s">
        <v>123</v>
      </c>
      <c r="CB111" s="804"/>
      <c r="CC111" s="804"/>
      <c r="CD111" s="804"/>
      <c r="CE111" s="804"/>
      <c r="CF111" s="862" t="s">
        <v>123</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123</v>
      </c>
      <c r="DH111" s="804"/>
      <c r="DI111" s="804"/>
      <c r="DJ111" s="804"/>
      <c r="DK111" s="804"/>
      <c r="DL111" s="804" t="s">
        <v>123</v>
      </c>
      <c r="DM111" s="804"/>
      <c r="DN111" s="804"/>
      <c r="DO111" s="804"/>
      <c r="DP111" s="804"/>
      <c r="DQ111" s="804" t="s">
        <v>123</v>
      </c>
      <c r="DR111" s="804"/>
      <c r="DS111" s="804"/>
      <c r="DT111" s="804"/>
      <c r="DU111" s="804"/>
      <c r="DV111" s="781" t="s">
        <v>123</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123</v>
      </c>
      <c r="AB112" s="767"/>
      <c r="AC112" s="767"/>
      <c r="AD112" s="767"/>
      <c r="AE112" s="768"/>
      <c r="AF112" s="769" t="s">
        <v>123</v>
      </c>
      <c r="AG112" s="767"/>
      <c r="AH112" s="767"/>
      <c r="AI112" s="767"/>
      <c r="AJ112" s="768"/>
      <c r="AK112" s="769" t="s">
        <v>123</v>
      </c>
      <c r="AL112" s="767"/>
      <c r="AM112" s="767"/>
      <c r="AN112" s="767"/>
      <c r="AO112" s="768"/>
      <c r="AP112" s="811" t="s">
        <v>123</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3050130</v>
      </c>
      <c r="BR112" s="804"/>
      <c r="BS112" s="804"/>
      <c r="BT112" s="804"/>
      <c r="BU112" s="804"/>
      <c r="BV112" s="804">
        <v>2873607</v>
      </c>
      <c r="BW112" s="804"/>
      <c r="BX112" s="804"/>
      <c r="BY112" s="804"/>
      <c r="BZ112" s="804"/>
      <c r="CA112" s="804">
        <v>2832552</v>
      </c>
      <c r="CB112" s="804"/>
      <c r="CC112" s="804"/>
      <c r="CD112" s="804"/>
      <c r="CE112" s="804"/>
      <c r="CF112" s="862">
        <v>71.7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123</v>
      </c>
      <c r="DH112" s="804"/>
      <c r="DI112" s="804"/>
      <c r="DJ112" s="804"/>
      <c r="DK112" s="804"/>
      <c r="DL112" s="804" t="s">
        <v>123</v>
      </c>
      <c r="DM112" s="804"/>
      <c r="DN112" s="804"/>
      <c r="DO112" s="804"/>
      <c r="DP112" s="804"/>
      <c r="DQ112" s="804" t="s">
        <v>123</v>
      </c>
      <c r="DR112" s="804"/>
      <c r="DS112" s="804"/>
      <c r="DT112" s="804"/>
      <c r="DU112" s="804"/>
      <c r="DV112" s="781" t="s">
        <v>123</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278738</v>
      </c>
      <c r="AB113" s="906"/>
      <c r="AC113" s="906"/>
      <c r="AD113" s="906"/>
      <c r="AE113" s="907"/>
      <c r="AF113" s="908">
        <v>252314</v>
      </c>
      <c r="AG113" s="906"/>
      <c r="AH113" s="906"/>
      <c r="AI113" s="906"/>
      <c r="AJ113" s="907"/>
      <c r="AK113" s="908">
        <v>244789</v>
      </c>
      <c r="AL113" s="906"/>
      <c r="AM113" s="906"/>
      <c r="AN113" s="906"/>
      <c r="AO113" s="907"/>
      <c r="AP113" s="909">
        <v>6.2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134688</v>
      </c>
      <c r="BR113" s="804"/>
      <c r="BS113" s="804"/>
      <c r="BT113" s="804"/>
      <c r="BU113" s="804"/>
      <c r="BV113" s="804">
        <v>112355</v>
      </c>
      <c r="BW113" s="804"/>
      <c r="BX113" s="804"/>
      <c r="BY113" s="804"/>
      <c r="BZ113" s="804"/>
      <c r="CA113" s="804">
        <v>89812</v>
      </c>
      <c r="CB113" s="804"/>
      <c r="CC113" s="804"/>
      <c r="CD113" s="804"/>
      <c r="CE113" s="804"/>
      <c r="CF113" s="862">
        <v>2.2999999999999998</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123</v>
      </c>
      <c r="DH113" s="767"/>
      <c r="DI113" s="767"/>
      <c r="DJ113" s="767"/>
      <c r="DK113" s="768"/>
      <c r="DL113" s="769" t="s">
        <v>123</v>
      </c>
      <c r="DM113" s="767"/>
      <c r="DN113" s="767"/>
      <c r="DO113" s="767"/>
      <c r="DP113" s="768"/>
      <c r="DQ113" s="769" t="s">
        <v>123</v>
      </c>
      <c r="DR113" s="767"/>
      <c r="DS113" s="767"/>
      <c r="DT113" s="767"/>
      <c r="DU113" s="768"/>
      <c r="DV113" s="811" t="s">
        <v>123</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29871</v>
      </c>
      <c r="AB114" s="767"/>
      <c r="AC114" s="767"/>
      <c r="AD114" s="767"/>
      <c r="AE114" s="768"/>
      <c r="AF114" s="769">
        <v>30817</v>
      </c>
      <c r="AG114" s="767"/>
      <c r="AH114" s="767"/>
      <c r="AI114" s="767"/>
      <c r="AJ114" s="768"/>
      <c r="AK114" s="769">
        <v>30848</v>
      </c>
      <c r="AL114" s="767"/>
      <c r="AM114" s="767"/>
      <c r="AN114" s="767"/>
      <c r="AO114" s="768"/>
      <c r="AP114" s="811">
        <v>0.8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940647</v>
      </c>
      <c r="BR114" s="804"/>
      <c r="BS114" s="804"/>
      <c r="BT114" s="804"/>
      <c r="BU114" s="804"/>
      <c r="BV114" s="804">
        <v>888962</v>
      </c>
      <c r="BW114" s="804"/>
      <c r="BX114" s="804"/>
      <c r="BY114" s="804"/>
      <c r="BZ114" s="804"/>
      <c r="CA114" s="804">
        <v>940065</v>
      </c>
      <c r="CB114" s="804"/>
      <c r="CC114" s="804"/>
      <c r="CD114" s="804"/>
      <c r="CE114" s="804"/>
      <c r="CF114" s="862">
        <v>23.8</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123</v>
      </c>
      <c r="DH114" s="767"/>
      <c r="DI114" s="767"/>
      <c r="DJ114" s="767"/>
      <c r="DK114" s="768"/>
      <c r="DL114" s="769" t="s">
        <v>123</v>
      </c>
      <c r="DM114" s="767"/>
      <c r="DN114" s="767"/>
      <c r="DO114" s="767"/>
      <c r="DP114" s="768"/>
      <c r="DQ114" s="769" t="s">
        <v>123</v>
      </c>
      <c r="DR114" s="767"/>
      <c r="DS114" s="767"/>
      <c r="DT114" s="767"/>
      <c r="DU114" s="768"/>
      <c r="DV114" s="811" t="s">
        <v>123</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123</v>
      </c>
      <c r="AB115" s="906"/>
      <c r="AC115" s="906"/>
      <c r="AD115" s="906"/>
      <c r="AE115" s="907"/>
      <c r="AF115" s="908" t="s">
        <v>123</v>
      </c>
      <c r="AG115" s="906"/>
      <c r="AH115" s="906"/>
      <c r="AI115" s="906"/>
      <c r="AJ115" s="907"/>
      <c r="AK115" s="908" t="s">
        <v>123</v>
      </c>
      <c r="AL115" s="906"/>
      <c r="AM115" s="906"/>
      <c r="AN115" s="906"/>
      <c r="AO115" s="907"/>
      <c r="AP115" s="909" t="s">
        <v>123</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123</v>
      </c>
      <c r="BR115" s="804"/>
      <c r="BS115" s="804"/>
      <c r="BT115" s="804"/>
      <c r="BU115" s="804"/>
      <c r="BV115" s="804" t="s">
        <v>123</v>
      </c>
      <c r="BW115" s="804"/>
      <c r="BX115" s="804"/>
      <c r="BY115" s="804"/>
      <c r="BZ115" s="804"/>
      <c r="CA115" s="804" t="s">
        <v>123</v>
      </c>
      <c r="CB115" s="804"/>
      <c r="CC115" s="804"/>
      <c r="CD115" s="804"/>
      <c r="CE115" s="804"/>
      <c r="CF115" s="862" t="s">
        <v>123</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123</v>
      </c>
      <c r="DH115" s="767"/>
      <c r="DI115" s="767"/>
      <c r="DJ115" s="767"/>
      <c r="DK115" s="768"/>
      <c r="DL115" s="769" t="s">
        <v>123</v>
      </c>
      <c r="DM115" s="767"/>
      <c r="DN115" s="767"/>
      <c r="DO115" s="767"/>
      <c r="DP115" s="768"/>
      <c r="DQ115" s="769" t="s">
        <v>123</v>
      </c>
      <c r="DR115" s="767"/>
      <c r="DS115" s="767"/>
      <c r="DT115" s="767"/>
      <c r="DU115" s="768"/>
      <c r="DV115" s="811" t="s">
        <v>123</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123</v>
      </c>
      <c r="AB116" s="767"/>
      <c r="AC116" s="767"/>
      <c r="AD116" s="767"/>
      <c r="AE116" s="768"/>
      <c r="AF116" s="769" t="s">
        <v>123</v>
      </c>
      <c r="AG116" s="767"/>
      <c r="AH116" s="767"/>
      <c r="AI116" s="767"/>
      <c r="AJ116" s="768"/>
      <c r="AK116" s="769" t="s">
        <v>123</v>
      </c>
      <c r="AL116" s="767"/>
      <c r="AM116" s="767"/>
      <c r="AN116" s="767"/>
      <c r="AO116" s="768"/>
      <c r="AP116" s="811" t="s">
        <v>123</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123</v>
      </c>
      <c r="BR116" s="804"/>
      <c r="BS116" s="804"/>
      <c r="BT116" s="804"/>
      <c r="BU116" s="804"/>
      <c r="BV116" s="804" t="s">
        <v>123</v>
      </c>
      <c r="BW116" s="804"/>
      <c r="BX116" s="804"/>
      <c r="BY116" s="804"/>
      <c r="BZ116" s="804"/>
      <c r="CA116" s="804" t="s">
        <v>123</v>
      </c>
      <c r="CB116" s="804"/>
      <c r="CC116" s="804"/>
      <c r="CD116" s="804"/>
      <c r="CE116" s="804"/>
      <c r="CF116" s="862" t="s">
        <v>123</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123</v>
      </c>
      <c r="DH116" s="767"/>
      <c r="DI116" s="767"/>
      <c r="DJ116" s="767"/>
      <c r="DK116" s="768"/>
      <c r="DL116" s="769" t="s">
        <v>123</v>
      </c>
      <c r="DM116" s="767"/>
      <c r="DN116" s="767"/>
      <c r="DO116" s="767"/>
      <c r="DP116" s="768"/>
      <c r="DQ116" s="769" t="s">
        <v>123</v>
      </c>
      <c r="DR116" s="767"/>
      <c r="DS116" s="767"/>
      <c r="DT116" s="767"/>
      <c r="DU116" s="768"/>
      <c r="DV116" s="811" t="s">
        <v>123</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846271</v>
      </c>
      <c r="AB117" s="890"/>
      <c r="AC117" s="890"/>
      <c r="AD117" s="890"/>
      <c r="AE117" s="891"/>
      <c r="AF117" s="892">
        <v>859047</v>
      </c>
      <c r="AG117" s="890"/>
      <c r="AH117" s="890"/>
      <c r="AI117" s="890"/>
      <c r="AJ117" s="891"/>
      <c r="AK117" s="892">
        <v>859124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123</v>
      </c>
      <c r="BR117" s="804"/>
      <c r="BS117" s="804"/>
      <c r="BT117" s="804"/>
      <c r="BU117" s="804"/>
      <c r="BV117" s="804" t="s">
        <v>123</v>
      </c>
      <c r="BW117" s="804"/>
      <c r="BX117" s="804"/>
      <c r="BY117" s="804"/>
      <c r="BZ117" s="804"/>
      <c r="CA117" s="804" t="s">
        <v>123</v>
      </c>
      <c r="CB117" s="804"/>
      <c r="CC117" s="804"/>
      <c r="CD117" s="804"/>
      <c r="CE117" s="804"/>
      <c r="CF117" s="862" t="s">
        <v>123</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123</v>
      </c>
      <c r="DH117" s="767"/>
      <c r="DI117" s="767"/>
      <c r="DJ117" s="767"/>
      <c r="DK117" s="768"/>
      <c r="DL117" s="769" t="s">
        <v>123</v>
      </c>
      <c r="DM117" s="767"/>
      <c r="DN117" s="767"/>
      <c r="DO117" s="767"/>
      <c r="DP117" s="768"/>
      <c r="DQ117" s="769" t="s">
        <v>123</v>
      </c>
      <c r="DR117" s="767"/>
      <c r="DS117" s="767"/>
      <c r="DT117" s="767"/>
      <c r="DU117" s="768"/>
      <c r="DV117" s="811" t="s">
        <v>123</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123</v>
      </c>
      <c r="BR118" s="832"/>
      <c r="BS118" s="832"/>
      <c r="BT118" s="832"/>
      <c r="BU118" s="832"/>
      <c r="BV118" s="832" t="s">
        <v>123</v>
      </c>
      <c r="BW118" s="832"/>
      <c r="BX118" s="832"/>
      <c r="BY118" s="832"/>
      <c r="BZ118" s="832"/>
      <c r="CA118" s="832" t="s">
        <v>123</v>
      </c>
      <c r="CB118" s="832"/>
      <c r="CC118" s="832"/>
      <c r="CD118" s="832"/>
      <c r="CE118" s="832"/>
      <c r="CF118" s="862" t="s">
        <v>123</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123</v>
      </c>
      <c r="DH118" s="767"/>
      <c r="DI118" s="767"/>
      <c r="DJ118" s="767"/>
      <c r="DK118" s="768"/>
      <c r="DL118" s="769" t="s">
        <v>123</v>
      </c>
      <c r="DM118" s="767"/>
      <c r="DN118" s="767"/>
      <c r="DO118" s="767"/>
      <c r="DP118" s="768"/>
      <c r="DQ118" s="769" t="s">
        <v>123</v>
      </c>
      <c r="DR118" s="767"/>
      <c r="DS118" s="767"/>
      <c r="DT118" s="767"/>
      <c r="DU118" s="768"/>
      <c r="DV118" s="811" t="s">
        <v>123</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123</v>
      </c>
      <c r="AB119" s="876"/>
      <c r="AC119" s="876"/>
      <c r="AD119" s="876"/>
      <c r="AE119" s="877"/>
      <c r="AF119" s="878" t="s">
        <v>123</v>
      </c>
      <c r="AG119" s="876"/>
      <c r="AH119" s="876"/>
      <c r="AI119" s="876"/>
      <c r="AJ119" s="877"/>
      <c r="AK119" s="878" t="s">
        <v>123</v>
      </c>
      <c r="AL119" s="876"/>
      <c r="AM119" s="876"/>
      <c r="AN119" s="876"/>
      <c r="AO119" s="877"/>
      <c r="AP119" s="879" t="s">
        <v>123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11546138</v>
      </c>
      <c r="BR119" s="832"/>
      <c r="BS119" s="832"/>
      <c r="BT119" s="832"/>
      <c r="BU119" s="832"/>
      <c r="BV119" s="832">
        <v>11622764</v>
      </c>
      <c r="BW119" s="832"/>
      <c r="BX119" s="832"/>
      <c r="BY119" s="832"/>
      <c r="BZ119" s="832"/>
      <c r="CA119" s="832">
        <v>11746595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123</v>
      </c>
      <c r="DH119" s="751"/>
      <c r="DI119" s="751"/>
      <c r="DJ119" s="751"/>
      <c r="DK119" s="752"/>
      <c r="DL119" s="753" t="s">
        <v>123</v>
      </c>
      <c r="DM119" s="751"/>
      <c r="DN119" s="751"/>
      <c r="DO119" s="751"/>
      <c r="DP119" s="752"/>
      <c r="DQ119" s="753" t="s">
        <v>123</v>
      </c>
      <c r="DR119" s="751"/>
      <c r="DS119" s="751"/>
      <c r="DT119" s="751"/>
      <c r="DU119" s="752"/>
      <c r="DV119" s="835" t="s">
        <v>123</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123</v>
      </c>
      <c r="AB120" s="767"/>
      <c r="AC120" s="767"/>
      <c r="AD120" s="767"/>
      <c r="AE120" s="768"/>
      <c r="AF120" s="769" t="s">
        <v>123</v>
      </c>
      <c r="AG120" s="767"/>
      <c r="AH120" s="767"/>
      <c r="AI120" s="767"/>
      <c r="AJ120" s="768"/>
      <c r="AK120" s="769" t="s">
        <v>123</v>
      </c>
      <c r="AL120" s="767"/>
      <c r="AM120" s="767"/>
      <c r="AN120" s="767"/>
      <c r="AO120" s="768"/>
      <c r="AP120" s="811" t="s">
        <v>123</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8821851</v>
      </c>
      <c r="BR120" s="829"/>
      <c r="BS120" s="829"/>
      <c r="BT120" s="829"/>
      <c r="BU120" s="829"/>
      <c r="BV120" s="829">
        <v>9084597</v>
      </c>
      <c r="BW120" s="829"/>
      <c r="BX120" s="829"/>
      <c r="BY120" s="829"/>
      <c r="BZ120" s="829"/>
      <c r="CA120" s="829">
        <v>9126058</v>
      </c>
      <c r="CB120" s="829"/>
      <c r="CC120" s="829"/>
      <c r="CD120" s="829"/>
      <c r="CE120" s="829"/>
      <c r="CF120" s="853">
        <v>230.9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2975225</v>
      </c>
      <c r="DH120" s="829"/>
      <c r="DI120" s="829"/>
      <c r="DJ120" s="829"/>
      <c r="DK120" s="829"/>
      <c r="DL120" s="829">
        <v>2861828</v>
      </c>
      <c r="DM120" s="829"/>
      <c r="DN120" s="829"/>
      <c r="DO120" s="829"/>
      <c r="DP120" s="829"/>
      <c r="DQ120" s="829">
        <v>2822284</v>
      </c>
      <c r="DR120" s="829"/>
      <c r="DS120" s="829"/>
      <c r="DT120" s="829"/>
      <c r="DU120" s="829"/>
      <c r="DV120" s="830">
        <v>71.400000000000006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123</v>
      </c>
      <c r="AB121" s="767"/>
      <c r="AC121" s="767"/>
      <c r="AD121" s="767"/>
      <c r="AE121" s="768"/>
      <c r="AF121" s="769" t="s">
        <v>123</v>
      </c>
      <c r="AG121" s="767"/>
      <c r="AH121" s="767"/>
      <c r="AI121" s="767"/>
      <c r="AJ121" s="768"/>
      <c r="AK121" s="769" t="s">
        <v>123</v>
      </c>
      <c r="AL121" s="767"/>
      <c r="AM121" s="767"/>
      <c r="AN121" s="767"/>
      <c r="AO121" s="768"/>
      <c r="AP121" s="811" t="s">
        <v>123</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193527</v>
      </c>
      <c r="BR121" s="804"/>
      <c r="BS121" s="804"/>
      <c r="BT121" s="804"/>
      <c r="BU121" s="804"/>
      <c r="BV121" s="804">
        <v>163569</v>
      </c>
      <c r="BW121" s="804"/>
      <c r="BX121" s="804"/>
      <c r="BY121" s="804"/>
      <c r="BZ121" s="804"/>
      <c r="CA121" s="804">
        <v>133200</v>
      </c>
      <c r="CB121" s="804"/>
      <c r="CC121" s="804"/>
      <c r="CD121" s="804"/>
      <c r="CE121" s="804"/>
      <c r="CF121" s="862">
        <v>3.4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74905</v>
      </c>
      <c r="DH121" s="804"/>
      <c r="DI121" s="804"/>
      <c r="DJ121" s="804"/>
      <c r="DK121" s="804"/>
      <c r="DL121" s="804">
        <v>11779</v>
      </c>
      <c r="DM121" s="804"/>
      <c r="DN121" s="804"/>
      <c r="DO121" s="804"/>
      <c r="DP121" s="804"/>
      <c r="DQ121" s="804">
        <v>10268</v>
      </c>
      <c r="DR121" s="804"/>
      <c r="DS121" s="804"/>
      <c r="DT121" s="804"/>
      <c r="DU121" s="804"/>
      <c r="DV121" s="781">
        <v>0.3</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123</v>
      </c>
      <c r="AB122" s="767"/>
      <c r="AC122" s="767"/>
      <c r="AD122" s="767"/>
      <c r="AE122" s="768"/>
      <c r="AF122" s="769" t="s">
        <v>123</v>
      </c>
      <c r="AG122" s="767"/>
      <c r="AH122" s="767"/>
      <c r="AI122" s="767"/>
      <c r="AJ122" s="768"/>
      <c r="AK122" s="769" t="s">
        <v>123</v>
      </c>
      <c r="AL122" s="767"/>
      <c r="AM122" s="767"/>
      <c r="AN122" s="767"/>
      <c r="AO122" s="768"/>
      <c r="AP122" s="811" t="s">
        <v>123</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7476926</v>
      </c>
      <c r="BR122" s="832"/>
      <c r="BS122" s="832"/>
      <c r="BT122" s="832"/>
      <c r="BU122" s="832"/>
      <c r="BV122" s="832">
        <v>7996309</v>
      </c>
      <c r="BW122" s="832"/>
      <c r="BX122" s="832"/>
      <c r="BY122" s="832"/>
      <c r="BZ122" s="832"/>
      <c r="CA122" s="832">
        <v>7991679</v>
      </c>
      <c r="CB122" s="832"/>
      <c r="CC122" s="832"/>
      <c r="CD122" s="832"/>
      <c r="CE122" s="832"/>
      <c r="CF122" s="833">
        <v>202.2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123</v>
      </c>
      <c r="DH122" s="804"/>
      <c r="DI122" s="804"/>
      <c r="DJ122" s="804"/>
      <c r="DK122" s="804"/>
      <c r="DL122" s="804" t="s">
        <v>123</v>
      </c>
      <c r="DM122" s="804"/>
      <c r="DN122" s="804"/>
      <c r="DO122" s="804"/>
      <c r="DP122" s="804"/>
      <c r="DQ122" s="804" t="s">
        <v>123</v>
      </c>
      <c r="DR122" s="804"/>
      <c r="DS122" s="804"/>
      <c r="DT122" s="804"/>
      <c r="DU122" s="804"/>
      <c r="DV122" s="781" t="s">
        <v>123</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123</v>
      </c>
      <c r="AB123" s="767"/>
      <c r="AC123" s="767"/>
      <c r="AD123" s="767"/>
      <c r="AE123" s="768"/>
      <c r="AF123" s="769" t="s">
        <v>123</v>
      </c>
      <c r="AG123" s="767"/>
      <c r="AH123" s="767"/>
      <c r="AI123" s="767"/>
      <c r="AJ123" s="768"/>
      <c r="AK123" s="769" t="s">
        <v>123</v>
      </c>
      <c r="AL123" s="767"/>
      <c r="AM123" s="767"/>
      <c r="AN123" s="767"/>
      <c r="AO123" s="768"/>
      <c r="AP123" s="811" t="s">
        <v>123</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16492304</v>
      </c>
      <c r="BR123" s="820"/>
      <c r="BS123" s="820"/>
      <c r="BT123" s="820"/>
      <c r="BU123" s="820"/>
      <c r="BV123" s="820">
        <v>17244475</v>
      </c>
      <c r="BW123" s="820"/>
      <c r="BX123" s="820"/>
      <c r="BY123" s="820"/>
      <c r="BZ123" s="820"/>
      <c r="CA123" s="820">
        <v>17250937</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123</v>
      </c>
      <c r="DH123" s="767"/>
      <c r="DI123" s="767"/>
      <c r="DJ123" s="767"/>
      <c r="DK123" s="768"/>
      <c r="DL123" s="769" t="s">
        <v>123</v>
      </c>
      <c r="DM123" s="767"/>
      <c r="DN123" s="767"/>
      <c r="DO123" s="767"/>
      <c r="DP123" s="768"/>
      <c r="DQ123" s="769" t="s">
        <v>123</v>
      </c>
      <c r="DR123" s="767"/>
      <c r="DS123" s="767"/>
      <c r="DT123" s="767"/>
      <c r="DU123" s="768"/>
      <c r="DV123" s="811" t="s">
        <v>123</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123</v>
      </c>
      <c r="AB124" s="767"/>
      <c r="AC124" s="767"/>
      <c r="AD124" s="767"/>
      <c r="AE124" s="768"/>
      <c r="AF124" s="769" t="s">
        <v>123</v>
      </c>
      <c r="AG124" s="767"/>
      <c r="AH124" s="767"/>
      <c r="AI124" s="767"/>
      <c r="AJ124" s="768"/>
      <c r="AK124" s="769" t="s">
        <v>123</v>
      </c>
      <c r="AL124" s="767"/>
      <c r="AM124" s="767"/>
      <c r="AN124" s="767"/>
      <c r="AO124" s="768"/>
      <c r="AP124" s="811" t="s">
        <v>123</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123</v>
      </c>
      <c r="BR124" s="818"/>
      <c r="BS124" s="818"/>
      <c r="BT124" s="818"/>
      <c r="BU124" s="818"/>
      <c r="BV124" s="818" t="s">
        <v>123</v>
      </c>
      <c r="BW124" s="818"/>
      <c r="BX124" s="818"/>
      <c r="BY124" s="818"/>
      <c r="BZ124" s="818"/>
      <c r="CA124" s="818" t="s">
        <v>123</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123</v>
      </c>
      <c r="DH124" s="751"/>
      <c r="DI124" s="751"/>
      <c r="DJ124" s="751"/>
      <c r="DK124" s="752"/>
      <c r="DL124" s="753" t="s">
        <v>123</v>
      </c>
      <c r="DM124" s="751"/>
      <c r="DN124" s="751"/>
      <c r="DO124" s="751"/>
      <c r="DP124" s="752"/>
      <c r="DQ124" s="753" t="s">
        <v>123</v>
      </c>
      <c r="DR124" s="751"/>
      <c r="DS124" s="751"/>
      <c r="DT124" s="751"/>
      <c r="DU124" s="752"/>
      <c r="DV124" s="835" t="s">
        <v>123</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123</v>
      </c>
      <c r="AB125" s="767"/>
      <c r="AC125" s="767"/>
      <c r="AD125" s="767"/>
      <c r="AE125" s="768"/>
      <c r="AF125" s="769" t="s">
        <v>123</v>
      </c>
      <c r="AG125" s="767"/>
      <c r="AH125" s="767"/>
      <c r="AI125" s="767"/>
      <c r="AJ125" s="768"/>
      <c r="AK125" s="769" t="s">
        <v>123</v>
      </c>
      <c r="AL125" s="767"/>
      <c r="AM125" s="767"/>
      <c r="AN125" s="767"/>
      <c r="AO125" s="768"/>
      <c r="AP125" s="811" t="s">
        <v>123</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123</v>
      </c>
      <c r="DH125" s="829"/>
      <c r="DI125" s="829"/>
      <c r="DJ125" s="829"/>
      <c r="DK125" s="829"/>
      <c r="DL125" s="829" t="s">
        <v>123</v>
      </c>
      <c r="DM125" s="829"/>
      <c r="DN125" s="829"/>
      <c r="DO125" s="829"/>
      <c r="DP125" s="829"/>
      <c r="DQ125" s="829" t="s">
        <v>123</v>
      </c>
      <c r="DR125" s="829"/>
      <c r="DS125" s="829"/>
      <c r="DT125" s="829"/>
      <c r="DU125" s="829"/>
      <c r="DV125" s="830" t="s">
        <v>123</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123</v>
      </c>
      <c r="AB126" s="767"/>
      <c r="AC126" s="767"/>
      <c r="AD126" s="767"/>
      <c r="AE126" s="768"/>
      <c r="AF126" s="769" t="s">
        <v>123</v>
      </c>
      <c r="AG126" s="767"/>
      <c r="AH126" s="767"/>
      <c r="AI126" s="767"/>
      <c r="AJ126" s="768"/>
      <c r="AK126" s="769" t="s">
        <v>123</v>
      </c>
      <c r="AL126" s="767"/>
      <c r="AM126" s="767"/>
      <c r="AN126" s="767"/>
      <c r="AO126" s="768"/>
      <c r="AP126" s="811" t="s">
        <v>123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123</v>
      </c>
      <c r="DH126" s="804"/>
      <c r="DI126" s="804"/>
      <c r="DJ126" s="804"/>
      <c r="DK126" s="804"/>
      <c r="DL126" s="804" t="s">
        <v>123</v>
      </c>
      <c r="DM126" s="804"/>
      <c r="DN126" s="804"/>
      <c r="DO126" s="804"/>
      <c r="DP126" s="804"/>
      <c r="DQ126" s="804" t="s">
        <v>123</v>
      </c>
      <c r="DR126" s="804"/>
      <c r="DS126" s="804"/>
      <c r="DT126" s="804"/>
      <c r="DU126" s="804"/>
      <c r="DV126" s="781" t="s">
        <v>123</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123</v>
      </c>
      <c r="AB127" s="767"/>
      <c r="AC127" s="767"/>
      <c r="AD127" s="767"/>
      <c r="AE127" s="768"/>
      <c r="AF127" s="769" t="s">
        <v>123</v>
      </c>
      <c r="AG127" s="767"/>
      <c r="AH127" s="767"/>
      <c r="AI127" s="767"/>
      <c r="AJ127" s="768"/>
      <c r="AK127" s="769" t="s">
        <v>123</v>
      </c>
      <c r="AL127" s="767"/>
      <c r="AM127" s="767"/>
      <c r="AN127" s="767"/>
      <c r="AO127" s="768"/>
      <c r="AP127" s="811" t="s">
        <v>123</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123</v>
      </c>
      <c r="DH127" s="804"/>
      <c r="DI127" s="804"/>
      <c r="DJ127" s="804"/>
      <c r="DK127" s="804"/>
      <c r="DL127" s="804" t="s">
        <v>123</v>
      </c>
      <c r="DM127" s="804"/>
      <c r="DN127" s="804"/>
      <c r="DO127" s="804"/>
      <c r="DP127" s="804"/>
      <c r="DQ127" s="804" t="s">
        <v>123</v>
      </c>
      <c r="DR127" s="804"/>
      <c r="DS127" s="804"/>
      <c r="DT127" s="804"/>
      <c r="DU127" s="804"/>
      <c r="DV127" s="781" t="s">
        <v>123</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34664</v>
      </c>
      <c r="AB128" s="788"/>
      <c r="AC128" s="788"/>
      <c r="AD128" s="788"/>
      <c r="AE128" s="789"/>
      <c r="AF128" s="790">
        <v>29938</v>
      </c>
      <c r="AG128" s="788"/>
      <c r="AH128" s="788"/>
      <c r="AI128" s="788"/>
      <c r="AJ128" s="789"/>
      <c r="AK128" s="790">
        <v>29275</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123</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123</v>
      </c>
      <c r="DH128" s="778"/>
      <c r="DI128" s="778"/>
      <c r="DJ128" s="778"/>
      <c r="DK128" s="778"/>
      <c r="DL128" s="778" t="s">
        <v>123</v>
      </c>
      <c r="DM128" s="778"/>
      <c r="DN128" s="778"/>
      <c r="DO128" s="778"/>
      <c r="DP128" s="778"/>
      <c r="DQ128" s="778" t="s">
        <v>123</v>
      </c>
      <c r="DR128" s="778"/>
      <c r="DS128" s="778"/>
      <c r="DT128" s="778"/>
      <c r="DU128" s="778"/>
      <c r="DV128" s="779" t="s">
        <v>123</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4413970</v>
      </c>
      <c r="AB129" s="767"/>
      <c r="AC129" s="767"/>
      <c r="AD129" s="767"/>
      <c r="AE129" s="768"/>
      <c r="AF129" s="769">
        <v>4397888</v>
      </c>
      <c r="AG129" s="767"/>
      <c r="AH129" s="767"/>
      <c r="AI129" s="767"/>
      <c r="AJ129" s="768"/>
      <c r="AK129" s="769">
        <v>4524159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123</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537170</v>
      </c>
      <c r="AB130" s="767"/>
      <c r="AC130" s="767"/>
      <c r="AD130" s="767"/>
      <c r="AE130" s="768"/>
      <c r="AF130" s="769">
        <v>563679</v>
      </c>
      <c r="AG130" s="767"/>
      <c r="AH130" s="767"/>
      <c r="AI130" s="767"/>
      <c r="AJ130" s="768"/>
      <c r="AK130" s="769">
        <v>571493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3876800</v>
      </c>
      <c r="AB131" s="751"/>
      <c r="AC131" s="751"/>
      <c r="AD131" s="751"/>
      <c r="AE131" s="752"/>
      <c r="AF131" s="753">
        <v>3834209</v>
      </c>
      <c r="AG131" s="751"/>
      <c r="AH131" s="751"/>
      <c r="AI131" s="751"/>
      <c r="AJ131" s="752"/>
      <c r="AK131" s="753">
        <v>3952666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7.078956872</v>
      </c>
      <c r="AB132" s="732"/>
      <c r="AC132" s="732"/>
      <c r="AD132" s="732"/>
      <c r="AE132" s="733"/>
      <c r="AF132" s="734">
        <v>6.9226794890000001</v>
      </c>
      <c r="AG132" s="732"/>
      <c r="AH132" s="732"/>
      <c r="AI132" s="732"/>
      <c r="AJ132" s="733"/>
      <c r="AK132" s="734">
        <v>6.5362466750000001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6.5</v>
      </c>
      <c r="AB133" s="711"/>
      <c r="AC133" s="711"/>
      <c r="AD133" s="711"/>
      <c r="AE133" s="712"/>
      <c r="AF133" s="710">
        <v>6.7</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5KLpqQywGYf1cvMHV93rmkvj/u9eh+yDlzyrC1h7Gjb8Dhu6bBAel6Amx9RFdaj6cFwxp6iEQ6fb+GcYzIwwA==" saltValue="IaSyjY9Fsd/ptEbDo9jF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aqVvUirQ2q/Pl7LWX8tYg8HbL2gU3x5lOP2SXhWLEqSnsFwI5Dc1CNruzbykJrRQjD5h/mQ7VaSimB+85KZyw==" saltValue="KoZlLICBfictiL3//Irj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0+kK0qAb8JdI64kN0+Zy4AHdGOoMR5knc/Hq72IlTPqc9UCewtTBCkERJr6T2hKZ9+DKbcLJMpP2QhtoddnNw==" saltValue="DUzSOw3LqmaHwiwXL2kiQ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1653420</v>
      </c>
      <c r="AP9" s="262">
        <v>144694</v>
      </c>
      <c r="AQ9" s="263">
        <v>118131</v>
      </c>
      <c r="AR9" s="264">
        <v>22.5</v>
      </c>
    </row>
    <row r="10" spans="1:46" ht="13.5" customHeight="1" x14ac:dyDescent="0.15">
      <c r="A10" s="247"/>
      <c r="AK10" s="1117" t="s">
        <v>484</v>
      </c>
      <c r="AL10" s="1118"/>
      <c r="AM10" s="1118"/>
      <c r="AN10" s="1119"/>
      <c r="AO10" s="265">
        <v>203123</v>
      </c>
      <c r="AP10" s="265">
        <v>17776</v>
      </c>
      <c r="AQ10" s="266">
        <v>19338</v>
      </c>
      <c r="AR10" s="267">
        <v>-8.1</v>
      </c>
    </row>
    <row r="11" spans="1:46" ht="13.5" customHeight="1" x14ac:dyDescent="0.15">
      <c r="A11" s="247"/>
      <c r="AK11" s="1117" t="s">
        <v>485</v>
      </c>
      <c r="AL11" s="1118"/>
      <c r="AM11" s="1118"/>
      <c r="AN11" s="1119"/>
      <c r="AO11" s="265">
        <v>784</v>
      </c>
      <c r="AP11" s="265">
        <v>69</v>
      </c>
      <c r="AQ11" s="266">
        <v>1486</v>
      </c>
      <c r="AR11" s="267">
        <v>-95.4</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44580</v>
      </c>
      <c r="AP13" s="265">
        <v>3901</v>
      </c>
      <c r="AQ13" s="266">
        <v>4880</v>
      </c>
      <c r="AR13" s="267">
        <v>-20.100000000000001</v>
      </c>
    </row>
    <row r="14" spans="1:46" ht="13.5" customHeight="1" x14ac:dyDescent="0.15">
      <c r="A14" s="247"/>
      <c r="AK14" s="1117" t="s">
        <v>489</v>
      </c>
      <c r="AL14" s="1118"/>
      <c r="AM14" s="1118"/>
      <c r="AN14" s="1119"/>
      <c r="AO14" s="265">
        <v>49406</v>
      </c>
      <c r="AP14" s="265">
        <v>4324</v>
      </c>
      <c r="AQ14" s="266">
        <v>1912</v>
      </c>
      <c r="AR14" s="267">
        <v>126.2</v>
      </c>
    </row>
    <row r="15" spans="1:46" ht="13.5" customHeight="1" x14ac:dyDescent="0.15">
      <c r="A15" s="247"/>
      <c r="AK15" s="1120" t="s">
        <v>490</v>
      </c>
      <c r="AL15" s="1121"/>
      <c r="AM15" s="1121"/>
      <c r="AN15" s="1122"/>
      <c r="AO15" s="265">
        <v>-132845</v>
      </c>
      <c r="AP15" s="265">
        <v>-11626</v>
      </c>
      <c r="AQ15" s="266">
        <v>-7094</v>
      </c>
      <c r="AR15" s="267">
        <v>63.9</v>
      </c>
    </row>
    <row r="16" spans="1:46" x14ac:dyDescent="0.15">
      <c r="A16" s="247"/>
      <c r="AK16" s="1120" t="s">
        <v>178</v>
      </c>
      <c r="AL16" s="1121"/>
      <c r="AM16" s="1121"/>
      <c r="AN16" s="1122"/>
      <c r="AO16" s="265">
        <v>1818468</v>
      </c>
      <c r="AP16" s="265">
        <v>159138</v>
      </c>
      <c r="AQ16" s="266">
        <v>138653</v>
      </c>
      <c r="AR16" s="267">
        <v>14.8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14.18</v>
      </c>
      <c r="AP21" s="278">
        <v>11.03</v>
      </c>
      <c r="AQ21" s="279">
        <v>3.15</v>
      </c>
      <c r="AS21" s="280"/>
      <c r="AT21" s="276"/>
    </row>
    <row r="22" spans="1:46" s="248" customFormat="1" x14ac:dyDescent="0.15">
      <c r="A22" s="276"/>
      <c r="AK22" s="1123" t="s">
        <v>496</v>
      </c>
      <c r="AL22" s="1124"/>
      <c r="AM22" s="1124"/>
      <c r="AN22" s="1125"/>
      <c r="AO22" s="281">
        <v>92.6</v>
      </c>
      <c r="AP22" s="282">
        <v>96.9</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583487</v>
      </c>
      <c r="AP32" s="291">
        <v>51062</v>
      </c>
      <c r="AQ32" s="292">
        <v>59716</v>
      </c>
      <c r="AR32" s="293">
        <v>-14.5</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t="s">
        <v>487</v>
      </c>
      <c r="AR34" s="293" t="s">
        <v>487</v>
      </c>
    </row>
    <row r="35" spans="1:46" ht="27" customHeight="1" x14ac:dyDescent="0.15">
      <c r="A35" s="247"/>
      <c r="AK35" s="1107" t="s">
        <v>503</v>
      </c>
      <c r="AL35" s="1108"/>
      <c r="AM35" s="1108"/>
      <c r="AN35" s="1109"/>
      <c r="AO35" s="291">
        <v>244789</v>
      </c>
      <c r="AP35" s="291">
        <v>21422</v>
      </c>
      <c r="AQ35" s="292">
        <v>21226</v>
      </c>
      <c r="AR35" s="293">
        <v>0.9</v>
      </c>
    </row>
    <row r="36" spans="1:46" ht="27" customHeight="1" x14ac:dyDescent="0.15">
      <c r="A36" s="247"/>
      <c r="AK36" s="1107" t="s">
        <v>504</v>
      </c>
      <c r="AL36" s="1108"/>
      <c r="AM36" s="1108"/>
      <c r="AN36" s="1109"/>
      <c r="AO36" s="291">
        <v>30848</v>
      </c>
      <c r="AP36" s="291">
        <v>2700</v>
      </c>
      <c r="AQ36" s="292">
        <v>5622</v>
      </c>
      <c r="AR36" s="293">
        <v>-52</v>
      </c>
    </row>
    <row r="37" spans="1:46" ht="13.5" customHeight="1" x14ac:dyDescent="0.15">
      <c r="A37" s="247"/>
      <c r="AK37" s="1107" t="s">
        <v>505</v>
      </c>
      <c r="AL37" s="1108"/>
      <c r="AM37" s="1108"/>
      <c r="AN37" s="1109"/>
      <c r="AO37" s="291" t="s">
        <v>487</v>
      </c>
      <c r="AP37" s="291" t="s">
        <v>487</v>
      </c>
      <c r="AQ37" s="292">
        <v>447</v>
      </c>
      <c r="AR37" s="293" t="s">
        <v>487</v>
      </c>
    </row>
    <row r="38" spans="1:46" ht="27" customHeight="1" x14ac:dyDescent="0.15">
      <c r="A38" s="247"/>
      <c r="AK38" s="1110" t="s">
        <v>506</v>
      </c>
      <c r="AL38" s="1111"/>
      <c r="AM38" s="1111"/>
      <c r="AN38" s="1112"/>
      <c r="AO38" s="294" t="s">
        <v>487</v>
      </c>
      <c r="AP38" s="294" t="s">
        <v>487</v>
      </c>
      <c r="AQ38" s="295">
        <v>23</v>
      </c>
      <c r="AR38" s="283" t="s">
        <v>487</v>
      </c>
      <c r="AS38" s="290"/>
    </row>
    <row r="39" spans="1:46" x14ac:dyDescent="0.15">
      <c r="A39" s="247"/>
      <c r="AK39" s="1110" t="s">
        <v>507</v>
      </c>
      <c r="AL39" s="1111"/>
      <c r="AM39" s="1111"/>
      <c r="AN39" s="1112"/>
      <c r="AO39" s="291">
        <v>-29275</v>
      </c>
      <c r="AP39" s="291">
        <v>-2562</v>
      </c>
      <c r="AQ39" s="292">
        <v>-1646</v>
      </c>
      <c r="AR39" s="293">
        <v>55.7</v>
      </c>
      <c r="AS39" s="290"/>
    </row>
    <row r="40" spans="1:46" ht="27" customHeight="1" x14ac:dyDescent="0.15">
      <c r="A40" s="247"/>
      <c r="AK40" s="1107" t="s">
        <v>508</v>
      </c>
      <c r="AL40" s="1108"/>
      <c r="AM40" s="1108"/>
      <c r="AN40" s="1109"/>
      <c r="AO40" s="291">
        <v>-571493</v>
      </c>
      <c r="AP40" s="291">
        <v>-50013</v>
      </c>
      <c r="AQ40" s="292">
        <v>-57881</v>
      </c>
      <c r="AR40" s="293">
        <v>-13.6</v>
      </c>
      <c r="AS40" s="290"/>
    </row>
    <row r="41" spans="1:46" x14ac:dyDescent="0.15">
      <c r="A41" s="247"/>
      <c r="AK41" s="1113" t="s">
        <v>288</v>
      </c>
      <c r="AL41" s="1114"/>
      <c r="AM41" s="1114"/>
      <c r="AN41" s="1115"/>
      <c r="AO41" s="291">
        <v>258356</v>
      </c>
      <c r="AP41" s="291">
        <v>22609</v>
      </c>
      <c r="AQ41" s="292">
        <v>27507</v>
      </c>
      <c r="AR41" s="293">
        <v>-17.8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3879375</v>
      </c>
      <c r="AN51" s="313">
        <v>321114</v>
      </c>
      <c r="AO51" s="314">
        <v>3.1</v>
      </c>
      <c r="AP51" s="315">
        <v>94796</v>
      </c>
      <c r="AQ51" s="316">
        <v>1.4</v>
      </c>
      <c r="AR51" s="317">
        <v>1.7</v>
      </c>
    </row>
    <row r="52" spans="1:44" x14ac:dyDescent="0.15">
      <c r="A52" s="247"/>
      <c r="AK52" s="318"/>
      <c r="AL52" s="319" t="s">
        <v>518</v>
      </c>
      <c r="AM52" s="320">
        <v>887296</v>
      </c>
      <c r="AN52" s="321">
        <v>73446</v>
      </c>
      <c r="AO52" s="322">
        <v>-38.200000000000003</v>
      </c>
      <c r="AP52" s="323">
        <v>55781</v>
      </c>
      <c r="AQ52" s="324">
        <v>4.5999999999999996</v>
      </c>
      <c r="AR52" s="325">
        <v>-42.8</v>
      </c>
    </row>
    <row r="53" spans="1:44" x14ac:dyDescent="0.15">
      <c r="A53" s="247"/>
      <c r="AK53" s="303" t="s">
        <v>519</v>
      </c>
      <c r="AL53" s="304"/>
      <c r="AM53" s="312">
        <v>1977671</v>
      </c>
      <c r="AN53" s="313">
        <v>165565</v>
      </c>
      <c r="AO53" s="314">
        <v>-48.4</v>
      </c>
      <c r="AP53" s="315">
        <v>85942</v>
      </c>
      <c r="AQ53" s="316">
        <v>-9.3000000000000007</v>
      </c>
      <c r="AR53" s="317">
        <v>-39.1</v>
      </c>
    </row>
    <row r="54" spans="1:44" x14ac:dyDescent="0.15">
      <c r="A54" s="247"/>
      <c r="AK54" s="318"/>
      <c r="AL54" s="319" t="s">
        <v>518</v>
      </c>
      <c r="AM54" s="320">
        <v>355476</v>
      </c>
      <c r="AN54" s="321">
        <v>29759</v>
      </c>
      <c r="AO54" s="322">
        <v>-59.5</v>
      </c>
      <c r="AP54" s="323">
        <v>48630</v>
      </c>
      <c r="AQ54" s="324">
        <v>-12.8</v>
      </c>
      <c r="AR54" s="325">
        <v>-46.7</v>
      </c>
    </row>
    <row r="55" spans="1:44" x14ac:dyDescent="0.15">
      <c r="A55" s="247"/>
      <c r="AK55" s="303" t="s">
        <v>520</v>
      </c>
      <c r="AL55" s="304"/>
      <c r="AM55" s="312">
        <v>1503599</v>
      </c>
      <c r="AN55" s="313">
        <v>128228</v>
      </c>
      <c r="AO55" s="314">
        <v>-22.6</v>
      </c>
      <c r="AP55" s="315">
        <v>95007</v>
      </c>
      <c r="AQ55" s="316">
        <v>10.5</v>
      </c>
      <c r="AR55" s="317">
        <v>-33.1</v>
      </c>
    </row>
    <row r="56" spans="1:44" x14ac:dyDescent="0.15">
      <c r="A56" s="247"/>
      <c r="AK56" s="318"/>
      <c r="AL56" s="319" t="s">
        <v>518</v>
      </c>
      <c r="AM56" s="320">
        <v>598162</v>
      </c>
      <c r="AN56" s="321">
        <v>51012</v>
      </c>
      <c r="AO56" s="322">
        <v>71.400000000000006</v>
      </c>
      <c r="AP56" s="323">
        <v>48509</v>
      </c>
      <c r="AQ56" s="324">
        <v>-0.2</v>
      </c>
      <c r="AR56" s="325">
        <v>71.599999999999994</v>
      </c>
    </row>
    <row r="57" spans="1:44" x14ac:dyDescent="0.15">
      <c r="A57" s="247"/>
      <c r="AK57" s="303" t="s">
        <v>521</v>
      </c>
      <c r="AL57" s="304"/>
      <c r="AM57" s="312">
        <v>1262692</v>
      </c>
      <c r="AN57" s="313">
        <v>109211</v>
      </c>
      <c r="AO57" s="314">
        <v>-14.8</v>
      </c>
      <c r="AP57" s="315">
        <v>98176</v>
      </c>
      <c r="AQ57" s="316">
        <v>3.3</v>
      </c>
      <c r="AR57" s="317">
        <v>-18.100000000000001</v>
      </c>
    </row>
    <row r="58" spans="1:44" x14ac:dyDescent="0.15">
      <c r="A58" s="247"/>
      <c r="AK58" s="318"/>
      <c r="AL58" s="319" t="s">
        <v>518</v>
      </c>
      <c r="AM58" s="320">
        <v>758092</v>
      </c>
      <c r="AN58" s="321">
        <v>65568</v>
      </c>
      <c r="AO58" s="322">
        <v>28.5</v>
      </c>
      <c r="AP58" s="323">
        <v>58489</v>
      </c>
      <c r="AQ58" s="324">
        <v>20.6</v>
      </c>
      <c r="AR58" s="325">
        <v>7.9</v>
      </c>
    </row>
    <row r="59" spans="1:44" x14ac:dyDescent="0.15">
      <c r="A59" s="247"/>
      <c r="AK59" s="303" t="s">
        <v>522</v>
      </c>
      <c r="AL59" s="304"/>
      <c r="AM59" s="312">
        <v>969231</v>
      </c>
      <c r="AN59" s="313">
        <v>84819</v>
      </c>
      <c r="AO59" s="314">
        <v>-22.3</v>
      </c>
      <c r="AP59" s="315">
        <v>119283</v>
      </c>
      <c r="AQ59" s="316">
        <v>21.5</v>
      </c>
      <c r="AR59" s="317">
        <v>-43.8</v>
      </c>
    </row>
    <row r="60" spans="1:44" x14ac:dyDescent="0.15">
      <c r="A60" s="247"/>
      <c r="AK60" s="318"/>
      <c r="AL60" s="319" t="s">
        <v>518</v>
      </c>
      <c r="AM60" s="320">
        <v>741281</v>
      </c>
      <c r="AN60" s="321">
        <v>64871</v>
      </c>
      <c r="AO60" s="322">
        <v>-1.1000000000000001</v>
      </c>
      <c r="AP60" s="323">
        <v>64747</v>
      </c>
      <c r="AQ60" s="324">
        <v>10.7</v>
      </c>
      <c r="AR60" s="325">
        <v>-11.8</v>
      </c>
    </row>
    <row r="61" spans="1:44" x14ac:dyDescent="0.15">
      <c r="A61" s="247"/>
      <c r="AK61" s="303" t="s">
        <v>523</v>
      </c>
      <c r="AL61" s="326"/>
      <c r="AM61" s="312">
        <v>1918514</v>
      </c>
      <c r="AN61" s="313">
        <v>161787</v>
      </c>
      <c r="AO61" s="314">
        <v>-21</v>
      </c>
      <c r="AP61" s="315">
        <v>98641</v>
      </c>
      <c r="AQ61" s="327">
        <v>5.5</v>
      </c>
      <c r="AR61" s="317">
        <v>-26.5</v>
      </c>
    </row>
    <row r="62" spans="1:44" x14ac:dyDescent="0.15">
      <c r="A62" s="247"/>
      <c r="AK62" s="318"/>
      <c r="AL62" s="319" t="s">
        <v>518</v>
      </c>
      <c r="AM62" s="320">
        <v>668061</v>
      </c>
      <c r="AN62" s="321">
        <v>56931</v>
      </c>
      <c r="AO62" s="322">
        <v>0.2</v>
      </c>
      <c r="AP62" s="323">
        <v>55231</v>
      </c>
      <c r="AQ62" s="324">
        <v>4.5999999999999996</v>
      </c>
      <c r="AR62" s="325">
        <v>-4.4000000000000004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cfKR4wmRO5INJ4E+wlFrRhXXhPjeFyWkeNMJHY1hPD4C4Jpm3O/0Vk4B37zZ+eCgqqiT3PHQXOkn1Yh9tIRQA==" saltValue="mdnQQH3bD/642Ccgcw0i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fia2floVCe7QROqYiJEXaWVnohRxFEqxyK8Ea+GGG4P/jECSBbv9jE3IZ7lWGw0Ot1jmFPSnMe58HV3Jkp6rrQ==" saltValue="+AG7j7s/DomnImFUezWB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7bIWEjI1Ef+hK6xZhOER4cf+R29YcRNdcubGlTiNN95f6Tf9BHzbcqPujjaFyTZhSxEkb07ylPUmZVjONrDL4g==" saltValue="2zOl1se20s/TqHnPX+u4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73.540000000000006</v>
      </c>
      <c r="G47" s="12">
        <v>102.52</v>
      </c>
      <c r="H47" s="12">
        <v>110.12</v>
      </c>
      <c r="I47" s="12">
        <v>111.3</v>
      </c>
      <c r="J47" s="13">
        <v>102.86</v>
      </c>
    </row>
    <row r="48" spans="2:10" ht="57.75" customHeight="1" x14ac:dyDescent="0.15">
      <c r="B48" s="14"/>
      <c r="C48" s="1128" t="s">
        <v>4</v>
      </c>
      <c r="D48" s="1128"/>
      <c r="E48" s="1129"/>
      <c r="F48" s="15">
        <v>19.82</v>
      </c>
      <c r="G48" s="16">
        <v>11.16</v>
      </c>
      <c r="H48" s="16">
        <v>12.1</v>
      </c>
      <c r="I48" s="16">
        <v>5.04</v>
      </c>
      <c r="J48" s="17">
        <v>4.5599999999999996</v>
      </c>
    </row>
    <row r="49" spans="2:10" ht="57.75" customHeight="1" thickBot="1" x14ac:dyDescent="0.2">
      <c r="B49" s="18"/>
      <c r="C49" s="1130" t="s">
        <v>5</v>
      </c>
      <c r="D49" s="1130"/>
      <c r="E49" s="1131"/>
      <c r="F49" s="19" t="s">
        <v>530</v>
      </c>
      <c r="G49" s="20">
        <v>14.62</v>
      </c>
      <c r="H49" s="20">
        <v>31.97</v>
      </c>
      <c r="I49" s="20" t="s">
        <v>531</v>
      </c>
      <c r="J49" s="21" t="s">
        <v>532</v>
      </c>
    </row>
    <row r="50" spans="2:10" x14ac:dyDescent="0.15"/>
  </sheetData>
  <sheetProtection algorithmName="SHA-512" hashValue="7zl7jx/2fbT/bmKCI0M97xc+jJ3pti/vbtNio9pbZ5RdXhdSlpCONv0UtexBo9wiDJu0q/YTKObrS8Ua1UW8nw==" saltValue="RTvog/El1nJ0RINA3M+d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dcterms:created xsi:type="dcterms:W3CDTF">2026-02-23T04:38:51Z</dcterms:created>
  <dcterms:modified xsi:type="dcterms:W3CDTF">2026-03-19T00:26:47Z</dcterms:modified>
  <cp:category/>
</cp:coreProperties>
</file>