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tabRatio="603" firstSheet="12" activeTab="1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AU88" i="12"/>
  <c r="AF88" i="12"/>
  <c r="AU63" i="12"/>
  <c r="AP23" i="12"/>
  <c r="AA23" i="12"/>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CO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BE34" i="10" l="1"/>
  <c r="BE35" i="10" s="1"/>
  <c r="BW34" i="10" l="1"/>
  <c r="BW35" i="10" s="1"/>
  <c r="BW36" i="10" s="1"/>
  <c r="BW37" i="10" s="1"/>
  <c r="BW38" i="10" s="1"/>
  <c r="BW39" i="10" s="1"/>
  <c r="BW40" i="10" s="1"/>
</calcChain>
</file>

<file path=xl/sharedStrings.xml><?xml version="1.0" encoding="utf-8"?>
<sst xmlns="http://schemas.openxmlformats.org/spreadsheetml/2006/main" count="1144" uniqueCount="609">
  <si>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</si>
  <si>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</si>
  <si>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</si>
  <si>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</si>
  <si>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</si>
  <si>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</si>
  <si>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</si>
  <si>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</si>
  <si>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</si>
  <si>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</si>
  <si>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</si>
  <si>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</si>
  <si>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</si>
  <si>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</si>
  <si>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</si>
  <si>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</si>
  <si>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</si>
  <si>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</si>
  <si>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</si>
  <si>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</si>
  <si>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</si>
  <si>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</si>
  <si>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</si>
  <si>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</si>
  <si>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</si>
  <si>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</si>
  <si>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</si>
  <si>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</si>
  <si>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</si>
  <si>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</si>
  <si>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</si>
  <si>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</si>
  <si>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</si>
  <si>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</si>
  <si>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</si>
  <si>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</si>
  <si>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</si>
  <si>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</si>
  <si>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</si>
  <si>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</si>
  <si>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</si>
  <si>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</si>
  <si>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</si>
  <si>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</si>
  <si>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</si>
  <si>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</si>
  <si>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</si>
  <si>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</si>
  <si>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</si>
  <si>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</si>
  <si>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</si>
  <si>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</si>
  <si>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</si>
  <si>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</si>
  <si>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</si>
  <si>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</si>
  <si>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</si>
  <si>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</si>
  <si>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</si>
  <si>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</si>
  <si>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</si>
  <si>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</si>
  <si>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</si>
  <si>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</si>
  <si>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</si>
  <si>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</si>
  <si>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</si>
  <si>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</si>
  <si>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</si>
  <si>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</si>
  <si>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</si>
  <si>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</si>
  <si>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</si>
  <si>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</si>
  <si>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</si>
  <si>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</si>
  <si>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</si>
  <si>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</si>
  <si>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</si>
  <si>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</si>
  <si>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</si>
  <si>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</si>
  <si>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</si>
  <si>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</si>
  <si>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</si>
  <si>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</si>
  <si>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</si>
  <si>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</si>
  <si>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</si>
  <si>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</si>
  <si>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</si>
  <si>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</si>
  <si>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</si>
  <si>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</si>
  <si>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</si>
  <si>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</si>
  <si>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</si>
  <si>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</si>
  <si>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亘理町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</si>
  <si>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</si>
  <si>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</si>
  <si>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</si>
  <si>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</si>
  <si>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</si>
  <si>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</si>
  <si>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</si>
  <si>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</si>
  <si>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</si>
  <si>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</si>
  <si>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</si>
  <si>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</si>
  <si>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</si>
  <si>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</si>
  <si>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</si>
  <si>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</si>
  <si>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</si>
  <si>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</si>
  <si>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</si>
  <si>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</si>
  <si>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</si>
  <si>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</si>
  <si>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</si>
  <si>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</si>
  <si>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</si>
  <si>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</si>
  <si>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</si>
  <si>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</si>
  <si>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</si>
  <si>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</si>
  <si>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</si>
  <si>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</si>
  <si>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</si>
  <si>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</si>
  <si>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</si>
  <si>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</si>
  <si>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</si>
  <si>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</si>
  <si>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</si>
  <si>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</si>
  <si>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</si>
  <si>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</si>
  <si>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</si>
  <si>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</si>
  <si>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</si>
  <si>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</si>
  <si>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</si>
  <si>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</si>
  <si>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</si>
  <si>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</si>
  <si>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</si>
  <si>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</si>
  <si>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</si>
  <si>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</si>
  <si>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</si>
  <si>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</si>
  <si>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</si>
  <si>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</si>
  <si>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</si>
  <si>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</si>
  <si>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</si>
  <si>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</si>
  <si>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</si>
  <si>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</si>
  <si>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</si>
  <si>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</si>
  <si>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</si>
  <si>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</si>
  <si>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</si>
  <si>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</si>
  <si>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</si>
  <si>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</si>
  <si>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</si>
  <si>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</si>
  <si>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</si>
  <si>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</si>
  <si>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</si>
  <si>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</si>
  <si>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</si>
  <si>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</si>
  <si>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</si>
  <si>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</si>
  <si>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</si>
  <si>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</si>
  <si>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</si>
  <si>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</si>
  <si>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</si>
  <si>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</si>
  <si>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</si>
  <si>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</si>
  <si>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</si>
  <si>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</si>
  <si>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</si>
  <si>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</si>
  <si>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</si>
  <si>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</si>
  <si>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</si>
  <si>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</si>
  <si>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</si>
  <si>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</si>
  <si>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</si>
  <si>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</si>
  <si>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</si>
  <si>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</si>
  <si>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</si>
  <si>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</si>
  <si>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</si>
  <si>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</si>
  <si>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</si>
  <si>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</si>
  <si>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</si>
  <si>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</si>
  <si>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</si>
  <si>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</si>
  <si>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</si>
  <si>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宮城県亘理町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</si>
  <si>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</si>
  <si>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</si>
  <si>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</si>
  <si>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</si>
  <si>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</si>
  <si>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</si>
  <si>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</si>
  <si>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</si>
  <si>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</si>
  <si>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</si>
  <si>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</si>
  <si>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</si>
  <si>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</si>
  <si>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</si>
  <si>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</si>
  <si>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</si>
  <si>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</si>
  <si>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</si>
  <si>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</si>
  <si>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</si>
  <si>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</si>
  <si>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</si>
  <si>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</si>
  <si>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</si>
  <si>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</si>
  <si>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</si>
  <si>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</si>
  <si>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</si>
  <si>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</si>
  <si>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</si>
  <si>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</si>
  <si>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</si>
  <si>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</si>
  <si>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</si>
  <si>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</si>
  <si>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</si>
  <si>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</si>
  <si>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</si>
  <si>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</si>
  <si>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</si>
  <si>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</si>
  <si>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</si>
  <si>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</si>
  <si>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</si>
  <si>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</si>
  <si>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</si>
  <si>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</si>
  <si>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</si>
  <si>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</si>
  <si>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</si>
  <si>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</si>
  <si>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</si>
  <si>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</si>
  <si>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</si>
  <si>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</si>
  <si>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</si>
  <si>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</si>
  <si>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</si>
  <si>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</si>
  <si>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</si>
  <si>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</si>
  <si>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</si>
  <si>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</si>
  <si>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</si>
  <si>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</si>
  <si>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</si>
  <si>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</si>
  <si>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</si>
  <si>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</si>
  <si>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</si>
  <si>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</si>
  <si>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</si>
  <si>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</si>
  <si>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</si>
  <si>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</si>
  <si>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</si>
  <si>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</si>
  <si>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</si>
  <si>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</si>
  <si>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</si>
  <si>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</si>
  <si>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</si>
  <si>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</si>
  <si>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</si>
  <si>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</si>
  <si>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</si>
  <si>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</si>
  <si>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</si>
  <si>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</si>
  <si>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</si>
  <si>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</si>
  <si>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</si>
  <si>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</si>
  <si>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</si>
  <si>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</si>
  <si>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</si>
  <si>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</si>
  <si>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</si>
  <si>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</si>
  <si>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</si>
  <si>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</si>
  <si>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</si>
  <si>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</si>
  <si>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</si>
  <si>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</si>
  <si>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</si>
  <si>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</si>
  <si>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</si>
  <si>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</si>
  <si>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</si>
  <si>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</si>
  <si>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</si>
  <si>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</si>
  <si>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</si>
  <si>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</si>
  <si>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</si>
  <si>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</si>
  <si>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</si>
  <si>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</si>
  <si>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</si>
  <si>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</si>
  <si>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</si>
  <si>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</si>
  <si>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</si>
  <si>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</si>
  <si>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</si>
  <si>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</si>
  <si>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</si>
  <si>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</si>
  <si>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</si>
  <si>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</si>
  <si>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</si>
  <si>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</si>
  <si>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</si>
  <si>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</si>
  <si>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</si>
  <si>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</si>
  <si>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</si>
  <si>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</si>
  <si>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</si>
  <si>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</si>
  <si>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</si>
  <si>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</si>
  <si>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</si>
  <si>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</si>
  <si>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</si>
  <si>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</si>
  <si>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</si>
  <si>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</si>
  <si>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</si>
  <si>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</si>
  <si>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</si>
  <si>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</si>
  <si>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</si>
  <si>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宮城県亘理町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</si>
  <si>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</si>
  <si>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</si>
  <si>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</si>
  <si>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</si>
  <si>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</si>
  <si>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</si>
  <si>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</si>
  <si>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</si>
  <si>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</si>
  <si>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</si>
  <si>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</si>
  <si>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</si>
  <si>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</si>
  <si>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</si>
  <si>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</si>
  <si>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</si>
  <si>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</si>
  <si>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</si>
  <si>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</si>
  <si>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</si>
  <si>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亘理町土地取得特別会計</t>
    <phoneticPr fontId="5"/>
  </si>
  <si>
    <t>亘理町奨学資金貸付特別会計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</si>
  <si>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</si>
  <si>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</si>
  <si>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</si>
  <si>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</si>
  <si>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</si>
  <si>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</si>
  <si>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</si>
  <si>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</si>
  <si>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</si>
  <si>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</si>
  <si>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</si>
  <si>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</si>
  <si>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</si>
  <si>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亘理町国民健康保険特別会計</t>
    <phoneticPr fontId="5"/>
  </si>
  <si>
    <t>亘理町介護保険特別会計</t>
    <phoneticPr fontId="5"/>
  </si>
  <si>
    <t>亘理町介護認定審査会特別会計</t>
    <phoneticPr fontId="5"/>
  </si>
  <si>
    <t>亘理町後期高齢者医療特別会計</t>
    <phoneticPr fontId="5"/>
  </si>
  <si>
    <t>亘理町水道事業会計</t>
    <phoneticPr fontId="5"/>
  </si>
  <si>
    <t>法適用企業</t>
    <phoneticPr fontId="5"/>
  </si>
  <si>
    <t>亘理町公共下水道事業会計</t>
    <phoneticPr fontId="5"/>
  </si>
  <si>
    <t>わたり温泉鳥の海特別会計</t>
    <phoneticPr fontId="5"/>
  </si>
  <si>
    <t>法非適用企業</t>
    <phoneticPr fontId="5"/>
  </si>
  <si>
    <t>亘理町工業用地等造成事業特別会計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</si>
  <si>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</si>
  <si>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</si>
  <si>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</si>
  <si>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</si>
  <si>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</si>
  <si>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</si>
  <si>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</si>
  <si>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</si>
  <si>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</si>
  <si>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</si>
  <si>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</si>
  <si>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</si>
  <si>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</si>
  <si>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</si>
  <si>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</si>
  <si>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</si>
  <si>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</si>
  <si>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</si>
  <si>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</si>
  <si>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</si>
  <si>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</si>
  <si>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</si>
  <si>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</si>
  <si>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</si>
  <si>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</si>
  <si>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</si>
  <si>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</si>
  <si>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</si>
  <si>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</si>
  <si>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</si>
  <si>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</si>
  <si>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</si>
  <si>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</si>
  <si>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</si>
  <si>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</si>
  <si>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</si>
  <si>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</si>
  <si>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</si>
  <si>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</si>
  <si>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</si>
  <si>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</si>
  <si>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</si>
  <si>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</si>
  <si>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</si>
  <si>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</si>
  <si>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</si>
  <si>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</si>
  <si>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</si>
  <si>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</si>
  <si>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</si>
  <si>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</si>
  <si>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</si>
  <si>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</si>
  <si>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</si>
  <si>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</si>
  <si>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</si>
  <si>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</si>
  <si>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</si>
  <si>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亘理町公共下水道事業会計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</si>
  <si>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</si>
  <si>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</si>
  <si>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</si>
  <si>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</si>
  <si>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亘理町介護認定審査会特別会計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</si>
  <si>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</si>
  <si>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</si>
  <si>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</si>
  <si>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</si>
  <si>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</si>
  <si>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</si>
  <si>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</si>
  <si>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</si>
  <si>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</si>
  <si>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</si>
  <si>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</si>
  <si>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</si>
  <si>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</si>
  <si>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</si>
  <si>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</si>
  <si>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</si>
  <si>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</si>
  <si>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</si>
  <si>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</si>
  <si>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</si>
  <si>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</si>
  <si>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</si>
  <si>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</si>
  <si>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</si>
  <si>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</si>
  <si>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</si>
  <si>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</si>
  <si>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</si>
  <si>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</si>
  <si>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</si>
  <si>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</si>
  <si>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</si>
  <si>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</si>
  <si>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</si>
  <si>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</si>
  <si>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</si>
  <si>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</si>
  <si>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</si>
  <si>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</si>
  <si>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</si>
  <si>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</si>
  <si>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</si>
  <si>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</si>
  <si>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</si>
  <si>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</si>
  <si>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</si>
  <si>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</si>
  <si>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</si>
  <si>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</si>
  <si>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</si>
  <si>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</si>
  <si>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</si>
  <si>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</si>
  <si>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</si>
  <si>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</si>
  <si>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</si>
  <si>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</si>
  <si>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</si>
  <si>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</si>
  <si>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</si>
  <si>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</si>
  <si>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</si>
  <si>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</si>
  <si>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</si>
  <si>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</si>
  <si>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</si>
  <si>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</si>
  <si>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</si>
  <si>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</si>
  <si>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</si>
  <si>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</si>
  <si>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</si>
  <si>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</si>
  <si>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</si>
  <si>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</si>
  <si>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</si>
  <si>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</si>
  <si>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</si>
  <si>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</si>
  <si>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</si>
  <si>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</si>
  <si>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</si>
  <si>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</si>
  <si>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17.33</t>
  </si>
  <si>
    <t>▲ 53.66</t>
  </si>
  <si>
    <t>▲ 34.40</t>
  </si>
  <si>
    <t>▲ 13.51</t>
  </si>
  <si>
    <t>▲ 0.54</t>
  </si>
  <si>
    <t>亘理町工業用地等造成事業特別会計</t>
  </si>
  <si>
    <t>亘理町水道事業会計</t>
  </si>
  <si>
    <t>一般会計</t>
  </si>
  <si>
    <t>亘理町国民健康保険特別会計</t>
  </si>
  <si>
    <t>亘理町公共下水道事業会計</t>
  </si>
  <si>
    <t>亘理町介護保険特別会計</t>
  </si>
  <si>
    <t>亘理町後期高齢者医療特別会計</t>
  </si>
  <si>
    <t>亘理町奨学資金貸付特別会計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</si>
  <si>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</si>
  <si>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</si>
  <si>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</si>
  <si>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</si>
  <si>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</si>
  <si>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</si>
  <si>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</si>
  <si>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</si>
  <si>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亘理町町営住宅管理運営基金</t>
    <phoneticPr fontId="2"/>
  </si>
  <si>
    <t>亘理町震災復興基金</t>
    <phoneticPr fontId="2"/>
  </si>
  <si>
    <t>亘理町公共施設整備基金</t>
    <phoneticPr fontId="2"/>
  </si>
  <si>
    <t>亘理町長寿社会対策基金</t>
    <phoneticPr fontId="2"/>
  </si>
  <si>
    <t>亘理町奨学教育基金</t>
    <phoneticPr fontId="2"/>
  </si>
  <si>
    <t>-</t>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</si>
  <si>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</si>
  <si>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</si>
  <si>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</si>
  <si>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亘理地区行政事務組合</t>
    <rPh sb="0" eb="2">
      <t>ワタリ</t>
    </rPh>
    <rPh sb="2" eb="4">
      <t>チク</t>
    </rPh>
    <rPh sb="4" eb="6">
      <t>ギョウセイ</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</si>
  <si>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</si>
  <si>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</si>
  <si>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</si>
  <si>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</si>
  <si>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</si>
  <si>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</si>
  <si>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</si>
  <si>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平成24年度以降、地方債現在高をはじめとする将来負担額が基金等の充当可能財源を下回っており、将来負担比率は算出されてない。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</si>
  <si>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</si>
  <si>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</si>
  <si>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</si>
  <si>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</si>
  <si>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</si>
  <si>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</si>
  <si>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24年度以降は、地方債現在高をはじめとする将来負担額が基金等の充当可能財源を下回っており、将来負担比率は算出されてない。しかしながら、将来負担額である一般会計等に係る地方債現在高は、役場新庁舎・保健センター建設や小中学校空調整備の大規模事業などの要因から増加傾向となり、令和2年度においては、105億9,939万円となっている。今後は災害公営住宅整備や役場新庁舎・保健センター建設などの地方債の償還も始まり、元利償還金は令和5年度以降、約9億3千万円台を推移していく。今後両比率が上昇していくことが考えられ、また老朽化した既存施設の大規模改修や建替えなどにより多額の一般財源を要する。その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</si>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</sst>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D8CB-4DB8-A0F0-055832BD0D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164245</c:v>
                </c:pt>
                <c:pt idx="1">
                  <c:v>110248</c:v>
                </c:pt>
                <c:pt idx="2">
                  <c:v>172552</c:v>
                </c:pt>
                <c:pt idx="3">
                  <c:v>183751</c:v>
                </c:pt>
                <c:pt idx="4">
                  <c:v>75516</c:v>
                </c:pt>
              </c:numCache>
            </c:numRef>
          </c:val>
          <c:smooth val="0"/>
          <c:extLst>
            <c:ext xmlns:c16="http://schemas.microsoft.com/office/drawing/2014/chart" uri="{C3380CC4-5D6E-409C-BE32-E72D297353CC}">
              <c16:uniqueId val="{00000001-D8CB-4DB8-A0F0-055832BD0D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29.57</c:v>
                </c:pt>
                <c:pt idx="1">
                  <c:v>7.98</c:v>
                </c:pt>
                <c:pt idx="2">
                  <c:v>9.68</c:v>
                </c:pt>
                <c:pt idx="3">
                  <c:v>6.65</c:v>
                </c:pt>
                <c:pt idx="4">
                  <c:v>6.23</c:v>
                </c:pt>
              </c:numCache>
            </c:numRef>
          </c:val>
          <c:extLst>
            <c:ext xmlns:c16="http://schemas.microsoft.com/office/drawing/2014/chart" uri="{C3380CC4-5D6E-409C-BE32-E72D297353CC}">
              <c16:uniqueId val="{00000000-9760-437F-93EF-66E324BF77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52.79</c:v>
                </c:pt>
                <c:pt idx="1">
                  <c:v>48.34</c:v>
                </c:pt>
                <c:pt idx="2">
                  <c:v>18.48</c:v>
                </c:pt>
                <c:pt idx="3">
                  <c:v>17.329999999999998</c:v>
                </c:pt>
                <c:pt idx="4">
                  <c:v>21.78</c:v>
                </c:pt>
              </c:numCache>
            </c:numRef>
          </c:val>
          <c:extLst>
            <c:ext xmlns:c16="http://schemas.microsoft.com/office/drawing/2014/chart" uri="{C3380CC4-5D6E-409C-BE32-E72D297353CC}">
              <c16:uniqueId val="{00000001-9760-437F-93EF-66E324BF77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-17.329999999999998</c:v>
                </c:pt>
                <c:pt idx="1">
                  <c:v>-53.66</c:v>
                </c:pt>
                <c:pt idx="2">
                  <c:v>-34.4</c:v>
                </c:pt>
                <c:pt idx="3">
                  <c:v>-13.51</c:v>
                </c:pt>
                <c:pt idx="4">
                  <c:v>-0.54</c:v>
                </c:pt>
              </c:numCache>
            </c:numRef>
          </c:val>
          <c:smooth val="0"/>
          <c:extLst>
            <c:ext xmlns:c16="http://schemas.microsoft.com/office/drawing/2014/chart" uri="{C3380CC4-5D6E-409C-BE32-E72D297353CC}">
              <c16:uniqueId val="{00000002-9760-437F-93EF-66E324BF77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1.28</c:v>
                </c:pt>
                <c:pt idx="2">
                  <c:v>#N/A</c:v>
                </c:pt>
                <c:pt idx="3">
                  <c:v>0.74</c:v>
                </c:pt>
                <c:pt idx="4">
                  <c:v>#N/A</c:v>
                </c:pt>
                <c:pt idx="5">
                  <c:v>0.51</c:v>
                </c:pt>
                <c:pt idx="6">
                  <c:v>#N/A</c:v>
                </c:pt>
                <c:pt idx="7">
                  <c:v>1.07</c:v>
                </c:pt>
                <c:pt idx="8">
                  <c:v>#N/A</c:v>
                </c:pt>
                <c:pt idx="9">
                  <c:v>0</c:v>
                </c:pt>
              </c:numCache>
            </c:numRef>
          </c:val>
          <c:extLst>
            <c:ext xmlns:c16="http://schemas.microsoft.com/office/drawing/2014/chart" uri="{C3380CC4-5D6E-409C-BE32-E72D297353CC}">
              <c16:uniqueId val="{00000000-EA1D-4C95-B659-05626D547C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1D-4C95-B659-05626D547CE9}"/>
            </c:ext>
          </c:extLst>
        </c:ser>
        <c:ser>
          <c:idx val="2"/>
          <c:order val="2"/>
          <c:tx>
            <c:strRef>
              <c:f>データシート!$A$29</c:f>
              <c:strCache>
                <c:ptCount val="1"/>
                <c:pt idx="0">
                  <c:v>亘理町奨学資金貸付特別会計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extLst>
            <c:ext xmlns:c16="http://schemas.microsoft.com/office/drawing/2014/chart" uri="{C3380CC4-5D6E-409C-BE32-E72D297353CC}">
              <c16:uniqueId val="{00000002-EA1D-4C95-B659-05626D547CE9}"/>
            </c:ext>
          </c:extLst>
        </c:ser>
        <c:ser>
          <c:idx val="3"/>
          <c:order val="3"/>
          <c:tx>
            <c:strRef>
              <c:f>データシート!$A$30</c:f>
              <c:strCache>
                <c:ptCount val="1"/>
                <c:pt idx="0">
                  <c:v>亘理町後期高齢者医療特別会計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0.04</c:v>
                </c:pt>
                <c:pt idx="8">
                  <c:v>#N/A</c:v>
                </c:pt>
                <c:pt idx="9">
                  <c:v>0.02</c:v>
                </c:pt>
              </c:numCache>
            </c:numRef>
          </c:val>
          <c:extLst>
            <c:ext xmlns:c16="http://schemas.microsoft.com/office/drawing/2014/chart" uri="{C3380CC4-5D6E-409C-BE32-E72D297353CC}">
              <c16:uniqueId val="{00000003-EA1D-4C95-B659-05626D547CE9}"/>
            </c:ext>
          </c:extLst>
        </c:ser>
        <c:ser>
          <c:idx val="4"/>
          <c:order val="4"/>
          <c:tx>
            <c:strRef>
              <c:f>データシート!$A$31</c:f>
              <c:strCache>
                <c:ptCount val="1"/>
                <c:pt idx="0">
                  <c:v>亘理町介護保険特別会計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0.94</c:v>
                </c:pt>
                <c:pt idx="2">
                  <c:v>#N/A</c:v>
                </c:pt>
                <c:pt idx="3">
                  <c:v>0.5</c:v>
                </c:pt>
                <c:pt idx="4">
                  <c:v>#N/A</c:v>
                </c:pt>
                <c:pt idx="5">
                  <c:v>0.6</c:v>
                </c:pt>
                <c:pt idx="6">
                  <c:v>#N/A</c:v>
                </c:pt>
                <c:pt idx="7">
                  <c:v>0.38</c:v>
                </c:pt>
                <c:pt idx="8">
                  <c:v>#N/A</c:v>
                </c:pt>
                <c:pt idx="9">
                  <c:v>0.05</c:v>
                </c:pt>
              </c:numCache>
            </c:numRef>
          </c:val>
          <c:extLst>
            <c:ext xmlns:c16="http://schemas.microsoft.com/office/drawing/2014/chart" uri="{C3380CC4-5D6E-409C-BE32-E72D297353CC}">
              <c16:uniqueId val="{00000004-EA1D-4C95-B659-05626D547CE9}"/>
            </c:ext>
          </c:extLst>
        </c:ser>
        <c:ser>
          <c:idx val="5"/>
          <c:order val="5"/>
          <c:tx>
            <c:strRef>
              <c:f>データシート!$A$32</c:f>
              <c:strCache>
                <c:ptCount val="1"/>
                <c:pt idx="0">
                  <c:v>亘理町公共下水道事業会計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0.51</c:v>
                </c:pt>
              </c:numCache>
            </c:numRef>
          </c:val>
          <c:extLst>
            <c:ext xmlns:c16="http://schemas.microsoft.com/office/drawing/2014/chart" uri="{C3380CC4-5D6E-409C-BE32-E72D297353CC}">
              <c16:uniqueId val="{00000005-EA1D-4C95-B659-05626D547CE9}"/>
            </c:ext>
          </c:extLst>
        </c:ser>
        <c:ser>
          <c:idx val="6"/>
          <c:order val="6"/>
          <c:tx>
            <c:strRef>
              <c:f>データシート!$A$33</c:f>
              <c:strCache>
                <c:ptCount val="1"/>
                <c:pt idx="0">
                  <c:v>亘理町国民健康保険特別会計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3.24</c:v>
                </c:pt>
                <c:pt idx="2">
                  <c:v>#N/A</c:v>
                </c:pt>
                <c:pt idx="3">
                  <c:v>2.86</c:v>
                </c:pt>
                <c:pt idx="4">
                  <c:v>#N/A</c:v>
                </c:pt>
                <c:pt idx="5">
                  <c:v>0.4</c:v>
                </c:pt>
                <c:pt idx="6">
                  <c:v>#N/A</c:v>
                </c:pt>
                <c:pt idx="7">
                  <c:v>0.49</c:v>
                </c:pt>
                <c:pt idx="8">
                  <c:v>#N/A</c:v>
                </c:pt>
                <c:pt idx="9">
                  <c:v>0.91</c:v>
                </c:pt>
              </c:numCache>
            </c:numRef>
          </c:val>
          <c:extLst>
            <c:ext xmlns:c16="http://schemas.microsoft.com/office/drawing/2014/chart" uri="{C3380CC4-5D6E-409C-BE32-E72D297353CC}">
              <c16:uniqueId val="{00000006-EA1D-4C95-B659-05626D547CE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29.56</c:v>
                </c:pt>
                <c:pt idx="2">
                  <c:v>#N/A</c:v>
                </c:pt>
                <c:pt idx="3">
                  <c:v>7.97</c:v>
                </c:pt>
                <c:pt idx="4">
                  <c:v>#N/A</c:v>
                </c:pt>
                <c:pt idx="5">
                  <c:v>9.66</c:v>
                </c:pt>
                <c:pt idx="6">
                  <c:v>#N/A</c:v>
                </c:pt>
                <c:pt idx="7">
                  <c:v>6.64</c:v>
                </c:pt>
                <c:pt idx="8">
                  <c:v>#N/A</c:v>
                </c:pt>
                <c:pt idx="9">
                  <c:v>6.22</c:v>
                </c:pt>
              </c:numCache>
            </c:numRef>
          </c:val>
          <c:extLst>
            <c:ext xmlns:c16="http://schemas.microsoft.com/office/drawing/2014/chart" uri="{C3380CC4-5D6E-409C-BE32-E72D297353CC}">
              <c16:uniqueId val="{00000007-EA1D-4C95-B659-05626D547CE9}"/>
            </c:ext>
          </c:extLst>
        </c:ser>
        <c:ser>
          <c:idx val="8"/>
          <c:order val="8"/>
          <c:tx>
            <c:strRef>
              <c:f>データシート!$A$35</c:f>
              <c:strCache>
                <c:ptCount val="1"/>
                <c:pt idx="0">
                  <c:v>亘理町水道事業会計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11.94</c:v>
                </c:pt>
                <c:pt idx="2">
                  <c:v>#N/A</c:v>
                </c:pt>
                <c:pt idx="3">
                  <c:v>12.22</c:v>
                </c:pt>
                <c:pt idx="4">
                  <c:v>#N/A</c:v>
                </c:pt>
                <c:pt idx="5">
                  <c:v>12.18</c:v>
                </c:pt>
                <c:pt idx="6">
                  <c:v>#N/A</c:v>
                </c:pt>
                <c:pt idx="7">
                  <c:v>13.13</c:v>
                </c:pt>
                <c:pt idx="8">
                  <c:v>#N/A</c:v>
                </c:pt>
                <c:pt idx="9">
                  <c:v>13.99</c:v>
                </c:pt>
              </c:numCache>
            </c:numRef>
          </c:val>
          <c:extLst>
            <c:ext xmlns:c16="http://schemas.microsoft.com/office/drawing/2014/chart" uri="{C3380CC4-5D6E-409C-BE32-E72D297353CC}">
              <c16:uniqueId val="{00000008-EA1D-4C95-B659-05626D547CE9}"/>
            </c:ext>
          </c:extLst>
        </c:ser>
        <c:ser>
          <c:idx val="9"/>
          <c:order val="9"/>
          <c:tx>
            <c:strRef>
              <c:f>データシート!$A$36</c:f>
              <c:strCache>
                <c:ptCount val="1"/>
                <c:pt idx="0">
                  <c:v>亘理町工業用地等造成事業特別会計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5.45</c:v>
                </c:pt>
                <c:pt idx="2">
                  <c:v>#N/A</c:v>
                </c:pt>
                <c:pt idx="3">
                  <c:v>10.63</c:v>
                </c:pt>
                <c:pt idx="4">
                  <c:v>#N/A</c:v>
                </c:pt>
                <c:pt idx="5">
                  <c:v>10.01</c:v>
                </c:pt>
                <c:pt idx="6">
                  <c:v>#N/A</c:v>
                </c:pt>
                <c:pt idx="7">
                  <c:v>15.53</c:v>
                </c:pt>
                <c:pt idx="8">
                  <c:v>#N/A</c:v>
                </c:pt>
                <c:pt idx="9">
                  <c:v>22.07</c:v>
                </c:pt>
              </c:numCache>
            </c:numRef>
          </c:val>
          <c:extLst>
            <c:ext xmlns:c16="http://schemas.microsoft.com/office/drawing/2014/chart" uri="{C3380CC4-5D6E-409C-BE32-E72D297353CC}">
              <c16:uniqueId val="{00000009-EA1D-4C95-B659-05626D547C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1077</c:v>
                </c:pt>
                <c:pt idx="5">
                  <c:v>1130</c:v>
                </c:pt>
                <c:pt idx="8">
                  <c:v>1165</c:v>
                </c:pt>
                <c:pt idx="11">
                  <c:v>1149</c:v>
                </c:pt>
                <c:pt idx="14">
                  <c:v>1119</c:v>
                </c:pt>
              </c:numCache>
            </c:numRef>
          </c:val>
          <c:extLst>
            <c:ext xmlns:c16="http://schemas.microsoft.com/office/drawing/2014/chart" uri="{C3380CC4-5D6E-409C-BE32-E72D297353CC}">
              <c16:uniqueId val="{00000000-D077-4D64-9FE7-C015C36CD2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77-4D64-9FE7-C015C36CD2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8</c:v>
                </c:pt>
                <c:pt idx="6">
                  <c:v>0</c:v>
                </c:pt>
                <c:pt idx="9">
                  <c:v>0</c:v>
                </c:pt>
                <c:pt idx="12">
                  <c:v>0</c:v>
                </c:pt>
              </c:numCache>
            </c:numRef>
          </c:val>
          <c:extLst>
            <c:ext xmlns:c16="http://schemas.microsoft.com/office/drawing/2014/chart" uri="{C3380CC4-5D6E-409C-BE32-E72D297353CC}">
              <c16:uniqueId val="{00000002-D077-4D64-9FE7-C015C36CD2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9</c:v>
                </c:pt>
                <c:pt idx="6">
                  <c:v>15</c:v>
                </c:pt>
                <c:pt idx="9">
                  <c:v>12</c:v>
                </c:pt>
                <c:pt idx="12">
                  <c:v>12</c:v>
                </c:pt>
              </c:numCache>
            </c:numRef>
          </c:val>
          <c:extLst>
            <c:ext xmlns:c16="http://schemas.microsoft.com/office/drawing/2014/chart" uri="{C3380CC4-5D6E-409C-BE32-E72D297353CC}">
              <c16:uniqueId val="{00000003-D077-4D64-9FE7-C015C36CD2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579</c:v>
                </c:pt>
                <c:pt idx="3">
                  <c:v>601</c:v>
                </c:pt>
                <c:pt idx="6">
                  <c:v>540</c:v>
                </c:pt>
                <c:pt idx="9">
                  <c:v>598</c:v>
                </c:pt>
                <c:pt idx="12">
                  <c:v>611</c:v>
                </c:pt>
              </c:numCache>
            </c:numRef>
          </c:val>
          <c:extLst>
            <c:ext xmlns:c16="http://schemas.microsoft.com/office/drawing/2014/chart" uri="{C3380CC4-5D6E-409C-BE32-E72D297353CC}">
              <c16:uniqueId val="{00000004-D077-4D64-9FE7-C015C36CD2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77-4D64-9FE7-C015C36CD2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77-4D64-9FE7-C015C36CD2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831</c:v>
                </c:pt>
                <c:pt idx="3">
                  <c:v>829</c:v>
                </c:pt>
                <c:pt idx="6">
                  <c:v>867</c:v>
                </c:pt>
                <c:pt idx="9">
                  <c:v>871</c:v>
                </c:pt>
                <c:pt idx="12">
                  <c:v>863</c:v>
                </c:pt>
              </c:numCache>
            </c:numRef>
          </c:val>
          <c:extLst>
            <c:ext xmlns:c16="http://schemas.microsoft.com/office/drawing/2014/chart" uri="{C3380CC4-5D6E-409C-BE32-E72D297353CC}">
              <c16:uniqueId val="{00000007-D077-4D64-9FE7-C015C36CD2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347</c:v>
                </c:pt>
                <c:pt idx="2">
                  <c:v>#N/A</c:v>
                </c:pt>
                <c:pt idx="3">
                  <c:v>#N/A</c:v>
                </c:pt>
                <c:pt idx="4">
                  <c:v>317</c:v>
                </c:pt>
                <c:pt idx="5">
                  <c:v>#N/A</c:v>
                </c:pt>
                <c:pt idx="6">
                  <c:v>#N/A</c:v>
                </c:pt>
                <c:pt idx="7">
                  <c:v>257</c:v>
                </c:pt>
                <c:pt idx="8">
                  <c:v>#N/A</c:v>
                </c:pt>
                <c:pt idx="9">
                  <c:v>#N/A</c:v>
                </c:pt>
                <c:pt idx="10">
                  <c:v>332</c:v>
                </c:pt>
                <c:pt idx="11">
                  <c:v>#N/A</c:v>
                </c:pt>
                <c:pt idx="12">
                  <c:v>#N/A</c:v>
                </c:pt>
                <c:pt idx="13">
                  <c:v>367</c:v>
                </c:pt>
                <c:pt idx="14">
                  <c:v>#N/A</c:v>
                </c:pt>
              </c:numCache>
            </c:numRef>
          </c:val>
          <c:smooth val="0"/>
          <c:extLst>
            <c:ext xmlns:c16="http://schemas.microsoft.com/office/drawing/2014/chart" uri="{C3380CC4-5D6E-409C-BE32-E72D297353CC}">
              <c16:uniqueId val="{00000008-D077-4D64-9FE7-C015C36CD2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11423</c:v>
                </c:pt>
                <c:pt idx="5">
                  <c:v>11270</c:v>
                </c:pt>
                <c:pt idx="8">
                  <c:v>11241</c:v>
                </c:pt>
                <c:pt idx="11">
                  <c:v>11316</c:v>
                </c:pt>
                <c:pt idx="14">
                  <c:v>11148</c:v>
                </c:pt>
              </c:numCache>
            </c:numRef>
          </c:val>
          <c:extLst>
            <c:ext xmlns:c16="http://schemas.microsoft.com/office/drawing/2014/chart" uri="{C3380CC4-5D6E-409C-BE32-E72D297353CC}">
              <c16:uniqueId val="{00000000-EB25-4591-8209-CE308E9B82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2246</c:v>
                </c:pt>
                <c:pt idx="5">
                  <c:v>3934</c:v>
                </c:pt>
                <c:pt idx="8">
                  <c:v>3858</c:v>
                </c:pt>
                <c:pt idx="11">
                  <c:v>3654</c:v>
                </c:pt>
                <c:pt idx="14">
                  <c:v>3371</c:v>
                </c:pt>
              </c:numCache>
            </c:numRef>
          </c:val>
          <c:extLst>
            <c:ext xmlns:c16="http://schemas.microsoft.com/office/drawing/2014/chart" uri="{C3380CC4-5D6E-409C-BE32-E72D297353CC}">
              <c16:uniqueId val="{00000001-EB25-4591-8209-CE308E9B82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7326</c:v>
                </c:pt>
                <c:pt idx="5">
                  <c:v>7087</c:v>
                </c:pt>
                <c:pt idx="8">
                  <c:v>6338</c:v>
                </c:pt>
                <c:pt idx="11">
                  <c:v>5670</c:v>
                </c:pt>
                <c:pt idx="14">
                  <c:v>6608</c:v>
                </c:pt>
              </c:numCache>
            </c:numRef>
          </c:val>
          <c:extLst>
            <c:ext xmlns:c16="http://schemas.microsoft.com/office/drawing/2014/chart" uri="{C3380CC4-5D6E-409C-BE32-E72D297353CC}">
              <c16:uniqueId val="{00000002-EB25-4591-8209-CE308E9B82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25-4591-8209-CE308E9B82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25-4591-8209-CE308E9B82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2</c:v>
                </c:pt>
                <c:pt idx="12">
                  <c:v>4</c:v>
                </c:pt>
              </c:numCache>
            </c:numRef>
          </c:val>
          <c:extLst>
            <c:ext xmlns:c16="http://schemas.microsoft.com/office/drawing/2014/chart" uri="{C3380CC4-5D6E-409C-BE32-E72D297353CC}">
              <c16:uniqueId val="{00000005-EB25-4591-8209-CE308E9B82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1504</c:v>
                </c:pt>
                <c:pt idx="3">
                  <c:v>1458</c:v>
                </c:pt>
                <c:pt idx="6">
                  <c:v>1378</c:v>
                </c:pt>
                <c:pt idx="9">
                  <c:v>1299</c:v>
                </c:pt>
                <c:pt idx="12">
                  <c:v>1191</c:v>
                </c:pt>
              </c:numCache>
            </c:numRef>
          </c:val>
          <c:extLst>
            <c:ext xmlns:c16="http://schemas.microsoft.com/office/drawing/2014/chart" uri="{C3380CC4-5D6E-409C-BE32-E72D297353CC}">
              <c16:uniqueId val="{00000006-EB25-4591-8209-CE308E9B82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112</c:v>
                </c:pt>
                <c:pt idx="3">
                  <c:v>125</c:v>
                </c:pt>
                <c:pt idx="6">
                  <c:v>115</c:v>
                </c:pt>
                <c:pt idx="9">
                  <c:v>318</c:v>
                </c:pt>
                <c:pt idx="12">
                  <c:v>368</c:v>
                </c:pt>
              </c:numCache>
            </c:numRef>
          </c:val>
          <c:extLst>
            <c:ext xmlns:c16="http://schemas.microsoft.com/office/drawing/2014/chart" uri="{C3380CC4-5D6E-409C-BE32-E72D297353CC}">
              <c16:uniqueId val="{00000007-EB25-4591-8209-CE308E9B82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6230</c:v>
                </c:pt>
                <c:pt idx="3">
                  <c:v>6367</c:v>
                </c:pt>
                <c:pt idx="6">
                  <c:v>6147</c:v>
                </c:pt>
                <c:pt idx="9">
                  <c:v>6079</c:v>
                </c:pt>
                <c:pt idx="12">
                  <c:v>5978</c:v>
                </c:pt>
              </c:numCache>
            </c:numRef>
          </c:val>
          <c:extLst>
            <c:ext xmlns:c16="http://schemas.microsoft.com/office/drawing/2014/chart" uri="{C3380CC4-5D6E-409C-BE32-E72D297353CC}">
              <c16:uniqueId val="{00000008-EB25-4591-8209-CE308E9B82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9-EB25-4591-8209-CE308E9B82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10178</c:v>
                </c:pt>
                <c:pt idx="3">
                  <c:v>9931</c:v>
                </c:pt>
                <c:pt idx="6">
                  <c:v>9895</c:v>
                </c:pt>
                <c:pt idx="9">
                  <c:v>10556</c:v>
                </c:pt>
                <c:pt idx="12">
                  <c:v>10592</c:v>
                </c:pt>
              </c:numCache>
            </c:numRef>
          </c:val>
          <c:extLst>
            <c:ext xmlns:c16="http://schemas.microsoft.com/office/drawing/2014/chart" uri="{C3380CC4-5D6E-409C-BE32-E72D297353CC}">
              <c16:uniqueId val="{0000000A-EB25-4591-8209-CE308E9B82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25-4591-8209-CE308E9B82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1317</c:v>
                </c:pt>
                <c:pt idx="1">
                  <c:v>1231</c:v>
                </c:pt>
                <c:pt idx="2">
                  <c:v>1628</c:v>
                </c:pt>
              </c:numCache>
            </c:numRef>
          </c:val>
          <c:extLst>
            <c:ext xmlns:c16="http://schemas.microsoft.com/office/drawing/2014/chart" uri="{C3380CC4-5D6E-409C-BE32-E72D297353CC}">
              <c16:uniqueId val="{00000000-116E-41BB-9485-42C768E443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c:v>
                </c:pt>
                <c:pt idx="1">
                  <c:v>2</c:v>
                </c:pt>
                <c:pt idx="2">
                  <c:v>2</c:v>
                </c:pt>
              </c:numCache>
            </c:numRef>
          </c:val>
          <c:extLst>
            <c:ext xmlns:c16="http://schemas.microsoft.com/office/drawing/2014/chart" uri="{C3380CC4-5D6E-409C-BE32-E72D297353CC}">
              <c16:uniqueId val="{00000001-116E-41BB-9485-42C768E443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10971</c:v>
                </c:pt>
                <c:pt idx="1">
                  <c:v>7755</c:v>
                </c:pt>
                <c:pt idx="2">
                  <c:v>4763</c:v>
                </c:pt>
              </c:numCache>
            </c:numRef>
          </c:val>
          <c:extLst>
            <c:ext xmlns:c16="http://schemas.microsoft.com/office/drawing/2014/chart" uri="{C3380CC4-5D6E-409C-BE32-E72D297353CC}">
              <c16:uniqueId val="{00000002-116E-41BB-9485-42C768E443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{B9BBEFBD-D3B0-4BB4-BCBD-A16B589F4FF0}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F90-4B40-832A-D05718DF5C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{E93294BA-EEDE-493A-B757-8E8A62673F4C}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90-4B40-832A-D05718DF5C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{FDC56BAB-141B-47E5-80D8-16EBA8784D7A}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90-4B40-832A-D05718DF5C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{22CEDB09-88F4-4F1F-8349-BBB305DBB6AA}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90-4B40-832A-D05718DF5C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{62C0F6AE-1A86-4C76-80D5-A83D0A3510F1}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90-4B40-832A-D05718DF5CF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{615AACC6-B9F7-4FBC-B462-5D329FEE8BA3}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F90-4B40-832A-D05718DF5CF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{A4CB2FD3-7EFA-44F4-8F9E-0553FE97DCEF}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F90-4B40-832A-D05718DF5CF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{973E41BE-F4D7-4EDA-8581-CDAD951E2E19}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F90-4B40-832A-D05718DF5CF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{19982B0C-C968-4B1E-8449-C5BA344637D9}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F90-4B40-832A-D05718DF5C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42.4</c:v>
                </c:pt>
                <c:pt idx="8">
                  <c:v>42.7</c:v>
                </c:pt>
                <c:pt idx="16">
                  <c:v>43.5</c:v>
                </c:pt>
                <c:pt idx="24">
                  <c:v>42.2</c:v>
                </c:pt>
                <c:pt idx="32">
                  <c:v>37.299999999999997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F90-4B40-832A-D05718DF5C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{86A17BB7-CD83-4E29-A458-A420B47B8AE9}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F90-4B40-832A-D05718DF5C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{4C14D05C-130D-4210-B10C-D12D0BDABD31}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90-4B40-832A-D05718DF5C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{BC5F26C5-22B9-4C43-B47A-1AEB12A9A216}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90-4B40-832A-D05718DF5C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{C5AED8EE-8A57-4D09-8E9B-347055E07B29}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90-4B40-832A-D05718DF5C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{6AC19A4E-BCFC-4201-8CBA-8ECCE668E306}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90-4B40-832A-D05718DF5CF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{2C2961DA-9ACB-47EE-BFDC-150089389402}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F90-4B40-832A-D05718DF5CF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{B30E056A-BB84-4ED9-ACF0-C6648509FFFA}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F90-4B40-832A-D05718DF5CF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{63DE9950-436A-4EF8-8ABB-C8A67B541F3F}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F90-4B40-832A-D05718DF5CF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{CDC73001-F60A-4186-BA09-896AA2E59569}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F90-4B40-832A-D05718DF5C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BF90-4B40-832A-D05718DF5CF4}"/>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{FBD8231D-CA80-40BB-BFD9-8D94C98C0DE4}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489-4B65-8DBE-8769ED02BD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{50B3A478-72DB-47C1-8D1C-E5BD7A16E06F}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89-4B65-8DBE-8769ED02BD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{2E6F9E0B-0E7C-47B2-B1B2-E902F2F19AF0}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89-4B65-8DBE-8769ED02BD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{41256781-9411-4EFA-B5EB-25A5E4253EF7}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89-4B65-8DBE-8769ED02BD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{46F55D0D-B3AD-4073-B26A-68384279166E}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89-4B65-8DBE-8769ED02BDF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{2C62549E-76B3-4F9E-8CBC-9B1EE63EECF6}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489-4B65-8DBE-8769ED02BDF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{E01C45E5-1789-49BF-A755-028F76625C8B}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489-4B65-8DBE-8769ED02BDF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{F6C64B9C-B84D-49F3-A91F-01642AC3D635}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489-4B65-8DBE-8769ED02BDF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{BA61B06B-5AB5-4EA8-878C-30A006D26067}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489-4B65-8DBE-8769ED02BD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5.5</c:v>
                </c:pt>
                <c:pt idx="16">
                  <c:v>4.9000000000000004</c:v>
                </c:pt>
                <c:pt idx="24">
                  <c:v>4.8</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489-4B65-8DBE-8769ED02BD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{93BAD283-F7EA-4F81-988B-F77827A1FD6E}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489-4B65-8DBE-8769ED02BD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{C3BA5A16-1E19-44AE-8CD8-08D4DF8B52EF}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89-4B65-8DBE-8769ED02BD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{C255D432-5BEC-40E1-9B4E-04D93E05F10E}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89-4B65-8DBE-8769ED02BD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{02A2F90C-766B-48FF-AECE-3671A2561236}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89-4B65-8DBE-8769ED02BD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{531347A0-5B08-4E39-8F2E-8438FF3227EF}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89-4B65-8DBE-8769ED02BDF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{024A6DE0-3086-4E2E-B3EB-F44EACD9F65B}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489-4B65-8DBE-8769ED02BDF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{F2570806-7DEB-4E61-A11B-32FBDED774EB}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489-4B65-8DBE-8769ED02BDF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{1D103274-F50B-4203-845D-7BD1B1E55014}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489-4B65-8DBE-8769ED02BDF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{1095AE47-D5EE-4944-8665-72F4317FA2E3}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489-4B65-8DBE-8769ED02BD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D489-4B65-8DBE-8769ED02BDF5}"/>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当町における実質公債費比率については、近年緩やかな下落傾向が続いていたが、令和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年度は、前年度比</a:t>
          </a:r>
          <a:r>
            <a:rPr kumimoji="1" lang="en-US" altLang="ja-JP" sz="900">
              <a:latin typeface="ＭＳ ゴシック" pitchFamily="49" charset="-128"/>
              <a:ea typeface="ＭＳ ゴシック" pitchFamily="49" charset="-128"/>
            </a:rPr>
            <a:t>0.2</a:t>
          </a:r>
          <a:r>
            <a:rPr kumimoji="1" lang="ja-JP" altLang="en-US" sz="900">
              <a:solidFill>
                <a:schemeClr val="tx1"/>
              </a:solidFill>
              <a:latin typeface="ＭＳ ゴシック" pitchFamily="49" charset="-128"/>
              <a:ea typeface="ＭＳ ゴシック" pitchFamily="49" charset="-128"/>
            </a:rPr>
            <a:t>ポイント</a:t>
          </a:r>
          <a:r>
            <a:rPr kumimoji="1" lang="ja-JP" altLang="en-US" sz="900">
              <a:latin typeface="ＭＳ ゴシック" pitchFamily="49" charset="-128"/>
              <a:ea typeface="ＭＳ ゴシック" pitchFamily="49" charset="-128"/>
            </a:rPr>
            <a:t>増の</a:t>
          </a:r>
          <a:r>
            <a:rPr kumimoji="1" lang="en-US" altLang="ja-JP" sz="900">
              <a:latin typeface="ＭＳ ゴシック" pitchFamily="49" charset="-128"/>
              <a:ea typeface="ＭＳ ゴシック" pitchFamily="49" charset="-128"/>
            </a:rPr>
            <a:t>5.0</a:t>
          </a:r>
          <a:r>
            <a:rPr kumimoji="1" lang="ja-JP" altLang="en-US" sz="900">
              <a:latin typeface="ＭＳ ゴシック" pitchFamily="49" charset="-128"/>
              <a:ea typeface="ＭＳ ゴシック" pitchFamily="49" charset="-128"/>
            </a:rPr>
            <a:t>％となっている。構造の内訳を見ると、普通会計における元利償還金は平成</a:t>
          </a:r>
          <a:r>
            <a:rPr kumimoji="1" lang="en-US" altLang="ja-JP" sz="900">
              <a:latin typeface="ＭＳ ゴシック" pitchFamily="49" charset="-128"/>
              <a:ea typeface="ＭＳ ゴシック" pitchFamily="49" charset="-128"/>
            </a:rPr>
            <a:t>22</a:t>
          </a:r>
          <a:r>
            <a:rPr kumimoji="1" lang="ja-JP" altLang="en-US" sz="900">
              <a:latin typeface="ＭＳ ゴシック" pitchFamily="49" charset="-128"/>
              <a:ea typeface="ＭＳ ゴシック" pitchFamily="49" charset="-128"/>
            </a:rPr>
            <a:t>年度をピークに減少傾向が続いていたが、平成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年度から災害公営住宅建設事業債の元金の本格償還が開始したことなどにより上昇傾向となっている。また、令和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年度においては、主に亘理町公共下水道事業会計に係る公営企業債に対する元利償還金に対する繰入金が増加（</a:t>
          </a:r>
          <a:r>
            <a:rPr kumimoji="1" lang="en-US" altLang="ja-JP" sz="900">
              <a:latin typeface="ＭＳ ゴシック" pitchFamily="49" charset="-128"/>
              <a:ea typeface="ＭＳ ゴシック" pitchFamily="49" charset="-128"/>
            </a:rPr>
            <a:t>12</a:t>
          </a:r>
          <a:r>
            <a:rPr kumimoji="1" lang="ja-JP" altLang="en-US" sz="900">
              <a:latin typeface="ＭＳ ゴシック" pitchFamily="49" charset="-128"/>
              <a:ea typeface="ＭＳ ゴシック" pitchFamily="49" charset="-128"/>
            </a:rPr>
            <a:t>百万円）していることから、令和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年度の実質公債費比率の分子は全体で</a:t>
          </a:r>
          <a:r>
            <a:rPr kumimoji="1" lang="en-US" altLang="ja-JP" sz="900">
              <a:latin typeface="ＭＳ ゴシック" pitchFamily="49" charset="-128"/>
              <a:ea typeface="ＭＳ ゴシック" pitchFamily="49" charset="-128"/>
            </a:rPr>
            <a:t>35</a:t>
          </a:r>
          <a:r>
            <a:rPr kumimoji="1" lang="ja-JP" altLang="en-US" sz="900">
              <a:latin typeface="ＭＳ ゴシック" pitchFamily="49" charset="-128"/>
              <a:ea typeface="ＭＳ ゴシック" pitchFamily="49" charset="-128"/>
            </a:rPr>
            <a:t>百万円の増となった。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今後においては、近年借入した庁舎建設事業などに係る地方債が多額になっていることから、通常事業分の地方債を可能な限り抑制し、実質公債費比率の上昇を抑えたい考えである。	</a:t>
          </a:r>
          <a:endParaRPr kumimoji="1" lang="en-US" altLang="ja-JP" sz="9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満期一括償還については利用していない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当町における将来負担比率については、平成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年度以降は（－）表示となっている。近年では、平成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年度をピークに一般会計等の地方債現在高の増加や充当可能基金の減少から将来負担比率の分子に係る数値は、増加傾向となっていたが、令和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年度は充当可能基金の増加により再び減少となっている。</a:t>
          </a:r>
        </a:p>
        <a:p>
          <a:r>
            <a:rPr kumimoji="1" lang="ja-JP" altLang="en-US" sz="1000">
              <a:latin typeface="ＭＳ ゴシック" pitchFamily="49" charset="-128"/>
              <a:ea typeface="ＭＳ ゴシック" pitchFamily="49" charset="-128"/>
            </a:rPr>
            <a:t>その内訳をみると、一般会計等に係る地方債残高は平成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において災害公営住宅整備等に係る起債借入が多額となり、一時的に大幅な増となったところであり、それ以降については震災関連事業の進捗に伴い、再び減少に転じたものであるが、令和元年度において役場新庁舎建設事業（関連事業も含む）に係る借入を行ったことや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年度では、令和元年台風第</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号に係る災害関連の借入、旧庁舎等の解体に係る借入を行ったため増加している。公営企業債等繰入見込額については、公共下水道事業における地方債残高が減少していることから</a:t>
          </a:r>
          <a:r>
            <a:rPr kumimoji="1" lang="en-US" altLang="ja-JP" sz="1000">
              <a:latin typeface="ＭＳ ゴシック" pitchFamily="49" charset="-128"/>
              <a:ea typeface="ＭＳ ゴシック" pitchFamily="49" charset="-128"/>
            </a:rPr>
            <a:t>101</a:t>
          </a:r>
          <a:r>
            <a:rPr kumimoji="1" lang="ja-JP" altLang="en-US" sz="1000">
              <a:latin typeface="ＭＳ ゴシック" pitchFamily="49" charset="-128"/>
              <a:ea typeface="ＭＳ ゴシック" pitchFamily="49" charset="-128"/>
            </a:rPr>
            <a:t>百万円の減となっている。充当可能財源等については、財政調整基金等において、復旧・復興事業の完了に伴い震災関連事業が減少し取崩が減少したことなどから前年度比で</a:t>
          </a:r>
          <a:r>
            <a:rPr kumimoji="1" lang="en-US" altLang="ja-JP" sz="1000">
              <a:latin typeface="ＭＳ ゴシック" pitchFamily="49" charset="-128"/>
              <a:ea typeface="ＭＳ ゴシック" pitchFamily="49" charset="-128"/>
            </a:rPr>
            <a:t>937</a:t>
          </a:r>
          <a:r>
            <a:rPr kumimoji="1" lang="ja-JP" altLang="en-US" sz="1000">
              <a:latin typeface="ＭＳ ゴシック" pitchFamily="49" charset="-128"/>
              <a:ea typeface="ＭＳ ゴシック" pitchFamily="49" charset="-128"/>
            </a:rPr>
            <a:t>百万円の増となっている。　</a:t>
          </a:r>
        </a:p>
        <a:p>
          <a:r>
            <a:rPr kumimoji="1" lang="ja-JP" altLang="en-US" sz="1000">
              <a:latin typeface="ＭＳ ゴシック" pitchFamily="49" charset="-128"/>
              <a:ea typeface="ＭＳ ゴシック" pitchFamily="49" charset="-128"/>
            </a:rPr>
            <a:t>以上の要因から将来負担比率の分子は前年度比で</a:t>
          </a:r>
          <a:r>
            <a:rPr kumimoji="1" lang="en-US" altLang="ja-JP" sz="1000">
              <a:latin typeface="ＭＳ ゴシック" pitchFamily="49" charset="-128"/>
              <a:ea typeface="ＭＳ ゴシック" pitchFamily="49" charset="-128"/>
            </a:rPr>
            <a:t>608</a:t>
          </a:r>
          <a:r>
            <a:rPr kumimoji="1" lang="ja-JP" altLang="en-US" sz="1000">
              <a:latin typeface="ＭＳ ゴシック" pitchFamily="49" charset="-128"/>
              <a:ea typeface="ＭＳ ゴシック" pitchFamily="49" charset="-128"/>
            </a:rPr>
            <a:t>百万円の減少となっている。今後においても、特に工業用地の早期売却を目指し、引き続き将来負担比率の改善に努めていきたい。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宮城県亘理町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452</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百万円、町営住宅管理運営基金で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485</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の積立が増加した一方</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復興事業の完了に伴う返還金として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東日本大震災復興交付金基金を</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3,265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地域コミュニティ復興支援などの事業として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震災復興基金</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る減少などが主な要因である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維持する。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・町全体の事業について、徹底した事務事業見直しを継続して実施し、基金の取崩しに頼らない財政運営に努める。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基金の使途）</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・公共施設整備基金：老朽化した公共施設等の整備に活用</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・長寿社会対策基金：地域における福祉活動の促進、快適な生活環境の形成等、本格的な高齢化社会の到来に対応した施策を推進し、                                    </a:t>
          </a:r>
          <a:endParaRPr lang="ja-JP" altLang="ja-JP" sz="1000">
            <a:effectLst/>
          </a:endParaRPr>
        </a:p>
        <a:p>
          <a:pPr eaLnBrk="1" fontAlgn="auto" latinLnBrk="0" hangingPunct="1"/>
          <a:r>
            <a:rPr kumimoji="1" lang="en-US"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もって地域の振興と住民福祉の向上を図る　　</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・農業振興基金：農業及び農村の振興を図る　</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・森林環境整備基金：森林の整備及びその促進に要する費用に充てる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・農業復興地域還元事業基金：被災地域農業復興総合支援事業により整備した農業用施設及び機械を使用する農業者から寄附金を募り、　　　　　　</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亘理町の将来の地域農業の発展に向けた事業への活用</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・町営住宅管理運営基金：町営住宅及び共同施設の整備、修繕、改良及び管理並びに地方債償還に要する費用に充てる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・震災復興基金：東日本大震災からの復旧復興事業を推進する　　　　　　　　　　　　　　</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（増減理由）</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・東日本大震災復興交付金基金：</a:t>
          </a:r>
          <a:r>
            <a:rPr kumimoji="1" lang="ja-JP" altLang="en-US" sz="1000" b="0" i="0" baseline="0">
              <a:solidFill>
                <a:schemeClr val="dk1"/>
              </a:solidFill>
              <a:effectLst/>
              <a:latin typeface="+mn-lt"/>
              <a:ea typeface="+mn-ea"/>
              <a:cs typeface="+mn-cs"/>
            </a:rPr>
            <a:t>復興事業完了に伴い返還金としての</a:t>
          </a:r>
          <a:r>
            <a:rPr kumimoji="1" lang="ja-JP" altLang="ja-JP" sz="1000" b="0" i="0" baseline="0">
              <a:solidFill>
                <a:schemeClr val="dk1"/>
              </a:solidFill>
              <a:effectLst/>
              <a:latin typeface="+mn-lt"/>
              <a:ea typeface="+mn-ea"/>
              <a:cs typeface="+mn-cs"/>
            </a:rPr>
            <a:t>取崩</a:t>
          </a:r>
          <a:r>
            <a:rPr kumimoji="1" lang="ja-JP" altLang="en-US" sz="1000" b="0" i="0" baseline="0">
              <a:solidFill>
                <a:schemeClr val="dk1"/>
              </a:solidFill>
              <a:effectLst/>
              <a:latin typeface="+mn-lt"/>
              <a:ea typeface="+mn-ea"/>
              <a:cs typeface="+mn-cs"/>
            </a:rPr>
            <a:t>し</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・震災復興基金：被災者支援に係るソフト事業等の実施のための取崩しによる減　</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・庁舎建設基金</a:t>
          </a:r>
          <a:r>
            <a:rPr kumimoji="1" lang="ja-JP" altLang="en-US" sz="1000" b="0" i="0" baseline="0">
              <a:solidFill>
                <a:schemeClr val="dk1"/>
              </a:solidFill>
              <a:effectLst/>
              <a:latin typeface="+mn-lt"/>
              <a:ea typeface="+mn-ea"/>
              <a:cs typeface="+mn-cs"/>
            </a:rPr>
            <a:t>、学校整備基金</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今後の老朽化に伴う公共施設全般の施設整備のため、新設した公共施設整備基金へ積換え</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（今後の方針）</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復興の完了に伴い</a:t>
          </a:r>
          <a:r>
            <a:rPr kumimoji="1" lang="ja-JP" altLang="ja-JP" sz="1000" b="0" i="0" baseline="0">
              <a:solidFill>
                <a:schemeClr val="dk1"/>
              </a:solidFill>
              <a:effectLst/>
              <a:latin typeface="+mn-lt"/>
              <a:ea typeface="+mn-ea"/>
              <a:cs typeface="+mn-cs"/>
            </a:rPr>
            <a:t>東日本大震災復興交付金基金</a:t>
          </a:r>
          <a:r>
            <a:rPr kumimoji="1" lang="ja-JP" altLang="en-US" sz="1000" b="0" i="0" baseline="0">
              <a:solidFill>
                <a:schemeClr val="dk1"/>
              </a:solidFill>
              <a:effectLst/>
              <a:latin typeface="+mn-lt"/>
              <a:ea typeface="+mn-ea"/>
              <a:cs typeface="+mn-cs"/>
            </a:rPr>
            <a:t>は令和</a:t>
          </a:r>
          <a:r>
            <a:rPr kumimoji="1" lang="en-US" altLang="ja-JP" sz="1000" b="0" i="0" baseline="0">
              <a:solidFill>
                <a:schemeClr val="dk1"/>
              </a:solidFill>
              <a:effectLst/>
              <a:latin typeface="+mn-lt"/>
              <a:ea typeface="+mn-ea"/>
              <a:cs typeface="+mn-cs"/>
            </a:rPr>
            <a:t>2</a:t>
          </a:r>
          <a:r>
            <a:rPr kumimoji="1" lang="ja-JP" altLang="en-US" sz="1000" b="0" i="0" baseline="0">
              <a:solidFill>
                <a:schemeClr val="dk1"/>
              </a:solidFill>
              <a:effectLst/>
              <a:latin typeface="+mn-lt"/>
              <a:ea typeface="+mn-ea"/>
              <a:cs typeface="+mn-cs"/>
            </a:rPr>
            <a:t>年度で廃止済み、</a:t>
          </a:r>
          <a:r>
            <a:rPr kumimoji="1" lang="ja-JP" altLang="ja-JP" sz="1000" b="0" i="0" baseline="0">
              <a:solidFill>
                <a:schemeClr val="dk1"/>
              </a:solidFill>
              <a:effectLst/>
              <a:latin typeface="+mn-lt"/>
              <a:ea typeface="+mn-ea"/>
              <a:cs typeface="+mn-cs"/>
            </a:rPr>
            <a:t>震災復興基金</a:t>
          </a:r>
          <a:r>
            <a:rPr kumimoji="1" lang="ja-JP" altLang="en-US" sz="1000" b="0" i="0" baseline="0">
              <a:solidFill>
                <a:schemeClr val="dk1"/>
              </a:solidFill>
              <a:effectLst/>
              <a:latin typeface="+mn-lt"/>
              <a:ea typeface="+mn-ea"/>
              <a:cs typeface="+mn-cs"/>
            </a:rPr>
            <a:t>も今後廃止する</a:t>
          </a:r>
          <a:r>
            <a:rPr kumimoji="1" lang="ja-JP" altLang="ja-JP" sz="1000" b="0" i="0" baseline="0">
              <a:solidFill>
                <a:schemeClr val="dk1"/>
              </a:solidFill>
              <a:effectLst/>
              <a:latin typeface="+mn-lt"/>
              <a:ea typeface="+mn-ea"/>
              <a:cs typeface="+mn-cs"/>
            </a:rPr>
            <a:t>予定</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・財政調整基金残高の目標額を上回るものについては、老朽化した施設の維持管理に備えるため、</a:t>
          </a:r>
          <a:r>
            <a:rPr kumimoji="1" lang="ja-JP" altLang="ja-JP" sz="1000" b="0" i="0" baseline="0">
              <a:solidFill>
                <a:schemeClr val="dk1"/>
              </a:solidFill>
              <a:effectLst/>
              <a:latin typeface="+mn-lt"/>
              <a:ea typeface="+mn-ea"/>
              <a:cs typeface="+mn-cs"/>
            </a:rPr>
            <a:t>公共施設整備基金</a:t>
          </a:r>
          <a:r>
            <a:rPr kumimoji="1" lang="ja-JP" altLang="en-US" sz="1000" b="0" i="0" baseline="0">
              <a:solidFill>
                <a:schemeClr val="dk1"/>
              </a:solidFill>
              <a:effectLst/>
              <a:latin typeface="+mn-lt"/>
              <a:ea typeface="+mn-ea"/>
              <a:cs typeface="+mn-cs"/>
            </a:rPr>
            <a:t>へ積み立てを行いたい考えである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452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・復旧・復興事業</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の完了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により震災関連事業</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が減少したことによる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取崩の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維持する。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・利子による積立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今後当面の間、活用する予定はないものの、将来的には、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億円程度の残高になるように積立したい考えである。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33,445
33,287
73.60
20,675,200
19,469,441
465,980
7,474,163
10,599,390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有形固定資産減価償却率は</a:t>
          </a:r>
          <a:r>
            <a:rPr lang="en-US" altLang="ja-JP" sz="1050">
              <a:solidFill>
                <a:schemeClr val="dk1"/>
              </a:solidFill>
              <a:effectLst/>
              <a:latin typeface="+mn-lt"/>
              <a:ea typeface="+mn-ea"/>
              <a:cs typeface="+mn-cs"/>
            </a:rPr>
            <a:t>37.3%</a:t>
          </a:r>
          <a:r>
            <a:rPr lang="ja-JP" altLang="ja-JP" sz="1050">
              <a:solidFill>
                <a:schemeClr val="dk1"/>
              </a:solidFill>
              <a:effectLst/>
              <a:latin typeface="+mn-lt"/>
              <a:ea typeface="+mn-ea"/>
              <a:cs typeface="+mn-cs"/>
            </a:rPr>
            <a:t>と類似団体と比較しても</a:t>
          </a:r>
          <a:r>
            <a:rPr lang="ja-JP" altLang="en-US" sz="1050">
              <a:solidFill>
                <a:schemeClr val="dk1"/>
              </a:solidFill>
              <a:effectLst/>
              <a:latin typeface="+mn-lt"/>
              <a:ea typeface="+mn-ea"/>
              <a:cs typeface="+mn-cs"/>
            </a:rPr>
            <a:t>大幅に</a:t>
          </a:r>
          <a:r>
            <a:rPr lang="ja-JP" altLang="ja-JP" sz="1050">
              <a:solidFill>
                <a:schemeClr val="dk1"/>
              </a:solidFill>
              <a:effectLst/>
              <a:latin typeface="+mn-lt"/>
              <a:ea typeface="+mn-ea"/>
              <a:cs typeface="+mn-cs"/>
            </a:rPr>
            <a:t>低い水準となっている。これは東日本大震災の影響で多くの施設が被災したことにより、交付金などを活用して既存施設の建替えや新たな施設を整備したことによるものと考えられる。今後も老朽化した施設の建替え</a:t>
          </a:r>
          <a:r>
            <a:rPr lang="ja-JP" altLang="en-US" sz="1050">
              <a:solidFill>
                <a:schemeClr val="dk1"/>
              </a:solidFill>
              <a:effectLst/>
              <a:latin typeface="+mn-lt"/>
              <a:ea typeface="+mn-ea"/>
              <a:cs typeface="+mn-cs"/>
            </a:rPr>
            <a:t>や</a:t>
          </a:r>
          <a:r>
            <a:rPr lang="ja-JP" altLang="ja-JP" sz="1050">
              <a:solidFill>
                <a:schemeClr val="dk1"/>
              </a:solidFill>
              <a:effectLst/>
              <a:latin typeface="+mn-lt"/>
              <a:ea typeface="+mn-ea"/>
              <a:cs typeface="+mn-cs"/>
            </a:rPr>
            <a:t>大規模修繕が</a:t>
          </a:r>
          <a:r>
            <a:rPr lang="ja-JP" altLang="en-US" sz="1050">
              <a:solidFill>
                <a:schemeClr val="dk1"/>
              </a:solidFill>
              <a:effectLst/>
              <a:latin typeface="+mn-lt"/>
              <a:ea typeface="+mn-ea"/>
              <a:cs typeface="+mn-cs"/>
            </a:rPr>
            <a:t>必要となるが</a:t>
          </a:r>
          <a:r>
            <a:rPr lang="ja-JP" altLang="ja-JP" sz="1050">
              <a:solidFill>
                <a:schemeClr val="dk1"/>
              </a:solidFill>
              <a:effectLst/>
              <a:latin typeface="+mn-lt"/>
              <a:ea typeface="+mn-ea"/>
              <a:cs typeface="+mn-cs"/>
            </a:rPr>
            <a:t>、財政状況を踏まえた上での実施となるため、減価償却累計額の割合は大きくなるものと考えられる。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69578</xdr:rowOff>
    </xdr:from>
    <xdr:to>
      <xdr:col>23</xdr:col>
      <xdr:colOff>136525</xdr:colOff>
      <xdr:row>25</xdr:row>
      <xdr:rowOff>171178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12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22605</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08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49258</xdr:rowOff>
    </xdr:from>
    <xdr:to>
      <xdr:col>19</xdr:col>
      <xdr:colOff>187325</xdr:colOff>
      <xdr:row>26</xdr:row>
      <xdr:rowOff>150858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2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25</xdr:row>
      <xdr:rowOff>120378</xdr:rowOff>
    </xdr:from>
    <xdr:to>
      <xdr:col>23</xdr:col>
      <xdr:colOff>85725</xdr:colOff>
      <xdr:row>26</xdr:row>
      <xdr:rowOff>100058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4051300" y="5178153"/>
          <a:ext cx="7112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89353</xdr:rowOff>
    </xdr:from>
    <xdr:to>
      <xdr:col>15</xdr:col>
      <xdr:colOff>187325</xdr:colOff>
      <xdr:row>27</xdr:row>
      <xdr:rowOff>19503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3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100058</xdr:rowOff>
    </xdr:from>
    <xdr:to>
      <xdr:col>19</xdr:col>
      <xdr:colOff>136525</xdr:colOff>
      <xdr:row>26</xdr:row>
      <xdr:rowOff>140153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3289300" y="5329283"/>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64679</xdr:rowOff>
    </xdr:from>
    <xdr:to>
      <xdr:col>11</xdr:col>
      <xdr:colOff>187325</xdr:colOff>
      <xdr:row>26</xdr:row>
      <xdr:rowOff>166279</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2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115479</xdr:rowOff>
    </xdr:from>
    <xdr:to>
      <xdr:col>15</xdr:col>
      <xdr:colOff>136525</xdr:colOff>
      <xdr:row>26</xdr:row>
      <xdr:rowOff>140153</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534470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55426</xdr:rowOff>
    </xdr:from>
    <xdr:to>
      <xdr:col>7</xdr:col>
      <xdr:colOff>187325</xdr:colOff>
      <xdr:row>26</xdr:row>
      <xdr:rowOff>157026</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106226</xdr:rowOff>
    </xdr:from>
    <xdr:to>
      <xdr:col>11</xdr:col>
      <xdr:colOff>136525</xdr:colOff>
      <xdr:row>26</xdr:row>
      <xdr:rowOff>115479</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335451"/>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167385</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053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36030</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09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11356</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506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2103</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505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債務償還比率は類似団体平均を下回っているが、これは震災後において、財政調整基金及び庁舎建設基金への積立を行っていることや地方債の新規発行を抑制してきたことなどが主な要因として考えられる。復興事業の完了に伴い昨年度に比べて債務償還比率は小さくなっている。今後も自主財源の確保や人件費の抑制など経常経費の更なる削減に努めていきたい考えであ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103343</xdr:rowOff>
    </xdr:from>
    <xdr:to>
      <xdr:col>76</xdr:col>
      <xdr:colOff>73025</xdr:colOff>
      <xdr:row>29</xdr:row>
      <xdr:rowOff>33493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6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126220</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5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10048</xdr:rowOff>
    </xdr:from>
    <xdr:to>
      <xdr:col>72</xdr:col>
      <xdr:colOff>123825</xdr:colOff>
      <xdr:row>29</xdr:row>
      <xdr:rowOff>111648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7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154143</xdr:rowOff>
    </xdr:from>
    <xdr:to>
      <xdr:col>76</xdr:col>
      <xdr:colOff>22225</xdr:colOff>
      <xdr:row>29</xdr:row>
      <xdr:rowOff>60848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726268"/>
          <a:ext cx="711200" cy="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150322</xdr:rowOff>
    </xdr:from>
    <xdr:to>
      <xdr:col>68</xdr:col>
      <xdr:colOff>123825</xdr:colOff>
      <xdr:row>29</xdr:row>
      <xdr:rowOff>80472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7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29672</xdr:rowOff>
    </xdr:from>
    <xdr:to>
      <xdr:col>72</xdr:col>
      <xdr:colOff>73025</xdr:colOff>
      <xdr:row>29</xdr:row>
      <xdr:rowOff>60848</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773247"/>
          <a:ext cx="762000" cy="3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83652</xdr:rowOff>
    </xdr:from>
    <xdr:to>
      <xdr:col>64</xdr:col>
      <xdr:colOff>123825</xdr:colOff>
      <xdr:row>29</xdr:row>
      <xdr:rowOff>13802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6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134452</xdr:rowOff>
    </xdr:from>
    <xdr:to>
      <xdr:col>68</xdr:col>
      <xdr:colOff>73025</xdr:colOff>
      <xdr:row>29</xdr:row>
      <xdr:rowOff>29672</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5706577"/>
          <a:ext cx="762000" cy="6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143241</xdr:rowOff>
    </xdr:from>
    <xdr:to>
      <xdr:col>60</xdr:col>
      <xdr:colOff>123825</xdr:colOff>
      <xdr:row>29</xdr:row>
      <xdr:rowOff>73391</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7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134452</xdr:rowOff>
    </xdr:from>
    <xdr:to>
      <xdr:col>64</xdr:col>
      <xdr:colOff>73025</xdr:colOff>
      <xdr:row>29</xdr:row>
      <xdr:rowOff>22591</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5706577"/>
          <a:ext cx="762000" cy="5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128175</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52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96999</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49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30329</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43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89918</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49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33,445
33,287
73.60
20,675,200
19,469,441
465,980
7,474,163
10,599,390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27305</xdr:rowOff>
    </xdr:from>
    <xdr:to>
      <xdr:col>24</xdr:col>
      <xdr:colOff>114300</xdr:colOff>
      <xdr:row>34</xdr:row>
      <xdr:rowOff>128905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151782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80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23495</xdr:rowOff>
    </xdr:from>
    <xdr:to>
      <xdr:col>20</xdr:col>
      <xdr:colOff>38100</xdr:colOff>
      <xdr:row>37</xdr:row>
      <xdr:rowOff>125095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78105</xdr:rowOff>
    </xdr:from>
    <xdr:to>
      <xdr:col>24</xdr:col>
      <xdr:colOff>63500</xdr:colOff>
      <xdr:row>37</xdr:row>
      <xdr:rowOff>74295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5907405"/>
          <a:ext cx="8382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74295</xdr:rowOff>
    </xdr:from>
    <xdr:to>
      <xdr:col>19</xdr:col>
      <xdr:colOff>177800</xdr:colOff>
      <xdr:row>37</xdr:row>
      <xdr:rowOff>121920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4179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52070</xdr:rowOff>
    </xdr:from>
    <xdr:to>
      <xdr:col>10</xdr:col>
      <xdr:colOff>165100</xdr:colOff>
      <xdr:row>38</xdr:row>
      <xdr:rowOff>153670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38</xdr:row>
      <xdr:rowOff>102870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4655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80645</xdr:rowOff>
    </xdr:from>
    <xdr:to>
      <xdr:col>6</xdr:col>
      <xdr:colOff>38100</xdr:colOff>
      <xdr:row>40</xdr:row>
      <xdr:rowOff>10795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102870</xdr:rowOff>
    </xdr:from>
    <xdr:to>
      <xdr:col>10</xdr:col>
      <xdr:colOff>114300</xdr:colOff>
      <xdr:row>39</xdr:row>
      <xdr:rowOff>131445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61797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141622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1922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63081</xdr:rowOff>
    </xdr:from>
    <xdr:to>
      <xdr:col>55</xdr:col>
      <xdr:colOff>50800</xdr:colOff>
      <xdr:row>38</xdr:row>
      <xdr:rowOff>164681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5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85958</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4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67729</xdr:rowOff>
    </xdr:from>
    <xdr:to>
      <xdr:col>50</xdr:col>
      <xdr:colOff>165100</xdr:colOff>
      <xdr:row>38</xdr:row>
      <xdr:rowOff>169329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5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113881</xdr:rowOff>
    </xdr:from>
    <xdr:to>
      <xdr:col>55</xdr:col>
      <xdr:colOff>0</xdr:colOff>
      <xdr:row>38</xdr:row>
      <xdr:rowOff>118529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628981"/>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69329</xdr:rowOff>
    </xdr:from>
    <xdr:to>
      <xdr:col>46</xdr:col>
      <xdr:colOff>38100</xdr:colOff>
      <xdr:row>38</xdr:row>
      <xdr:rowOff>170929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58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118529</xdr:rowOff>
    </xdr:from>
    <xdr:to>
      <xdr:col>50</xdr:col>
      <xdr:colOff>114300</xdr:colOff>
      <xdr:row>38</xdr:row>
      <xdr:rowOff>120129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63362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82055</xdr:rowOff>
    </xdr:from>
    <xdr:to>
      <xdr:col>41</xdr:col>
      <xdr:colOff>101600</xdr:colOff>
      <xdr:row>39</xdr:row>
      <xdr:rowOff>12205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5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120129</xdr:rowOff>
    </xdr:from>
    <xdr:to>
      <xdr:col>45</xdr:col>
      <xdr:colOff>177800</xdr:colOff>
      <xdr:row>38</xdr:row>
      <xdr:rowOff>132855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635229"/>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160083</xdr:rowOff>
    </xdr:from>
    <xdr:to>
      <xdr:col>36</xdr:col>
      <xdr:colOff>165100</xdr:colOff>
      <xdr:row>39</xdr:row>
      <xdr:rowOff>90233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6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132855</xdr:rowOff>
    </xdr:from>
    <xdr:to>
      <xdr:col>41</xdr:col>
      <xdr:colOff>50800</xdr:colOff>
      <xdr:row>39</xdr:row>
      <xdr:rowOff>39433</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647955"/>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14406</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35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16006</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35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28732</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37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106761</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4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32476</xdr:rowOff>
    </xdr:from>
    <xdr:to>
      <xdr:col>24</xdr:col>
      <xdr:colOff>114300</xdr:colOff>
      <xdr:row>60</xdr:row>
      <xdr:rowOff>134076</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55353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17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83276</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287000"/>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99423</xdr:rowOff>
    </xdr:from>
    <xdr:to>
      <xdr:col>15</xdr:col>
      <xdr:colOff>101600</xdr:colOff>
      <xdr:row>60</xdr:row>
      <xdr:rowOff>29573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150223</xdr:rowOff>
    </xdr:from>
    <xdr:to>
      <xdr:col>19</xdr:col>
      <xdr:colOff>177800</xdr:colOff>
      <xdr:row>60</xdr:row>
      <xdr:rowOff>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2657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135527</xdr:rowOff>
    </xdr:from>
    <xdr:to>
      <xdr:col>15</xdr:col>
      <xdr:colOff>50800</xdr:colOff>
      <xdr:row>59</xdr:row>
      <xdr:rowOff>150223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2510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83094</xdr:rowOff>
    </xdr:from>
    <xdr:to>
      <xdr:col>6</xdr:col>
      <xdr:colOff>38100</xdr:colOff>
      <xdr:row>60</xdr:row>
      <xdr:rowOff>13244</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133894</xdr:rowOff>
    </xdr:from>
    <xdr:to>
      <xdr:col>10</xdr:col>
      <xdr:colOff>114300</xdr:colOff>
      <xdr:row>59</xdr:row>
      <xdr:rowOff>135527</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2494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46100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31404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29771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90159</xdr:rowOff>
    </xdr:from>
    <xdr:to>
      <xdr:col>55</xdr:col>
      <xdr:colOff>50800</xdr:colOff>
      <xdr:row>63</xdr:row>
      <xdr:rowOff>20309</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72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113036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57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68668</xdr:rowOff>
    </xdr:from>
    <xdr:to>
      <xdr:col>50</xdr:col>
      <xdr:colOff>165100</xdr:colOff>
      <xdr:row>62</xdr:row>
      <xdr:rowOff>170268</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6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119468</xdr:rowOff>
    </xdr:from>
    <xdr:to>
      <xdr:col>55</xdr:col>
      <xdr:colOff>0</xdr:colOff>
      <xdr:row>62</xdr:row>
      <xdr:rowOff>140959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9639300" y="10749368"/>
          <a:ext cx="838200" cy="2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72267</xdr:rowOff>
    </xdr:from>
    <xdr:to>
      <xdr:col>46</xdr:col>
      <xdr:colOff>38100</xdr:colOff>
      <xdr:row>63</xdr:row>
      <xdr:rowOff>2417</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70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119468</xdr:rowOff>
    </xdr:from>
    <xdr:to>
      <xdr:col>50</xdr:col>
      <xdr:colOff>114300</xdr:colOff>
      <xdr:row>62</xdr:row>
      <xdr:rowOff>123067</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749368"/>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78002</xdr:rowOff>
    </xdr:from>
    <xdr:to>
      <xdr:col>41</xdr:col>
      <xdr:colOff>101600</xdr:colOff>
      <xdr:row>63</xdr:row>
      <xdr:rowOff>8152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7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123067</xdr:rowOff>
    </xdr:from>
    <xdr:to>
      <xdr:col>45</xdr:col>
      <xdr:colOff>177800</xdr:colOff>
      <xdr:row>62</xdr:row>
      <xdr:rowOff>128802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752967"/>
          <a:ext cx="8890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89065</xdr:rowOff>
    </xdr:from>
    <xdr:to>
      <xdr:col>36</xdr:col>
      <xdr:colOff>165100</xdr:colOff>
      <xdr:row>63</xdr:row>
      <xdr:rowOff>19215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7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128802</xdr:rowOff>
    </xdr:from>
    <xdr:to>
      <xdr:col>41</xdr:col>
      <xdr:colOff>50800</xdr:colOff>
      <xdr:row>62</xdr:row>
      <xdr:rowOff>139865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758702"/>
          <a:ext cx="8890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15345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47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18944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47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24679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48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35742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4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62412</xdr:rowOff>
    </xdr:from>
    <xdr:to>
      <xdr:col>24</xdr:col>
      <xdr:colOff>114300</xdr:colOff>
      <xdr:row>80</xdr:row>
      <xdr:rowOff>164012</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85289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362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132624</xdr:rowOff>
    </xdr:from>
    <xdr:to>
      <xdr:col>20</xdr:col>
      <xdr:colOff>38100</xdr:colOff>
      <xdr:row>81</xdr:row>
      <xdr:rowOff>62774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113212</xdr:rowOff>
    </xdr:from>
    <xdr:to>
      <xdr:col>24</xdr:col>
      <xdr:colOff>63500</xdr:colOff>
      <xdr:row>81</xdr:row>
      <xdr:rowOff>11974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3797300" y="13829212"/>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91802</xdr:rowOff>
    </xdr:from>
    <xdr:to>
      <xdr:col>15</xdr:col>
      <xdr:colOff>101600</xdr:colOff>
      <xdr:row>81</xdr:row>
      <xdr:rowOff>21952</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142602</xdr:rowOff>
    </xdr:from>
    <xdr:to>
      <xdr:col>19</xdr:col>
      <xdr:colOff>177800</xdr:colOff>
      <xdr:row>81</xdr:row>
      <xdr:rowOff>11974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385860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166914</xdr:rowOff>
    </xdr:from>
    <xdr:to>
      <xdr:col>10</xdr:col>
      <xdr:colOff>165100</xdr:colOff>
      <xdr:row>80</xdr:row>
      <xdr:rowOff>97064</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46264</xdr:rowOff>
    </xdr:from>
    <xdr:to>
      <xdr:col>15</xdr:col>
      <xdr:colOff>50800</xdr:colOff>
      <xdr:row>80</xdr:row>
      <xdr:rowOff>142602</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3762264"/>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127726</xdr:rowOff>
    </xdr:from>
    <xdr:to>
      <xdr:col>6</xdr:col>
      <xdr:colOff>38100</xdr:colOff>
      <xdr:row>80</xdr:row>
      <xdr:rowOff>57876</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7076</xdr:rowOff>
    </xdr:from>
    <xdr:to>
      <xdr:col>10</xdr:col>
      <xdr:colOff>114300</xdr:colOff>
      <xdr:row>80</xdr:row>
      <xdr:rowOff>46264</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372307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79301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38479</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113591</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348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74403</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166066</xdr:rowOff>
    </xdr:from>
    <xdr:to>
      <xdr:col>55</xdr:col>
      <xdr:colOff>50800</xdr:colOff>
      <xdr:row>84</xdr:row>
      <xdr:rowOff>96216</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3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17493</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24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167436</xdr:rowOff>
    </xdr:from>
    <xdr:to>
      <xdr:col>50</xdr:col>
      <xdr:colOff>165100</xdr:colOff>
      <xdr:row>84</xdr:row>
      <xdr:rowOff>97586</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3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45416</xdr:rowOff>
    </xdr:from>
    <xdr:to>
      <xdr:col>55</xdr:col>
      <xdr:colOff>0</xdr:colOff>
      <xdr:row>84</xdr:row>
      <xdr:rowOff>46786</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447216"/>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168351</xdr:rowOff>
    </xdr:from>
    <xdr:to>
      <xdr:col>46</xdr:col>
      <xdr:colOff>38100</xdr:colOff>
      <xdr:row>84</xdr:row>
      <xdr:rowOff>98501</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39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46786</xdr:rowOff>
    </xdr:from>
    <xdr:to>
      <xdr:col>50</xdr:col>
      <xdr:colOff>114300</xdr:colOff>
      <xdr:row>84</xdr:row>
      <xdr:rowOff>47701</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44858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169951</xdr:rowOff>
    </xdr:from>
    <xdr:to>
      <xdr:col>41</xdr:col>
      <xdr:colOff>101600</xdr:colOff>
      <xdr:row>84</xdr:row>
      <xdr:rowOff>100101</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40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47701</xdr:rowOff>
    </xdr:from>
    <xdr:to>
      <xdr:col>45</xdr:col>
      <xdr:colOff>177800</xdr:colOff>
      <xdr:row>84</xdr:row>
      <xdr:rowOff>49301</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44950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165608</xdr:rowOff>
    </xdr:from>
    <xdr:to>
      <xdr:col>36</xdr:col>
      <xdr:colOff>165100</xdr:colOff>
      <xdr:row>84</xdr:row>
      <xdr:rowOff>95758</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44958</xdr:rowOff>
    </xdr:from>
    <xdr:to>
      <xdr:col>41</xdr:col>
      <xdr:colOff>50800</xdr:colOff>
      <xdr:row>84</xdr:row>
      <xdr:rowOff>49301</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6972300" y="1444675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114113</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17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115028</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17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116628</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17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112285</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44450</xdr:rowOff>
    </xdr:from>
    <xdr:to>
      <xdr:col>85</xdr:col>
      <xdr:colOff>177800</xdr:colOff>
      <xdr:row>36</xdr:row>
      <xdr:rowOff>146050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67327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74930</xdr:rowOff>
    </xdr:from>
    <xdr:to>
      <xdr:col>81</xdr:col>
      <xdr:colOff>101600</xdr:colOff>
      <xdr:row>35</xdr:row>
      <xdr:rowOff>5080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125730</xdr:rowOff>
    </xdr:from>
    <xdr:to>
      <xdr:col>85</xdr:col>
      <xdr:colOff>127000</xdr:colOff>
      <xdr:row>36</xdr:row>
      <xdr:rowOff>95250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595503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40640</xdr:rowOff>
    </xdr:from>
    <xdr:to>
      <xdr:col>76</xdr:col>
      <xdr:colOff>165100</xdr:colOff>
      <xdr:row>34</xdr:row>
      <xdr:rowOff>142240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91440</xdr:rowOff>
    </xdr:from>
    <xdr:to>
      <xdr:col>81</xdr:col>
      <xdr:colOff>50800</xdr:colOff>
      <xdr:row>34</xdr:row>
      <xdr:rowOff>125730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5920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8255</xdr:rowOff>
    </xdr:from>
    <xdr:to>
      <xdr:col>72</xdr:col>
      <xdr:colOff>38100</xdr:colOff>
      <xdr:row>34</xdr:row>
      <xdr:rowOff>109855</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59055</xdr:rowOff>
    </xdr:from>
    <xdr:to>
      <xdr:col>76</xdr:col>
      <xdr:colOff>114300</xdr:colOff>
      <xdr:row>34</xdr:row>
      <xdr:rowOff>91440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58883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143510</xdr:rowOff>
    </xdr:from>
    <xdr:to>
      <xdr:col>67</xdr:col>
      <xdr:colOff>101600</xdr:colOff>
      <xdr:row>34</xdr:row>
      <xdr:rowOff>73660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22860</xdr:rowOff>
    </xdr:from>
    <xdr:to>
      <xdr:col>71</xdr:col>
      <xdr:colOff>177800</xdr:colOff>
      <xdr:row>34</xdr:row>
      <xdr:rowOff>59055</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58521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21607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158767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126382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90187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52832</xdr:rowOff>
    </xdr:from>
    <xdr:to>
      <xdr:col>116</xdr:col>
      <xdr:colOff>114300</xdr:colOff>
      <xdr:row>40</xdr:row>
      <xdr:rowOff>154432</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31259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52832</xdr:rowOff>
    </xdr:from>
    <xdr:to>
      <xdr:col>112</xdr:col>
      <xdr:colOff>38100</xdr:colOff>
      <xdr:row>40</xdr:row>
      <xdr:rowOff>154432</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103632</xdr:rowOff>
    </xdr:from>
    <xdr:to>
      <xdr:col>116</xdr:col>
      <xdr:colOff>63500</xdr:colOff>
      <xdr:row>40</xdr:row>
      <xdr:rowOff>103632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21323300" y="696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55118</xdr:rowOff>
    </xdr:from>
    <xdr:to>
      <xdr:col>107</xdr:col>
      <xdr:colOff>101600</xdr:colOff>
      <xdr:row>40</xdr:row>
      <xdr:rowOff>156718</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9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103632</xdr:rowOff>
    </xdr:from>
    <xdr:to>
      <xdr:col>111</xdr:col>
      <xdr:colOff>177800</xdr:colOff>
      <xdr:row>40</xdr:row>
      <xdr:rowOff>105918</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96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55118</xdr:rowOff>
    </xdr:from>
    <xdr:to>
      <xdr:col>102</xdr:col>
      <xdr:colOff>165100</xdr:colOff>
      <xdr:row>40</xdr:row>
      <xdr:rowOff>156718</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9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105918</xdr:rowOff>
    </xdr:from>
    <xdr:to>
      <xdr:col>107</xdr:col>
      <xdr:colOff>50800</xdr:colOff>
      <xdr:row>40</xdr:row>
      <xdr:rowOff>105918</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6963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105918</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656300" y="69570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145559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147845</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00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147845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700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93980</xdr:rowOff>
    </xdr:from>
    <xdr:to>
      <xdr:col>85</xdr:col>
      <xdr:colOff>177800</xdr:colOff>
      <xdr:row>60</xdr:row>
      <xdr:rowOff>24130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116857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162560</xdr:rowOff>
    </xdr:from>
    <xdr:to>
      <xdr:col>81</xdr:col>
      <xdr:colOff>101600</xdr:colOff>
      <xdr:row>58</xdr:row>
      <xdr:rowOff>92710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41910</xdr:rowOff>
    </xdr:from>
    <xdr:to>
      <xdr:col>85</xdr:col>
      <xdr:colOff>127000</xdr:colOff>
      <xdr:row>59</xdr:row>
      <xdr:rowOff>144780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5481300" y="998601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151130</xdr:rowOff>
    </xdr:from>
    <xdr:to>
      <xdr:col>76</xdr:col>
      <xdr:colOff>165100</xdr:colOff>
      <xdr:row>58</xdr:row>
      <xdr:rowOff>81280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30480</xdr:rowOff>
    </xdr:from>
    <xdr:to>
      <xdr:col>81</xdr:col>
      <xdr:colOff>50800</xdr:colOff>
      <xdr:row>58</xdr:row>
      <xdr:rowOff>41910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4592300" y="9974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128270</xdr:rowOff>
    </xdr:from>
    <xdr:to>
      <xdr:col>72</xdr:col>
      <xdr:colOff>38100</xdr:colOff>
      <xdr:row>58</xdr:row>
      <xdr:rowOff>58420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7620</xdr:rowOff>
    </xdr:from>
    <xdr:to>
      <xdr:col>76</xdr:col>
      <xdr:colOff>114300</xdr:colOff>
      <xdr:row>58</xdr:row>
      <xdr:rowOff>30480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9951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105410</xdr:rowOff>
    </xdr:from>
    <xdr:to>
      <xdr:col>67</xdr:col>
      <xdr:colOff>101600</xdr:colOff>
      <xdr:row>58</xdr:row>
      <xdr:rowOff>35560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156210</xdr:rowOff>
    </xdr:from>
    <xdr:to>
      <xdr:col>71</xdr:col>
      <xdr:colOff>177800</xdr:colOff>
      <xdr:row>58</xdr:row>
      <xdr:rowOff>7620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9928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109237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97807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74947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52087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63517</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45212</xdr:rowOff>
    </xdr:from>
    <xdr:to>
      <xdr:col>112</xdr:col>
      <xdr:colOff>38100</xdr:colOff>
      <xdr:row>61</xdr:row>
      <xdr:rowOff>146812</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5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91440</xdr:rowOff>
    </xdr:from>
    <xdr:to>
      <xdr:col>116</xdr:col>
      <xdr:colOff>63500</xdr:colOff>
      <xdr:row>61</xdr:row>
      <xdr:rowOff>96012</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54989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49022</xdr:rowOff>
    </xdr:from>
    <xdr:to>
      <xdr:col>107</xdr:col>
      <xdr:colOff>101600</xdr:colOff>
      <xdr:row>61</xdr:row>
      <xdr:rowOff>150622</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5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96012</xdr:rowOff>
    </xdr:from>
    <xdr:to>
      <xdr:col>111</xdr:col>
      <xdr:colOff>177800</xdr:colOff>
      <xdr:row>61</xdr:row>
      <xdr:rowOff>99822</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55446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55118</xdr:rowOff>
    </xdr:from>
    <xdr:to>
      <xdr:col>102</xdr:col>
      <xdr:colOff>165100</xdr:colOff>
      <xdr:row>61</xdr:row>
      <xdr:rowOff>156718</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51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99822</xdr:rowOff>
    </xdr:from>
    <xdr:to>
      <xdr:col>107</xdr:col>
      <xdr:colOff>50800</xdr:colOff>
      <xdr:row>61</xdr:row>
      <xdr:rowOff>105918</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55827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62738</xdr:rowOff>
    </xdr:from>
    <xdr:to>
      <xdr:col>98</xdr:col>
      <xdr:colOff>38100</xdr:colOff>
      <xdr:row>61</xdr:row>
      <xdr:rowOff>164338</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52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105918</xdr:rowOff>
    </xdr:from>
    <xdr:to>
      <xdr:col>102</xdr:col>
      <xdr:colOff>114300</xdr:colOff>
      <xdr:row>61</xdr:row>
      <xdr:rowOff>113538</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56436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163339</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2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167149</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28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1795</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9415</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29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93436</xdr:rowOff>
    </xdr:from>
    <xdr:to>
      <xdr:col>85</xdr:col>
      <xdr:colOff>177800</xdr:colOff>
      <xdr:row>82</xdr:row>
      <xdr:rowOff>23586</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116313</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38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168548</xdr:rowOff>
    </xdr:from>
    <xdr:to>
      <xdr:col>81</xdr:col>
      <xdr:colOff>101600</xdr:colOff>
      <xdr:row>81</xdr:row>
      <xdr:rowOff>98698</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47898</xdr:rowOff>
    </xdr:from>
    <xdr:to>
      <xdr:col>85</xdr:col>
      <xdr:colOff>127000</xdr:colOff>
      <xdr:row>81</xdr:row>
      <xdr:rowOff>144236</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5481300" y="13935348"/>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73842</xdr:rowOff>
    </xdr:from>
    <xdr:to>
      <xdr:col>76</xdr:col>
      <xdr:colOff>165100</xdr:colOff>
      <xdr:row>81</xdr:row>
      <xdr:rowOff>3992</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124642</xdr:rowOff>
    </xdr:from>
    <xdr:to>
      <xdr:col>81</xdr:col>
      <xdr:colOff>50800</xdr:colOff>
      <xdr:row>81</xdr:row>
      <xdr:rowOff>47898</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592300" y="1384064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101600</xdr:rowOff>
    </xdr:from>
    <xdr:to>
      <xdr:col>72</xdr:col>
      <xdr:colOff>38100</xdr:colOff>
      <xdr:row>81</xdr:row>
      <xdr:rowOff>31750</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365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124642</xdr:rowOff>
    </xdr:from>
    <xdr:to>
      <xdr:col>76</xdr:col>
      <xdr:colOff>114300</xdr:colOff>
      <xdr:row>80</xdr:row>
      <xdr:rowOff>152400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flipV="1">
          <a:off x="13703300" y="138406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65677</xdr:rowOff>
    </xdr:from>
    <xdr:to>
      <xdr:col>67</xdr:col>
      <xdr:colOff>101600</xdr:colOff>
      <xdr:row>80</xdr:row>
      <xdr:rowOff>167277</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763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116477</xdr:rowOff>
    </xdr:from>
    <xdr:to>
      <xdr:col>71</xdr:col>
      <xdr:colOff>177800</xdr:colOff>
      <xdr:row>80</xdr:row>
      <xdr:rowOff>152400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814300" y="138324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115225</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20519</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48277</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12354</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2611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1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100-0000C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100-0000C4020000}"/>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100-0000C602000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100-0000D2020000}"/>
            </a:ext>
          </a:extLst>
        </xdr:cNvPr>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57150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1323300" y="1394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19050</xdr:rowOff>
    </xdr:from>
    <xdr:to>
      <xdr:col>107</xdr:col>
      <xdr:colOff>101600</xdr:colOff>
      <xdr:row>81</xdr:row>
      <xdr:rowOff>120650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0383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69850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20434300" y="1394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19050</xdr:rowOff>
    </xdr:from>
    <xdr:to>
      <xdr:col>102</xdr:col>
      <xdr:colOff>165100</xdr:colOff>
      <xdr:row>81</xdr:row>
      <xdr:rowOff>120650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9494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69850</xdr:rowOff>
    </xdr:from>
    <xdr:to>
      <xdr:col>107</xdr:col>
      <xdr:colOff>50800</xdr:colOff>
      <xdr:row>81</xdr:row>
      <xdr:rowOff>69850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9545300" y="1395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19050</xdr:rowOff>
    </xdr:from>
    <xdr:to>
      <xdr:col>98</xdr:col>
      <xdr:colOff>38100</xdr:colOff>
      <xdr:row>81</xdr:row>
      <xdr:rowOff>120650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8605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69850</xdr:rowOff>
    </xdr:from>
    <xdr:to>
      <xdr:col>102</xdr:col>
      <xdr:colOff>114300</xdr:colOff>
      <xdr:row>81</xdr:row>
      <xdr:rowOff>69850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8656300" y="1395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1" name="n_1aveValue【児童館】&#10;一人当たり面積">
          <a:extLst>
            <a:ext uri="{FF2B5EF4-FFF2-40B4-BE49-F238E27FC236}">
              <a16:creationId xmlns:a16="http://schemas.microsoft.com/office/drawing/2014/main" id="{00000000-0008-0000-0100-0000DB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a:extLst>
            <a:ext uri="{FF2B5EF4-FFF2-40B4-BE49-F238E27FC236}">
              <a16:creationId xmlns:a16="http://schemas.microsoft.com/office/drawing/2014/main" id="{00000000-0008-0000-0100-0000DC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733" name="n_3aveValue【児童館】&#10;一人当たり面積">
          <a:extLst>
            <a:ext uri="{FF2B5EF4-FFF2-40B4-BE49-F238E27FC236}">
              <a16:creationId xmlns:a16="http://schemas.microsoft.com/office/drawing/2014/main" id="{00000000-0008-0000-0100-0000DD020000}"/>
            </a:ext>
          </a:extLst>
        </xdr:cNvPr>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734" name="n_4aveValue【児童館】&#10;一人当たり面積">
          <a:extLst>
            <a:ext uri="{FF2B5EF4-FFF2-40B4-BE49-F238E27FC236}">
              <a16:creationId xmlns:a16="http://schemas.microsoft.com/office/drawing/2014/main" id="{00000000-0008-0000-0100-0000DE020000}"/>
            </a:ext>
          </a:extLst>
        </xdr:cNvPr>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735" name="n_1mainValue【児童館】&#10;一人当たり面積">
          <a:extLst>
            <a:ext uri="{FF2B5EF4-FFF2-40B4-BE49-F238E27FC236}">
              <a16:creationId xmlns:a16="http://schemas.microsoft.com/office/drawing/2014/main" id="{00000000-0008-0000-0100-0000DF020000}"/>
            </a:ext>
          </a:extLst>
        </xdr:cNvPr>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137177</xdr:rowOff>
    </xdr:from>
    <xdr:ext cx="469744" cy="259045"/>
    <xdr:sp macro="" textlink="">
      <xdr:nvSpPr>
        <xdr:cNvPr id="736" name="n_2mainValue【児童館】&#10;一人当たり面積">
          <a:extLst>
            <a:ext uri="{FF2B5EF4-FFF2-40B4-BE49-F238E27FC236}">
              <a16:creationId xmlns:a16="http://schemas.microsoft.com/office/drawing/2014/main" id="{00000000-0008-0000-0100-0000E0020000}"/>
            </a:ext>
          </a:extLst>
        </xdr:cNvPr>
        <xdr:cNvSpPr txBox="1"/>
      </xdr:nvSpPr>
      <xdr:spPr>
        <a:xfrm>
          <a:off x="20199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137177</xdr:rowOff>
    </xdr:from>
    <xdr:ext cx="469744" cy="259045"/>
    <xdr:sp macro="" textlink="">
      <xdr:nvSpPr>
        <xdr:cNvPr id="737" name="n_3mainValue【児童館】&#10;一人当たり面積">
          <a:extLst>
            <a:ext uri="{FF2B5EF4-FFF2-40B4-BE49-F238E27FC236}">
              <a16:creationId xmlns:a16="http://schemas.microsoft.com/office/drawing/2014/main" id="{00000000-0008-0000-0100-0000E1020000}"/>
            </a:ext>
          </a:extLst>
        </xdr:cNvPr>
        <xdr:cNvSpPr txBox="1"/>
      </xdr:nvSpPr>
      <xdr:spPr>
        <a:xfrm>
          <a:off x="19310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137177</xdr:rowOff>
    </xdr:from>
    <xdr:ext cx="469744" cy="259045"/>
    <xdr:sp macro="" textlink="">
      <xdr:nvSpPr>
        <xdr:cNvPr id="738" name="n_4mainValue【児童館】&#10;一人当たり面積">
          <a:extLst>
            <a:ext uri="{FF2B5EF4-FFF2-40B4-BE49-F238E27FC236}">
              <a16:creationId xmlns:a16="http://schemas.microsoft.com/office/drawing/2014/main" id="{00000000-0008-0000-0100-0000E2020000}"/>
            </a:ext>
          </a:extLst>
        </xdr:cNvPr>
        <xdr:cNvSpPr txBox="1"/>
      </xdr:nvSpPr>
      <xdr:spPr>
        <a:xfrm>
          <a:off x="18421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1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1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00000000-0008-0000-0100-0000FF020000}"/>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100-000001030000}"/>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87449</xdr:rowOff>
    </xdr:from>
    <xdr:to>
      <xdr:col>85</xdr:col>
      <xdr:colOff>177800</xdr:colOff>
      <xdr:row>107</xdr:row>
      <xdr:rowOff>17599</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6268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65876</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100-00000D030000}"/>
            </a:ext>
          </a:extLst>
        </xdr:cNvPr>
        <xdr:cNvSpPr txBox="1"/>
      </xdr:nvSpPr>
      <xdr:spPr>
        <a:xfrm>
          <a:off x="16357600"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85816</xdr:rowOff>
    </xdr:from>
    <xdr:to>
      <xdr:col>81</xdr:col>
      <xdr:colOff>101600</xdr:colOff>
      <xdr:row>106</xdr:row>
      <xdr:rowOff>15966</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5430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136616</xdr:rowOff>
    </xdr:from>
    <xdr:to>
      <xdr:col>85</xdr:col>
      <xdr:colOff>127000</xdr:colOff>
      <xdr:row>106</xdr:row>
      <xdr:rowOff>138249</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5481300" y="18138866"/>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58057</xdr:rowOff>
    </xdr:from>
    <xdr:to>
      <xdr:col>76</xdr:col>
      <xdr:colOff>165100</xdr:colOff>
      <xdr:row>105</xdr:row>
      <xdr:rowOff>159657</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4541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108857</xdr:rowOff>
    </xdr:from>
    <xdr:to>
      <xdr:col>81</xdr:col>
      <xdr:colOff>50800</xdr:colOff>
      <xdr:row>105</xdr:row>
      <xdr:rowOff>136616</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4592300" y="181111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30299</xdr:rowOff>
    </xdr:from>
    <xdr:to>
      <xdr:col>72</xdr:col>
      <xdr:colOff>38100</xdr:colOff>
      <xdr:row>105</xdr:row>
      <xdr:rowOff>131899</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3652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81099</xdr:rowOff>
    </xdr:from>
    <xdr:to>
      <xdr:col>76</xdr:col>
      <xdr:colOff>114300</xdr:colOff>
      <xdr:row>105</xdr:row>
      <xdr:rowOff>108857</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3703300" y="180833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907</xdr:rowOff>
    </xdr:from>
    <xdr:to>
      <xdr:col>67</xdr:col>
      <xdr:colOff>101600</xdr:colOff>
      <xdr:row>105</xdr:row>
      <xdr:rowOff>102507</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276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51707</xdr:rowOff>
    </xdr:from>
    <xdr:to>
      <xdr:col>71</xdr:col>
      <xdr:colOff>177800</xdr:colOff>
      <xdr:row>105</xdr:row>
      <xdr:rowOff>81099</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2814300" y="180539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7093</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100-00001A030000}"/>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4734</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100-00001B030000}"/>
            </a:ext>
          </a:extLst>
        </xdr:cNvPr>
        <xdr:cNvSpPr txBox="1"/>
      </xdr:nvSpPr>
      <xdr:spPr>
        <a:xfrm>
          <a:off x="14389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148426</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100-00001C030000}"/>
            </a:ext>
          </a:extLst>
        </xdr:cNvPr>
        <xdr:cNvSpPr txBox="1"/>
      </xdr:nvSpPr>
      <xdr:spPr>
        <a:xfrm>
          <a:off x="13500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119034</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100-00001D030000}"/>
            </a:ext>
          </a:extLst>
        </xdr:cNvPr>
        <xdr:cNvSpPr txBox="1"/>
      </xdr:nvSpPr>
      <xdr:spPr>
        <a:xfrm>
          <a:off x="12611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1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100-000038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100-00003A03000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100-00003C030000}"/>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53158</xdr:rowOff>
    </xdr:from>
    <xdr:to>
      <xdr:col>116</xdr:col>
      <xdr:colOff>114300</xdr:colOff>
      <xdr:row>105</xdr:row>
      <xdr:rowOff>154758</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2110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76035</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100-000048030000}"/>
            </a:ext>
          </a:extLst>
        </xdr:cNvPr>
        <xdr:cNvSpPr txBox="1"/>
      </xdr:nvSpPr>
      <xdr:spPr>
        <a:xfrm>
          <a:off x="22199600" y="179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56424</xdr:rowOff>
    </xdr:from>
    <xdr:to>
      <xdr:col>112</xdr:col>
      <xdr:colOff>38100</xdr:colOff>
      <xdr:row>105</xdr:row>
      <xdr:rowOff>158024</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127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103958</xdr:rowOff>
    </xdr:from>
    <xdr:to>
      <xdr:col>116</xdr:col>
      <xdr:colOff>63500</xdr:colOff>
      <xdr:row>105</xdr:row>
      <xdr:rowOff>107224</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21323300" y="181062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56424</xdr:rowOff>
    </xdr:from>
    <xdr:to>
      <xdr:col>107</xdr:col>
      <xdr:colOff>101600</xdr:colOff>
      <xdr:row>105</xdr:row>
      <xdr:rowOff>158024</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2038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107224</xdr:rowOff>
    </xdr:from>
    <xdr:to>
      <xdr:col>111</xdr:col>
      <xdr:colOff>177800</xdr:colOff>
      <xdr:row>105</xdr:row>
      <xdr:rowOff>107224</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20434300" y="18109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9494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107224</xdr:rowOff>
    </xdr:from>
    <xdr:to>
      <xdr:col>107</xdr:col>
      <xdr:colOff>50800</xdr:colOff>
      <xdr:row>105</xdr:row>
      <xdr:rowOff>110489</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flipV="1">
          <a:off x="19545300" y="181094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56424</xdr:rowOff>
    </xdr:from>
    <xdr:to>
      <xdr:col>98</xdr:col>
      <xdr:colOff>38100</xdr:colOff>
      <xdr:row>105</xdr:row>
      <xdr:rowOff>158024</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18605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107224</xdr:rowOff>
    </xdr:from>
    <xdr:to>
      <xdr:col>102</xdr:col>
      <xdr:colOff>114300</xdr:colOff>
      <xdr:row>105</xdr:row>
      <xdr:rowOff>110489</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8656300" y="181094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a:extLst>
            <a:ext uri="{FF2B5EF4-FFF2-40B4-BE49-F238E27FC236}">
              <a16:creationId xmlns:a16="http://schemas.microsoft.com/office/drawing/2014/main" id="{00000000-0008-0000-0100-000051030000}"/>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a:extLst>
            <a:ext uri="{FF2B5EF4-FFF2-40B4-BE49-F238E27FC236}">
              <a16:creationId xmlns:a16="http://schemas.microsoft.com/office/drawing/2014/main" id="{00000000-0008-0000-0100-000052030000}"/>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a:extLst>
            <a:ext uri="{FF2B5EF4-FFF2-40B4-BE49-F238E27FC236}">
              <a16:creationId xmlns:a16="http://schemas.microsoft.com/office/drawing/2014/main" id="{00000000-0008-0000-0100-00005303000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2" name="n_4aveValue【公民館】&#10;一人当たり面積">
          <a:extLst>
            <a:ext uri="{FF2B5EF4-FFF2-40B4-BE49-F238E27FC236}">
              <a16:creationId xmlns:a16="http://schemas.microsoft.com/office/drawing/2014/main" id="{00000000-0008-0000-0100-000054030000}"/>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3101</xdr:rowOff>
    </xdr:from>
    <xdr:ext cx="469744" cy="259045"/>
    <xdr:sp macro="" textlink="">
      <xdr:nvSpPr>
        <xdr:cNvPr id="853" name="n_1mainValue【公民館】&#10;一人当たり面積">
          <a:extLst>
            <a:ext uri="{FF2B5EF4-FFF2-40B4-BE49-F238E27FC236}">
              <a16:creationId xmlns:a16="http://schemas.microsoft.com/office/drawing/2014/main" id="{00000000-0008-0000-0100-000055030000}"/>
            </a:ext>
          </a:extLst>
        </xdr:cNvPr>
        <xdr:cNvSpPr txBox="1"/>
      </xdr:nvSpPr>
      <xdr:spPr>
        <a:xfrm>
          <a:off x="210757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3101</xdr:rowOff>
    </xdr:from>
    <xdr:ext cx="469744" cy="259045"/>
    <xdr:sp macro="" textlink="">
      <xdr:nvSpPr>
        <xdr:cNvPr id="854" name="n_2mainValue【公民館】&#10;一人当たり面積">
          <a:extLst>
            <a:ext uri="{FF2B5EF4-FFF2-40B4-BE49-F238E27FC236}">
              <a16:creationId xmlns:a16="http://schemas.microsoft.com/office/drawing/2014/main" id="{00000000-0008-0000-0100-000056030000}"/>
            </a:ext>
          </a:extLst>
        </xdr:cNvPr>
        <xdr:cNvSpPr txBox="1"/>
      </xdr:nvSpPr>
      <xdr:spPr>
        <a:xfrm>
          <a:off x="20199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6366</xdr:rowOff>
    </xdr:from>
    <xdr:ext cx="469744" cy="259045"/>
    <xdr:sp macro="" textlink="">
      <xdr:nvSpPr>
        <xdr:cNvPr id="855" name="n_3mainValue【公民館】&#10;一人当たり面積">
          <a:extLst>
            <a:ext uri="{FF2B5EF4-FFF2-40B4-BE49-F238E27FC236}">
              <a16:creationId xmlns:a16="http://schemas.microsoft.com/office/drawing/2014/main" id="{00000000-0008-0000-0100-000057030000}"/>
            </a:ext>
          </a:extLst>
        </xdr:cNvPr>
        <xdr:cNvSpPr txBox="1"/>
      </xdr:nvSpPr>
      <xdr:spPr>
        <a:xfrm>
          <a:off x="19310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3101</xdr:rowOff>
    </xdr:from>
    <xdr:ext cx="469744" cy="259045"/>
    <xdr:sp macro="" textlink="">
      <xdr:nvSpPr>
        <xdr:cNvPr id="856" name="n_4mainValue【公民館】&#10;一人当たり面積">
          <a:extLst>
            <a:ext uri="{FF2B5EF4-FFF2-40B4-BE49-F238E27FC236}">
              <a16:creationId xmlns:a16="http://schemas.microsoft.com/office/drawing/2014/main" id="{00000000-0008-0000-0100-000058030000}"/>
            </a:ext>
          </a:extLst>
        </xdr:cNvPr>
        <xdr:cNvSpPr txBox="1"/>
      </xdr:nvSpPr>
      <xdr:spPr>
        <a:xfrm>
          <a:off x="18421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については、ほとんどの施設において類似団体平均と比較して低い数値となっている。これは東日本大震災で被災した学校や保育所について、災害復旧事業等で施設の建替えを行っていることや、東日本大震災復興交付金を活用して災害公営住宅を整備したことなどが要因と考えられる。なお、道路については、避難道路や新庁舎開設に伴う周辺道路の新設、耐用年数や実面積など固定資産台帳の見直しを行ったことから、類似団体を大幅に下回るものとなった。しかしながら、その一方で多くの既存施設は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年に整備したものが多く、建設から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が経過し、老朽化が進んでいる状況である。今後、これらの施設は更新時期を迎えることから、更新費の平準化を図りながら施設の統廃合なども検討しつつ、施設の長寿命化を図ることで、公共施設等の計画的な管理・運営を推進するとともに、より効率的な財政運営に努めていきたい考え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33,445
33,287
73.60
20,675,200
19,469,441
465,980
7,474,163
10,599,390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113228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134801</xdr:rowOff>
    </xdr:from>
    <xdr:to>
      <xdr:col>20</xdr:col>
      <xdr:colOff>38100</xdr:colOff>
      <xdr:row>38</xdr:row>
      <xdr:rowOff>64951</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14151</xdr:rowOff>
    </xdr:from>
    <xdr:to>
      <xdr:col>24</xdr:col>
      <xdr:colOff>63500</xdr:colOff>
      <xdr:row>38</xdr:row>
      <xdr:rowOff>14151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292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14151</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51129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143147</xdr:rowOff>
    </xdr:from>
    <xdr:to>
      <xdr:col>15</xdr:col>
      <xdr:colOff>50800</xdr:colOff>
      <xdr:row>37</xdr:row>
      <xdr:rowOff>167640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867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61323</xdr:rowOff>
    </xdr:from>
    <xdr:to>
      <xdr:col>6</xdr:col>
      <xdr:colOff>38100</xdr:colOff>
      <xdr:row>37</xdr:row>
      <xdr:rowOff>162923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112123</xdr:rowOff>
    </xdr:from>
    <xdr:to>
      <xdr:col>10</xdr:col>
      <xdr:colOff>114300</xdr:colOff>
      <xdr:row>37</xdr:row>
      <xdr:rowOff>143147</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4557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56078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13624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154050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105427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133350</xdr:rowOff>
    </xdr:from>
    <xdr:to>
      <xdr:col>55</xdr:col>
      <xdr:colOff>0</xdr:colOff>
      <xdr:row>38</xdr:row>
      <xdr:rowOff>133350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64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86360</xdr:rowOff>
    </xdr:from>
    <xdr:to>
      <xdr:col>46</xdr:col>
      <xdr:colOff>38100</xdr:colOff>
      <xdr:row>39</xdr:row>
      <xdr:rowOff>16510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137160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648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90170</xdr:rowOff>
    </xdr:from>
    <xdr:to>
      <xdr:col>41</xdr:col>
      <xdr:colOff>101600</xdr:colOff>
      <xdr:row>39</xdr:row>
      <xdr:rowOff>20320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137160</xdr:rowOff>
    </xdr:from>
    <xdr:to>
      <xdr:col>45</xdr:col>
      <xdr:colOff>177800</xdr:colOff>
      <xdr:row>38</xdr:row>
      <xdr:rowOff>140970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652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90170</xdr:rowOff>
    </xdr:from>
    <xdr:to>
      <xdr:col>36</xdr:col>
      <xdr:colOff>165100</xdr:colOff>
      <xdr:row>39</xdr:row>
      <xdr:rowOff>20320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140970</xdr:rowOff>
    </xdr:from>
    <xdr:to>
      <xdr:col>41</xdr:col>
      <xdr:colOff>50800</xdr:colOff>
      <xdr:row>38</xdr:row>
      <xdr:rowOff>140970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656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29227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33037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36847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36847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4717</xdr:rowOff>
    </xdr:from>
    <xdr:to>
      <xdr:col>24</xdr:col>
      <xdr:colOff>114300</xdr:colOff>
      <xdr:row>64</xdr:row>
      <xdr:rowOff>106317</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91094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89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37374</xdr:rowOff>
    </xdr:from>
    <xdr:to>
      <xdr:col>20</xdr:col>
      <xdr:colOff>38100</xdr:colOff>
      <xdr:row>62</xdr:row>
      <xdr:rowOff>138974</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88174</xdr:rowOff>
    </xdr:from>
    <xdr:to>
      <xdr:col>24</xdr:col>
      <xdr:colOff>63500</xdr:colOff>
      <xdr:row>64</xdr:row>
      <xdr:rowOff>55517</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718074"/>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24312</xdr:rowOff>
    </xdr:from>
    <xdr:to>
      <xdr:col>15</xdr:col>
      <xdr:colOff>101600</xdr:colOff>
      <xdr:row>62</xdr:row>
      <xdr:rowOff>125912</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75112</xdr:rowOff>
    </xdr:from>
    <xdr:to>
      <xdr:col>19</xdr:col>
      <xdr:colOff>177800</xdr:colOff>
      <xdr:row>62</xdr:row>
      <xdr:rowOff>88174</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7050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16147</xdr:rowOff>
    </xdr:from>
    <xdr:to>
      <xdr:col>10</xdr:col>
      <xdr:colOff>165100</xdr:colOff>
      <xdr:row>62</xdr:row>
      <xdr:rowOff>117747</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66947</xdr:rowOff>
    </xdr:from>
    <xdr:to>
      <xdr:col>15</xdr:col>
      <xdr:colOff>50800</xdr:colOff>
      <xdr:row>62</xdr:row>
      <xdr:rowOff>75112</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69684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164737</xdr:rowOff>
    </xdr:from>
    <xdr:to>
      <xdr:col>6</xdr:col>
      <xdr:colOff>38100</xdr:colOff>
      <xdr:row>62</xdr:row>
      <xdr:rowOff>94887</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44087</xdr:rowOff>
    </xdr:from>
    <xdr:to>
      <xdr:col>10</xdr:col>
      <xdr:colOff>114300</xdr:colOff>
      <xdr:row>62</xdr:row>
      <xdr:rowOff>66947</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67398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130101</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117039</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108874</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86014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73042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53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100965</xdr:rowOff>
    </xdr:from>
    <xdr:to>
      <xdr:col>55</xdr:col>
      <xdr:colOff>0</xdr:colOff>
      <xdr:row>62</xdr:row>
      <xdr:rowOff>102870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7308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102870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8750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53975</xdr:rowOff>
    </xdr:from>
    <xdr:to>
      <xdr:col>41</xdr:col>
      <xdr:colOff>101600</xdr:colOff>
      <xdr:row>62</xdr:row>
      <xdr:rowOff>155575</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104775</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7327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55880</xdr:rowOff>
    </xdr:from>
    <xdr:to>
      <xdr:col>36</xdr:col>
      <xdr:colOff>165100</xdr:colOff>
      <xdr:row>62</xdr:row>
      <xdr:rowOff>157480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104775</xdr:rowOff>
    </xdr:from>
    <xdr:to>
      <xdr:col>41</xdr:col>
      <xdr:colOff>50800</xdr:colOff>
      <xdr:row>62</xdr:row>
      <xdr:rowOff>106680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7346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170197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652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148607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70576</xdr:rowOff>
    </xdr:from>
    <xdr:to>
      <xdr:col>24</xdr:col>
      <xdr:colOff>114300</xdr:colOff>
      <xdr:row>84</xdr:row>
      <xdr:rowOff>726</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49003</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16692</xdr:rowOff>
    </xdr:from>
    <xdr:to>
      <xdr:col>20</xdr:col>
      <xdr:colOff>38100</xdr:colOff>
      <xdr:row>82</xdr:row>
      <xdr:rowOff>118292</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67492</xdr:rowOff>
    </xdr:from>
    <xdr:to>
      <xdr:col>24</xdr:col>
      <xdr:colOff>63500</xdr:colOff>
      <xdr:row>83</xdr:row>
      <xdr:rowOff>121376</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126392"/>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166914</xdr:rowOff>
    </xdr:from>
    <xdr:to>
      <xdr:col>15</xdr:col>
      <xdr:colOff>101600</xdr:colOff>
      <xdr:row>82</xdr:row>
      <xdr:rowOff>97064</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46264</xdr:rowOff>
    </xdr:from>
    <xdr:to>
      <xdr:col>19</xdr:col>
      <xdr:colOff>177800</xdr:colOff>
      <xdr:row>82</xdr:row>
      <xdr:rowOff>67492</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1051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144055</xdr:rowOff>
    </xdr:from>
    <xdr:to>
      <xdr:col>10</xdr:col>
      <xdr:colOff>165100</xdr:colOff>
      <xdr:row>82</xdr:row>
      <xdr:rowOff>74205</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23405</xdr:rowOff>
    </xdr:from>
    <xdr:to>
      <xdr:col>15</xdr:col>
      <xdr:colOff>50800</xdr:colOff>
      <xdr:row>82</xdr:row>
      <xdr:rowOff>46264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0823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150586</xdr:rowOff>
    </xdr:from>
    <xdr:to>
      <xdr:col>6</xdr:col>
      <xdr:colOff>38100</xdr:colOff>
      <xdr:row>82</xdr:row>
      <xdr:rowOff>80736</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23405</xdr:rowOff>
    </xdr:from>
    <xdr:to>
      <xdr:col>10</xdr:col>
      <xdr:colOff>114300</xdr:colOff>
      <xdr:row>82</xdr:row>
      <xdr:rowOff>29936</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1130300" y="1408230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134819</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113591</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90732</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97263</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26163</xdr:rowOff>
    </xdr:from>
    <xdr:to>
      <xdr:col>55</xdr:col>
      <xdr:colOff>50800</xdr:colOff>
      <xdr:row>85</xdr:row>
      <xdr:rowOff>127763</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4590</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26163</xdr:rowOff>
    </xdr:from>
    <xdr:to>
      <xdr:col>50</xdr:col>
      <xdr:colOff>165100</xdr:colOff>
      <xdr:row>85</xdr:row>
      <xdr:rowOff>127763</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76963</xdr:rowOff>
    </xdr:from>
    <xdr:to>
      <xdr:col>55</xdr:col>
      <xdr:colOff>0</xdr:colOff>
      <xdr:row>85</xdr:row>
      <xdr:rowOff>76963</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65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26163</xdr:rowOff>
    </xdr:from>
    <xdr:to>
      <xdr:col>46</xdr:col>
      <xdr:colOff>38100</xdr:colOff>
      <xdr:row>85</xdr:row>
      <xdr:rowOff>127763</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76963</xdr:rowOff>
    </xdr:from>
    <xdr:to>
      <xdr:col>50</xdr:col>
      <xdr:colOff>114300</xdr:colOff>
      <xdr:row>85</xdr:row>
      <xdr:rowOff>76963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26163</xdr:rowOff>
    </xdr:from>
    <xdr:to>
      <xdr:col>41</xdr:col>
      <xdr:colOff>101600</xdr:colOff>
      <xdr:row>85</xdr:row>
      <xdr:rowOff>127763</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76963</xdr:rowOff>
    </xdr:from>
    <xdr:to>
      <xdr:col>45</xdr:col>
      <xdr:colOff>177800</xdr:colOff>
      <xdr:row>85</xdr:row>
      <xdr:rowOff>76963</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26163</xdr:rowOff>
    </xdr:from>
    <xdr:to>
      <xdr:col>36</xdr:col>
      <xdr:colOff>165100</xdr:colOff>
      <xdr:row>85</xdr:row>
      <xdr:rowOff>127763</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76963</xdr:rowOff>
    </xdr:from>
    <xdr:to>
      <xdr:col>41</xdr:col>
      <xdr:colOff>50800</xdr:colOff>
      <xdr:row>85</xdr:row>
      <xdr:rowOff>76963</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118890</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118890</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118890</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118890</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00000000-0008-0000-02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a:extLst>
            <a:ext uri="{FF2B5EF4-FFF2-40B4-BE49-F238E27FC236}">
              <a16:creationId xmlns:a16="http://schemas.microsoft.com/office/drawing/2014/main" id="{00000000-0008-0000-0200-0000B5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9" name="【保健センター・保健所】&#10;有形固定資産減価償却率最大値テキスト">
          <a:extLst>
            <a:ext uri="{FF2B5EF4-FFF2-40B4-BE49-F238E27FC236}">
              <a16:creationId xmlns:a16="http://schemas.microsoft.com/office/drawing/2014/main" id="{00000000-0008-0000-0200-0000B7010000}"/>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41" name="【保健センター・保健所】&#10;有形固定資産減価償却率平均値テキスト">
          <a:extLst>
            <a:ext uri="{FF2B5EF4-FFF2-40B4-BE49-F238E27FC236}">
              <a16:creationId xmlns:a16="http://schemas.microsoft.com/office/drawing/2014/main" id="{00000000-0008-0000-0200-0000B9010000}"/>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24312</xdr:rowOff>
    </xdr:from>
    <xdr:to>
      <xdr:col>85</xdr:col>
      <xdr:colOff>177800</xdr:colOff>
      <xdr:row>55</xdr:row>
      <xdr:rowOff>125912</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6268700" y="94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143890</xdr:rowOff>
    </xdr:from>
    <xdr:ext cx="340478" cy="259045"/>
    <xdr:sp macro="" textlink="">
      <xdr:nvSpPr>
        <xdr:cNvPr id="453" name="【保健センター・保健所】&#10;有形固定資産減価償却率該当値テキスト">
          <a:extLst>
            <a:ext uri="{FF2B5EF4-FFF2-40B4-BE49-F238E27FC236}">
              <a16:creationId xmlns:a16="http://schemas.microsoft.com/office/drawing/2014/main" id="{00000000-0008-0000-0200-0000C5010000}"/>
            </a:ext>
          </a:extLst>
        </xdr:cNvPr>
        <xdr:cNvSpPr txBox="1"/>
      </xdr:nvSpPr>
      <xdr:spPr>
        <a:xfrm>
          <a:off x="16357600" y="9402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99423</xdr:rowOff>
    </xdr:from>
    <xdr:to>
      <xdr:col>81</xdr:col>
      <xdr:colOff>101600</xdr:colOff>
      <xdr:row>56</xdr:row>
      <xdr:rowOff>29573</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15430500" y="95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75112</xdr:rowOff>
    </xdr:from>
    <xdr:to>
      <xdr:col>85</xdr:col>
      <xdr:colOff>127000</xdr:colOff>
      <xdr:row>55</xdr:row>
      <xdr:rowOff>150223</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15481300" y="950486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133713</xdr:rowOff>
    </xdr:from>
    <xdr:to>
      <xdr:col>76</xdr:col>
      <xdr:colOff>165100</xdr:colOff>
      <xdr:row>63</xdr:row>
      <xdr:rowOff>63863</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4541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150223</xdr:rowOff>
    </xdr:from>
    <xdr:to>
      <xdr:col>81</xdr:col>
      <xdr:colOff>50800</xdr:colOff>
      <xdr:row>63</xdr:row>
      <xdr:rowOff>13063</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14592300" y="9579973"/>
          <a:ext cx="889000" cy="123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133713</xdr:rowOff>
    </xdr:from>
    <xdr:to>
      <xdr:col>72</xdr:col>
      <xdr:colOff>38100</xdr:colOff>
      <xdr:row>63</xdr:row>
      <xdr:rowOff>63863</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3652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13063</xdr:rowOff>
    </xdr:from>
    <xdr:to>
      <xdr:col>76</xdr:col>
      <xdr:colOff>114300</xdr:colOff>
      <xdr:row>63</xdr:row>
      <xdr:rowOff>13063</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3703300" y="10814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133713</xdr:rowOff>
    </xdr:from>
    <xdr:to>
      <xdr:col>67</xdr:col>
      <xdr:colOff>101600</xdr:colOff>
      <xdr:row>63</xdr:row>
      <xdr:rowOff>63863</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2763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13063</xdr:rowOff>
    </xdr:from>
    <xdr:to>
      <xdr:col>71</xdr:col>
      <xdr:colOff>177800</xdr:colOff>
      <xdr:row>63</xdr:row>
      <xdr:rowOff>13063</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814300" y="10814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463" name="n_2ave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65" name="n_4ave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46100</xdr:rowOff>
    </xdr:from>
    <xdr:ext cx="340478" cy="259045"/>
    <xdr:sp macro="" textlink="">
      <xdr:nvSpPr>
        <xdr:cNvPr id="466" name="n_1main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5298361" y="930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54990</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43897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54990</xdr:rowOff>
    </xdr:from>
    <xdr:ext cx="405111" cy="259045"/>
    <xdr:sp macro="" textlink="">
      <xdr:nvSpPr>
        <xdr:cNvPr id="468" name="n_3main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35007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54990</xdr:rowOff>
    </xdr:from>
    <xdr:ext cx="405111" cy="259045"/>
    <xdr:sp macro="" textlink="">
      <xdr:nvSpPr>
        <xdr:cNvPr id="469" name="n_4main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26117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00000000-0008-0000-0200-0000E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00000000-0008-0000-0200-0000F001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00000000-0008-0000-0200-0000F2010000}"/>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00000000-0008-0000-0200-0000F4010000}"/>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22110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12899</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00000000-0008-0000-0200-000000020000}"/>
            </a:ext>
          </a:extLst>
        </xdr:cNvPr>
        <xdr:cNvSpPr txBox="1"/>
      </xdr:nvSpPr>
      <xdr:spPr>
        <a:xfrm>
          <a:off x="22199600" y="1064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161472</xdr:rowOff>
    </xdr:from>
    <xdr:to>
      <xdr:col>112</xdr:col>
      <xdr:colOff>38100</xdr:colOff>
      <xdr:row>63</xdr:row>
      <xdr:rowOff>91622</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2127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40822</xdr:rowOff>
    </xdr:from>
    <xdr:to>
      <xdr:col>116</xdr:col>
      <xdr:colOff>63500</xdr:colOff>
      <xdr:row>63</xdr:row>
      <xdr:rowOff>40822</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21323300" y="10842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30843</xdr:rowOff>
    </xdr:from>
    <xdr:to>
      <xdr:col>107</xdr:col>
      <xdr:colOff>101600</xdr:colOff>
      <xdr:row>64</xdr:row>
      <xdr:rowOff>132443</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20383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40822</xdr:rowOff>
    </xdr:from>
    <xdr:to>
      <xdr:col>111</xdr:col>
      <xdr:colOff>177800</xdr:colOff>
      <xdr:row>64</xdr:row>
      <xdr:rowOff>81643</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20434300" y="108421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30843</xdr:rowOff>
    </xdr:from>
    <xdr:to>
      <xdr:col>102</xdr:col>
      <xdr:colOff>165100</xdr:colOff>
      <xdr:row>64</xdr:row>
      <xdr:rowOff>132443</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9494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81643</xdr:rowOff>
    </xdr:from>
    <xdr:to>
      <xdr:col>107</xdr:col>
      <xdr:colOff>50800</xdr:colOff>
      <xdr:row>64</xdr:row>
      <xdr:rowOff>81643</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9545300" y="1105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30843</xdr:rowOff>
    </xdr:from>
    <xdr:to>
      <xdr:col>98</xdr:col>
      <xdr:colOff>38100</xdr:colOff>
      <xdr:row>64</xdr:row>
      <xdr:rowOff>132443</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8605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81643</xdr:rowOff>
    </xdr:from>
    <xdr:to>
      <xdr:col>102</xdr:col>
      <xdr:colOff>114300</xdr:colOff>
      <xdr:row>64</xdr:row>
      <xdr:rowOff>81643</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656300" y="1105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521" name="n_1aveValue【保健センター・保健所】&#10;一人当たり面積">
          <a:extLst>
            <a:ext uri="{FF2B5EF4-FFF2-40B4-BE49-F238E27FC236}">
              <a16:creationId xmlns:a16="http://schemas.microsoft.com/office/drawing/2014/main" id="{00000000-0008-0000-0200-000009020000}"/>
            </a:ext>
          </a:extLst>
        </xdr:cNvPr>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522" name="n_2aveValue【保健センター・保健所】&#10;一人当たり面積">
          <a:extLst>
            <a:ext uri="{FF2B5EF4-FFF2-40B4-BE49-F238E27FC236}">
              <a16:creationId xmlns:a16="http://schemas.microsoft.com/office/drawing/2014/main" id="{00000000-0008-0000-0200-00000A020000}"/>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523" name="n_3aveValue【保健センター・保健所】&#10;一人当たり面積">
          <a:extLst>
            <a:ext uri="{FF2B5EF4-FFF2-40B4-BE49-F238E27FC236}">
              <a16:creationId xmlns:a16="http://schemas.microsoft.com/office/drawing/2014/main" id="{00000000-0008-0000-0200-00000B020000}"/>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524" name="n_4aveValue【保健センター・保健所】&#10;一人当たり面積">
          <a:extLst>
            <a:ext uri="{FF2B5EF4-FFF2-40B4-BE49-F238E27FC236}">
              <a16:creationId xmlns:a16="http://schemas.microsoft.com/office/drawing/2014/main" id="{00000000-0008-0000-0200-00000C020000}"/>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108149</xdr:rowOff>
    </xdr:from>
    <xdr:ext cx="469744" cy="259045"/>
    <xdr:sp macro="" textlink="">
      <xdr:nvSpPr>
        <xdr:cNvPr id="525" name="n_1mainValue【保健センター・保健所】&#10;一人当たり面積">
          <a:extLst>
            <a:ext uri="{FF2B5EF4-FFF2-40B4-BE49-F238E27FC236}">
              <a16:creationId xmlns:a16="http://schemas.microsoft.com/office/drawing/2014/main" id="{00000000-0008-0000-0200-00000D020000}"/>
            </a:ext>
          </a:extLst>
        </xdr:cNvPr>
        <xdr:cNvSpPr txBox="1"/>
      </xdr:nvSpPr>
      <xdr:spPr>
        <a:xfrm>
          <a:off x="210757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123570</xdr:rowOff>
    </xdr:from>
    <xdr:ext cx="469744" cy="259045"/>
    <xdr:sp macro="" textlink="">
      <xdr:nvSpPr>
        <xdr:cNvPr id="526" name="n_2mainValue【保健センター・保健所】&#10;一人当たり面積">
          <a:extLst>
            <a:ext uri="{FF2B5EF4-FFF2-40B4-BE49-F238E27FC236}">
              <a16:creationId xmlns:a16="http://schemas.microsoft.com/office/drawing/2014/main" id="{00000000-0008-0000-0200-00000E020000}"/>
            </a:ext>
          </a:extLst>
        </xdr:cNvPr>
        <xdr:cNvSpPr txBox="1"/>
      </xdr:nvSpPr>
      <xdr:spPr>
        <a:xfrm>
          <a:off x="20199427"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123570</xdr:rowOff>
    </xdr:from>
    <xdr:ext cx="469744" cy="259045"/>
    <xdr:sp macro="" textlink="">
      <xdr:nvSpPr>
        <xdr:cNvPr id="527" name="n_3mainValue【保健センター・保健所】&#10;一人当たり面積">
          <a:extLst>
            <a:ext uri="{FF2B5EF4-FFF2-40B4-BE49-F238E27FC236}">
              <a16:creationId xmlns:a16="http://schemas.microsoft.com/office/drawing/2014/main" id="{00000000-0008-0000-0200-00000F020000}"/>
            </a:ext>
          </a:extLst>
        </xdr:cNvPr>
        <xdr:cNvSpPr txBox="1"/>
      </xdr:nvSpPr>
      <xdr:spPr>
        <a:xfrm>
          <a:off x="19310427"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123570</xdr:rowOff>
    </xdr:from>
    <xdr:ext cx="469744" cy="259045"/>
    <xdr:sp macro="" textlink="">
      <xdr:nvSpPr>
        <xdr:cNvPr id="528" name="n_4mainValue【保健センター・保健所】&#10;一人当たり面積">
          <a:extLst>
            <a:ext uri="{FF2B5EF4-FFF2-40B4-BE49-F238E27FC236}">
              <a16:creationId xmlns:a16="http://schemas.microsoft.com/office/drawing/2014/main" id="{00000000-0008-0000-0200-000010020000}"/>
            </a:ext>
          </a:extLst>
        </xdr:cNvPr>
        <xdr:cNvSpPr txBox="1"/>
      </xdr:nvSpPr>
      <xdr:spPr>
        <a:xfrm>
          <a:off x="18421427"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id="{00000000-0008-0000-0200-00002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a:extLst>
            <a:ext uri="{FF2B5EF4-FFF2-40B4-BE49-F238E27FC236}">
              <a16:creationId xmlns:a16="http://schemas.microsoft.com/office/drawing/2014/main" id="{00000000-0008-0000-0200-00002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7" name="【消防施設】&#10;有形固定資産減価償却率最大値テキスト">
          <a:extLst>
            <a:ext uri="{FF2B5EF4-FFF2-40B4-BE49-F238E27FC236}">
              <a16:creationId xmlns:a16="http://schemas.microsoft.com/office/drawing/2014/main" id="{00000000-0008-0000-0200-00002D02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9" name="【消防施設】&#10;有形固定資産減価償却率平均値テキスト">
          <a:extLst>
            <a:ext uri="{FF2B5EF4-FFF2-40B4-BE49-F238E27FC236}">
              <a16:creationId xmlns:a16="http://schemas.microsoft.com/office/drawing/2014/main" id="{00000000-0008-0000-0200-00002F02000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135889</xdr:rowOff>
    </xdr:from>
    <xdr:to>
      <xdr:col>85</xdr:col>
      <xdr:colOff>177800</xdr:colOff>
      <xdr:row>86</xdr:row>
      <xdr:rowOff>66039</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6268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114316</xdr:rowOff>
    </xdr:from>
    <xdr:ext cx="405111" cy="259045"/>
    <xdr:sp macro="" textlink="">
      <xdr:nvSpPr>
        <xdr:cNvPr id="571" name="【消防施設】&#10;有形固定資産減価償却率該当値テキスト">
          <a:extLst>
            <a:ext uri="{FF2B5EF4-FFF2-40B4-BE49-F238E27FC236}">
              <a16:creationId xmlns:a16="http://schemas.microsoft.com/office/drawing/2014/main" id="{00000000-0008-0000-0200-00003B020000}"/>
            </a:ext>
          </a:extLst>
        </xdr:cNvPr>
        <xdr:cNvSpPr txBox="1"/>
      </xdr:nvSpPr>
      <xdr:spPr>
        <a:xfrm>
          <a:off x="16357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116295</xdr:rowOff>
    </xdr:from>
    <xdr:to>
      <xdr:col>81</xdr:col>
      <xdr:colOff>101600</xdr:colOff>
      <xdr:row>86</xdr:row>
      <xdr:rowOff>46445</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5430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167095</xdr:rowOff>
    </xdr:from>
    <xdr:to>
      <xdr:col>85</xdr:col>
      <xdr:colOff>127000</xdr:colOff>
      <xdr:row>86</xdr:row>
      <xdr:rowOff>15239</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5481300" y="147403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90170</xdr:rowOff>
    </xdr:from>
    <xdr:to>
      <xdr:col>76</xdr:col>
      <xdr:colOff>165100</xdr:colOff>
      <xdr:row>86</xdr:row>
      <xdr:rowOff>20320</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1454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140970</xdr:rowOff>
    </xdr:from>
    <xdr:to>
      <xdr:col>81</xdr:col>
      <xdr:colOff>50800</xdr:colOff>
      <xdr:row>85</xdr:row>
      <xdr:rowOff>167095</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4592300" y="147142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41184</xdr:rowOff>
    </xdr:from>
    <xdr:to>
      <xdr:col>72</xdr:col>
      <xdr:colOff>38100</xdr:colOff>
      <xdr:row>82</xdr:row>
      <xdr:rowOff>142784</xdr:rowOff>
    </xdr:to>
    <xdr:sp macro="" textlink="">
      <xdr:nvSpPr>
        <xdr:cNvPr id="576" name="楕円 575">
          <a:extLst>
            <a:ext uri="{FF2B5EF4-FFF2-40B4-BE49-F238E27FC236}">
              <a16:creationId xmlns:a16="http://schemas.microsoft.com/office/drawing/2014/main" id="{00000000-0008-0000-0200-000040020000}"/>
            </a:ext>
          </a:extLst>
        </xdr:cNvPr>
        <xdr:cNvSpPr/>
      </xdr:nvSpPr>
      <xdr:spPr>
        <a:xfrm>
          <a:off x="13652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91984</xdr:rowOff>
    </xdr:from>
    <xdr:to>
      <xdr:col>76</xdr:col>
      <xdr:colOff>114300</xdr:colOff>
      <xdr:row>85</xdr:row>
      <xdr:rowOff>140970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3703300" y="14150884"/>
          <a:ext cx="889000" cy="5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155484</xdr:rowOff>
    </xdr:from>
    <xdr:to>
      <xdr:col>67</xdr:col>
      <xdr:colOff>101600</xdr:colOff>
      <xdr:row>82</xdr:row>
      <xdr:rowOff>85634</xdr:rowOff>
    </xdr:to>
    <xdr:sp macro="" textlink="">
      <xdr:nvSpPr>
        <xdr:cNvPr id="578" name="楕円 577">
          <a:extLst>
            <a:ext uri="{FF2B5EF4-FFF2-40B4-BE49-F238E27FC236}">
              <a16:creationId xmlns:a16="http://schemas.microsoft.com/office/drawing/2014/main" id="{00000000-0008-0000-0200-000042020000}"/>
            </a:ext>
          </a:extLst>
        </xdr:cNvPr>
        <xdr:cNvSpPr/>
      </xdr:nvSpPr>
      <xdr:spPr>
        <a:xfrm>
          <a:off x="12763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34834</xdr:rowOff>
    </xdr:from>
    <xdr:to>
      <xdr:col>71</xdr:col>
      <xdr:colOff>177800</xdr:colOff>
      <xdr:row>82</xdr:row>
      <xdr:rowOff>91984</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2814300" y="140937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80" name="n_1aveValue【消防施設】&#10;有形固定資産減価償却率">
          <a:extLst>
            <a:ext uri="{FF2B5EF4-FFF2-40B4-BE49-F238E27FC236}">
              <a16:creationId xmlns:a16="http://schemas.microsoft.com/office/drawing/2014/main" id="{00000000-0008-0000-0200-000044020000}"/>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81" name="n_2aveValue【消防施設】&#10;有形固定資産減価償却率">
          <a:extLst>
            <a:ext uri="{FF2B5EF4-FFF2-40B4-BE49-F238E27FC236}">
              <a16:creationId xmlns:a16="http://schemas.microsoft.com/office/drawing/2014/main" id="{00000000-0008-0000-0200-000045020000}"/>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82" name="n_3aveValue【消防施設】&#10;有形固定資産減価償却率">
          <a:extLst>
            <a:ext uri="{FF2B5EF4-FFF2-40B4-BE49-F238E27FC236}">
              <a16:creationId xmlns:a16="http://schemas.microsoft.com/office/drawing/2014/main" id="{00000000-0008-0000-0200-000046020000}"/>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583" name="n_4aveValue【消防施設】&#10;有形固定資産減価償却率">
          <a:extLst>
            <a:ext uri="{FF2B5EF4-FFF2-40B4-BE49-F238E27FC236}">
              <a16:creationId xmlns:a16="http://schemas.microsoft.com/office/drawing/2014/main" id="{00000000-0008-0000-0200-000047020000}"/>
            </a:ext>
          </a:extLst>
        </xdr:cNvPr>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37572</xdr:rowOff>
    </xdr:from>
    <xdr:ext cx="405111" cy="259045"/>
    <xdr:sp macro="" textlink="">
      <xdr:nvSpPr>
        <xdr:cNvPr id="584" name="n_1mainValue【消防施設】&#10;有形固定資産減価償却率">
          <a:extLst>
            <a:ext uri="{FF2B5EF4-FFF2-40B4-BE49-F238E27FC236}">
              <a16:creationId xmlns:a16="http://schemas.microsoft.com/office/drawing/2014/main" id="{00000000-0008-0000-0200-000048020000}"/>
            </a:ext>
          </a:extLst>
        </xdr:cNvPr>
        <xdr:cNvSpPr txBox="1"/>
      </xdr:nvSpPr>
      <xdr:spPr>
        <a:xfrm>
          <a:off x="152660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11447</xdr:rowOff>
    </xdr:from>
    <xdr:ext cx="405111" cy="259045"/>
    <xdr:sp macro="" textlink="">
      <xdr:nvSpPr>
        <xdr:cNvPr id="585" name="n_2mainValue【消防施設】&#10;有形固定資産減価償却率">
          <a:extLst>
            <a:ext uri="{FF2B5EF4-FFF2-40B4-BE49-F238E27FC236}">
              <a16:creationId xmlns:a16="http://schemas.microsoft.com/office/drawing/2014/main" id="{00000000-0008-0000-0200-000049020000}"/>
            </a:ext>
          </a:extLst>
        </xdr:cNvPr>
        <xdr:cNvSpPr txBox="1"/>
      </xdr:nvSpPr>
      <xdr:spPr>
        <a:xfrm>
          <a:off x="14389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133911</xdr:rowOff>
    </xdr:from>
    <xdr:ext cx="405111" cy="259045"/>
    <xdr:sp macro="" textlink="">
      <xdr:nvSpPr>
        <xdr:cNvPr id="586" name="n_3mainValue【消防施設】&#10;有形固定資産減価償却率">
          <a:extLst>
            <a:ext uri="{FF2B5EF4-FFF2-40B4-BE49-F238E27FC236}">
              <a16:creationId xmlns:a16="http://schemas.microsoft.com/office/drawing/2014/main" id="{00000000-0008-0000-0200-00004A020000}"/>
            </a:ext>
          </a:extLst>
        </xdr:cNvPr>
        <xdr:cNvSpPr txBox="1"/>
      </xdr:nvSpPr>
      <xdr:spPr>
        <a:xfrm>
          <a:off x="13500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102161</xdr:rowOff>
    </xdr:from>
    <xdr:ext cx="405111" cy="259045"/>
    <xdr:sp macro="" textlink="">
      <xdr:nvSpPr>
        <xdr:cNvPr id="587" name="n_4mainValue【消防施設】&#10;有形固定資産減価償却率">
          <a:extLst>
            <a:ext uri="{FF2B5EF4-FFF2-40B4-BE49-F238E27FC236}">
              <a16:creationId xmlns:a16="http://schemas.microsoft.com/office/drawing/2014/main" id="{00000000-0008-0000-0200-00004B020000}"/>
            </a:ext>
          </a:extLst>
        </xdr:cNvPr>
        <xdr:cNvSpPr txBox="1"/>
      </xdr:nvSpPr>
      <xdr:spPr>
        <a:xfrm>
          <a:off x="12611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00000000-0008-0000-0200-00006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0" name="【消防施設】&#10;一人当たり面積最小値テキスト">
          <a:extLst>
            <a:ext uri="{FF2B5EF4-FFF2-40B4-BE49-F238E27FC236}">
              <a16:creationId xmlns:a16="http://schemas.microsoft.com/office/drawing/2014/main" id="{00000000-0008-0000-0200-000062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2" name="【消防施設】&#10;一人当たり面積最大値テキスト">
          <a:extLst>
            <a:ext uri="{FF2B5EF4-FFF2-40B4-BE49-F238E27FC236}">
              <a16:creationId xmlns:a16="http://schemas.microsoft.com/office/drawing/2014/main" id="{00000000-0008-0000-0200-000064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614" name="【消防施設】&#10;一人当たり面積平均値テキスト">
          <a:extLst>
            <a:ext uri="{FF2B5EF4-FFF2-40B4-BE49-F238E27FC236}">
              <a16:creationId xmlns:a16="http://schemas.microsoft.com/office/drawing/2014/main" id="{00000000-0008-0000-0200-000066020000}"/>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626" name="【消防施設】&#10;一人当たり面積該当値テキスト">
          <a:extLst>
            <a:ext uri="{FF2B5EF4-FFF2-40B4-BE49-F238E27FC236}">
              <a16:creationId xmlns:a16="http://schemas.microsoft.com/office/drawing/2014/main" id="{00000000-0008-0000-0200-000072020000}"/>
            </a:ext>
          </a:extLst>
        </xdr:cNvPr>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85</xdr:row>
      <xdr:rowOff>72389</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21323300" y="14513052"/>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9545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26163</xdr:rowOff>
    </xdr:from>
    <xdr:to>
      <xdr:col>98</xdr:col>
      <xdr:colOff>38100</xdr:colOff>
      <xdr:row>85</xdr:row>
      <xdr:rowOff>127763</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8605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76963</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8656300" y="14645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635" name="n_1aveValue【消防施設】&#10;一人当たり面積">
          <a:extLst>
            <a:ext uri="{FF2B5EF4-FFF2-40B4-BE49-F238E27FC236}">
              <a16:creationId xmlns:a16="http://schemas.microsoft.com/office/drawing/2014/main" id="{00000000-0008-0000-0200-00007B020000}"/>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636" name="n_2aveValue【消防施設】&#10;一人当たり面積">
          <a:extLst>
            <a:ext uri="{FF2B5EF4-FFF2-40B4-BE49-F238E27FC236}">
              <a16:creationId xmlns:a16="http://schemas.microsoft.com/office/drawing/2014/main" id="{00000000-0008-0000-0200-00007C020000}"/>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37" name="n_3aveValue【消防施設】&#10;一人当たり面積">
          <a:extLst>
            <a:ext uri="{FF2B5EF4-FFF2-40B4-BE49-F238E27FC236}">
              <a16:creationId xmlns:a16="http://schemas.microsoft.com/office/drawing/2014/main" id="{00000000-0008-0000-0200-00007D02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38" name="n_4aveValue【消防施設】&#10;一人当たり面積">
          <a:extLst>
            <a:ext uri="{FF2B5EF4-FFF2-40B4-BE49-F238E27FC236}">
              <a16:creationId xmlns:a16="http://schemas.microsoft.com/office/drawing/2014/main" id="{00000000-0008-0000-0200-00007E020000}"/>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39" name="n_1mainValue【消防施設】&#10;一人当たり面積">
          <a:extLst>
            <a:ext uri="{FF2B5EF4-FFF2-40B4-BE49-F238E27FC236}">
              <a16:creationId xmlns:a16="http://schemas.microsoft.com/office/drawing/2014/main" id="{00000000-0008-0000-0200-00007F02000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40" name="n_2mainValue【消防施設】&#10;一人当たり面積">
          <a:extLst>
            <a:ext uri="{FF2B5EF4-FFF2-40B4-BE49-F238E27FC236}">
              <a16:creationId xmlns:a16="http://schemas.microsoft.com/office/drawing/2014/main" id="{00000000-0008-0000-0200-000080020000}"/>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641" name="n_3mainValue【消防施設】&#10;一人当たり面積">
          <a:extLst>
            <a:ext uri="{FF2B5EF4-FFF2-40B4-BE49-F238E27FC236}">
              <a16:creationId xmlns:a16="http://schemas.microsoft.com/office/drawing/2014/main" id="{00000000-0008-0000-0200-000081020000}"/>
            </a:ext>
          </a:extLst>
        </xdr:cNvPr>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118890</xdr:rowOff>
    </xdr:from>
    <xdr:ext cx="469744" cy="259045"/>
    <xdr:sp macro="" textlink="">
      <xdr:nvSpPr>
        <xdr:cNvPr id="642" name="n_4mainValue【消防施設】&#10;一人当たり面積">
          <a:extLst>
            <a:ext uri="{FF2B5EF4-FFF2-40B4-BE49-F238E27FC236}">
              <a16:creationId xmlns:a16="http://schemas.microsoft.com/office/drawing/2014/main" id="{00000000-0008-0000-0200-000082020000}"/>
            </a:ext>
          </a:extLst>
        </xdr:cNvPr>
        <xdr:cNvSpPr txBox="1"/>
      </xdr:nvSpPr>
      <xdr:spPr>
        <a:xfrm>
          <a:off x="18421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a16="http://schemas.microsoft.com/office/drawing/2014/main" id="{00000000-0008-0000-02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7" name="【庁舎】&#10;有形固定資産減価償却率最小値テキスト">
          <a:extLst>
            <a:ext uri="{FF2B5EF4-FFF2-40B4-BE49-F238E27FC236}">
              <a16:creationId xmlns:a16="http://schemas.microsoft.com/office/drawing/2014/main" id="{00000000-0008-0000-0200-00009B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9" name="【庁舎】&#10;有形固定資産減価償却率最大値テキスト">
          <a:extLst>
            <a:ext uri="{FF2B5EF4-FFF2-40B4-BE49-F238E27FC236}">
              <a16:creationId xmlns:a16="http://schemas.microsoft.com/office/drawing/2014/main" id="{00000000-0008-0000-0200-00009D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671" name="【庁舎】&#10;有形固定資産減価償却率平均値テキスト">
          <a:extLst>
            <a:ext uri="{FF2B5EF4-FFF2-40B4-BE49-F238E27FC236}">
              <a16:creationId xmlns:a16="http://schemas.microsoft.com/office/drawing/2014/main" id="{00000000-0008-0000-0200-00009F020000}"/>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154939</xdr:rowOff>
    </xdr:from>
    <xdr:to>
      <xdr:col>85</xdr:col>
      <xdr:colOff>177800</xdr:colOff>
      <xdr:row>100</xdr:row>
      <xdr:rowOff>85089</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62687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73676</xdr:rowOff>
    </xdr:from>
    <xdr:ext cx="340478" cy="259045"/>
    <xdr:sp macro="" textlink="">
      <xdr:nvSpPr>
        <xdr:cNvPr id="683" name="【庁舎】&#10;有形固定資産減価償却率該当値テキスト">
          <a:extLst>
            <a:ext uri="{FF2B5EF4-FFF2-40B4-BE49-F238E27FC236}">
              <a16:creationId xmlns:a16="http://schemas.microsoft.com/office/drawing/2014/main" id="{00000000-0008-0000-0200-0000AB020000}"/>
            </a:ext>
          </a:extLst>
        </xdr:cNvPr>
        <xdr:cNvSpPr txBox="1"/>
      </xdr:nvSpPr>
      <xdr:spPr>
        <a:xfrm>
          <a:off x="16357600" y="170472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142239</xdr:rowOff>
    </xdr:from>
    <xdr:to>
      <xdr:col>81</xdr:col>
      <xdr:colOff>101600</xdr:colOff>
      <xdr:row>100</xdr:row>
      <xdr:rowOff>72389</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5430500" y="171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21589</xdr:rowOff>
    </xdr:from>
    <xdr:to>
      <xdr:col>85</xdr:col>
      <xdr:colOff>127000</xdr:colOff>
      <xdr:row>100</xdr:row>
      <xdr:rowOff>34289</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5481300" y="17166589"/>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67311</xdr:rowOff>
    </xdr:from>
    <xdr:to>
      <xdr:col>76</xdr:col>
      <xdr:colOff>165100</xdr:colOff>
      <xdr:row>102</xdr:row>
      <xdr:rowOff>168911</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4541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21589</xdr:rowOff>
    </xdr:from>
    <xdr:to>
      <xdr:col>81</xdr:col>
      <xdr:colOff>50800</xdr:colOff>
      <xdr:row>102</xdr:row>
      <xdr:rowOff>118111</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14592300" y="17166589"/>
          <a:ext cx="889000" cy="43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59689</xdr:rowOff>
    </xdr:from>
    <xdr:to>
      <xdr:col>72</xdr:col>
      <xdr:colOff>38100</xdr:colOff>
      <xdr:row>102</xdr:row>
      <xdr:rowOff>161289</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3652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110489</xdr:rowOff>
    </xdr:from>
    <xdr:to>
      <xdr:col>76</xdr:col>
      <xdr:colOff>114300</xdr:colOff>
      <xdr:row>102</xdr:row>
      <xdr:rowOff>118111</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3703300" y="17598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52070</xdr:rowOff>
    </xdr:from>
    <xdr:to>
      <xdr:col>67</xdr:col>
      <xdr:colOff>101600</xdr:colOff>
      <xdr:row>102</xdr:row>
      <xdr:rowOff>153670</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2763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102870</xdr:rowOff>
    </xdr:from>
    <xdr:to>
      <xdr:col>71</xdr:col>
      <xdr:colOff>177800</xdr:colOff>
      <xdr:row>102</xdr:row>
      <xdr:rowOff>110489</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814300" y="17590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692" name="n_1aveValue【庁舎】&#10;有形固定資産減価償却率">
          <a:extLst>
            <a:ext uri="{FF2B5EF4-FFF2-40B4-BE49-F238E27FC236}">
              <a16:creationId xmlns:a16="http://schemas.microsoft.com/office/drawing/2014/main" id="{00000000-0008-0000-0200-0000B4020000}"/>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693" name="n_2aveValue【庁舎】&#10;有形固定資産減価償却率">
          <a:extLst>
            <a:ext uri="{FF2B5EF4-FFF2-40B4-BE49-F238E27FC236}">
              <a16:creationId xmlns:a16="http://schemas.microsoft.com/office/drawing/2014/main" id="{00000000-0008-0000-0200-0000B5020000}"/>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694" name="n_3aveValue【庁舎】&#10;有形固定資産減価償却率">
          <a:extLst>
            <a:ext uri="{FF2B5EF4-FFF2-40B4-BE49-F238E27FC236}">
              <a16:creationId xmlns:a16="http://schemas.microsoft.com/office/drawing/2014/main" id="{00000000-0008-0000-0200-0000B6020000}"/>
            </a:ext>
          </a:extLst>
        </xdr:cNvPr>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695" name="n_4aveValue【庁舎】&#10;有形固定資産減価償却率">
          <a:extLst>
            <a:ext uri="{FF2B5EF4-FFF2-40B4-BE49-F238E27FC236}">
              <a16:creationId xmlns:a16="http://schemas.microsoft.com/office/drawing/2014/main" id="{00000000-0008-0000-0200-0000B7020000}"/>
            </a:ext>
          </a:extLst>
        </xdr:cNvPr>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88916</xdr:rowOff>
    </xdr:from>
    <xdr:ext cx="340478" cy="259045"/>
    <xdr:sp macro="" textlink="">
      <xdr:nvSpPr>
        <xdr:cNvPr id="696" name="n_1mainValue【庁舎】&#10;有形固定資産減価償却率">
          <a:extLst>
            <a:ext uri="{FF2B5EF4-FFF2-40B4-BE49-F238E27FC236}">
              <a16:creationId xmlns:a16="http://schemas.microsoft.com/office/drawing/2014/main" id="{00000000-0008-0000-0200-0000B8020000}"/>
            </a:ext>
          </a:extLst>
        </xdr:cNvPr>
        <xdr:cNvSpPr txBox="1"/>
      </xdr:nvSpPr>
      <xdr:spPr>
        <a:xfrm>
          <a:off x="15298361" y="16891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13988</xdr:rowOff>
    </xdr:from>
    <xdr:ext cx="405111" cy="259045"/>
    <xdr:sp macro="" textlink="">
      <xdr:nvSpPr>
        <xdr:cNvPr id="697" name="n_2mainValue【庁舎】&#10;有形固定資産減価償却率">
          <a:extLst>
            <a:ext uri="{FF2B5EF4-FFF2-40B4-BE49-F238E27FC236}">
              <a16:creationId xmlns:a16="http://schemas.microsoft.com/office/drawing/2014/main" id="{00000000-0008-0000-0200-0000B9020000}"/>
            </a:ext>
          </a:extLst>
        </xdr:cNvPr>
        <xdr:cNvSpPr txBox="1"/>
      </xdr:nvSpPr>
      <xdr:spPr>
        <a:xfrm>
          <a:off x="14389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6366</xdr:rowOff>
    </xdr:from>
    <xdr:ext cx="405111" cy="259045"/>
    <xdr:sp macro="" textlink="">
      <xdr:nvSpPr>
        <xdr:cNvPr id="698" name="n_3mainValue【庁舎】&#10;有形固定資産減価償却率">
          <a:extLst>
            <a:ext uri="{FF2B5EF4-FFF2-40B4-BE49-F238E27FC236}">
              <a16:creationId xmlns:a16="http://schemas.microsoft.com/office/drawing/2014/main" id="{00000000-0008-0000-0200-0000BA020000}"/>
            </a:ext>
          </a:extLst>
        </xdr:cNvPr>
        <xdr:cNvSpPr txBox="1"/>
      </xdr:nvSpPr>
      <xdr:spPr>
        <a:xfrm>
          <a:off x="13500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170197</xdr:rowOff>
    </xdr:from>
    <xdr:ext cx="405111" cy="259045"/>
    <xdr:sp macro="" textlink="">
      <xdr:nvSpPr>
        <xdr:cNvPr id="699" name="n_4mainValue【庁舎】&#10;有形固定資産減価償却率">
          <a:extLst>
            <a:ext uri="{FF2B5EF4-FFF2-40B4-BE49-F238E27FC236}">
              <a16:creationId xmlns:a16="http://schemas.microsoft.com/office/drawing/2014/main" id="{00000000-0008-0000-0200-0000BB020000}"/>
            </a:ext>
          </a:extLst>
        </xdr:cNvPr>
        <xdr:cNvSpPr txBox="1"/>
      </xdr:nvSpPr>
      <xdr:spPr>
        <a:xfrm>
          <a:off x="12611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00000000-0008-0000-02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7" name="【庁舎】&#10;一人当たり面積最小値テキスト">
          <a:extLst>
            <a:ext uri="{FF2B5EF4-FFF2-40B4-BE49-F238E27FC236}">
              <a16:creationId xmlns:a16="http://schemas.microsoft.com/office/drawing/2014/main" id="{00000000-0008-0000-0200-0000D7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9" name="【庁舎】&#10;一人当たり面積最大値テキスト">
          <a:extLst>
            <a:ext uri="{FF2B5EF4-FFF2-40B4-BE49-F238E27FC236}">
              <a16:creationId xmlns:a16="http://schemas.microsoft.com/office/drawing/2014/main" id="{00000000-0008-0000-0200-0000D902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31" name="【庁舎】&#10;一人当たり面積平均値テキスト">
          <a:extLst>
            <a:ext uri="{FF2B5EF4-FFF2-40B4-BE49-F238E27FC236}">
              <a16:creationId xmlns:a16="http://schemas.microsoft.com/office/drawing/2014/main" id="{00000000-0008-0000-0200-0000DB020000}"/>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22110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165843</xdr:rowOff>
    </xdr:from>
    <xdr:ext cx="469744" cy="259045"/>
    <xdr:sp macro="" textlink="">
      <xdr:nvSpPr>
        <xdr:cNvPr id="743" name="【庁舎】&#10;一人当たり面積該当値テキスト">
          <a:extLst>
            <a:ext uri="{FF2B5EF4-FFF2-40B4-BE49-F238E27FC236}">
              <a16:creationId xmlns:a16="http://schemas.microsoft.com/office/drawing/2014/main" id="{00000000-0008-0000-0200-0000E7020000}"/>
            </a:ext>
          </a:extLst>
        </xdr:cNvPr>
        <xdr:cNvSpPr txBox="1"/>
      </xdr:nvSpPr>
      <xdr:spPr>
        <a:xfrm>
          <a:off x="22199600"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22316</xdr:rowOff>
    </xdr:from>
    <xdr:to>
      <xdr:col>116</xdr:col>
      <xdr:colOff>63500</xdr:colOff>
      <xdr:row>107</xdr:row>
      <xdr:rowOff>25581</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21323300" y="183674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109</xdr:row>
      <xdr:rowOff>62956</xdr:rowOff>
    </xdr:from>
    <xdr:to>
      <xdr:col>107</xdr:col>
      <xdr:colOff>101600</xdr:colOff>
      <xdr:row>109</xdr:row>
      <xdr:rowOff>164556</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20383500" y="187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25581</xdr:rowOff>
    </xdr:from>
    <xdr:to>
      <xdr:col>111</xdr:col>
      <xdr:colOff>177800</xdr:colOff>
      <xdr:row>109</xdr:row>
      <xdr:rowOff>113756</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20434300" y="18370731"/>
          <a:ext cx="889000" cy="4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109</xdr:row>
      <xdr:rowOff>62956</xdr:rowOff>
    </xdr:from>
    <xdr:to>
      <xdr:col>102</xdr:col>
      <xdr:colOff>165100</xdr:colOff>
      <xdr:row>109</xdr:row>
      <xdr:rowOff>164556</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9494500" y="187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113756</xdr:rowOff>
    </xdr:from>
    <xdr:to>
      <xdr:col>107</xdr:col>
      <xdr:colOff>50800</xdr:colOff>
      <xdr:row>109</xdr:row>
      <xdr:rowOff>113756</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9545300" y="188018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109</xdr:row>
      <xdr:rowOff>62956</xdr:rowOff>
    </xdr:from>
    <xdr:to>
      <xdr:col>98</xdr:col>
      <xdr:colOff>38100</xdr:colOff>
      <xdr:row>109</xdr:row>
      <xdr:rowOff>164556</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8605500" y="187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113756</xdr:rowOff>
    </xdr:from>
    <xdr:to>
      <xdr:col>102</xdr:col>
      <xdr:colOff>114300</xdr:colOff>
      <xdr:row>109</xdr:row>
      <xdr:rowOff>113756</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8656300" y="188018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2" name="n_1aveValue【庁舎】&#10;一人当たり面積">
          <a:extLst>
            <a:ext uri="{FF2B5EF4-FFF2-40B4-BE49-F238E27FC236}">
              <a16:creationId xmlns:a16="http://schemas.microsoft.com/office/drawing/2014/main" id="{00000000-0008-0000-0200-0000F002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3" name="n_2aveValue【庁舎】&#10;一人当たり面積">
          <a:extLst>
            <a:ext uri="{FF2B5EF4-FFF2-40B4-BE49-F238E27FC236}">
              <a16:creationId xmlns:a16="http://schemas.microsoft.com/office/drawing/2014/main" id="{00000000-0008-0000-0200-0000F102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54" name="n_3aveValue【庁舎】&#10;一人当たり面積">
          <a:extLst>
            <a:ext uri="{FF2B5EF4-FFF2-40B4-BE49-F238E27FC236}">
              <a16:creationId xmlns:a16="http://schemas.microsoft.com/office/drawing/2014/main" id="{00000000-0008-0000-0200-0000F2020000}"/>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55" name="n_4aveValue【庁舎】&#10;一人当たり面積">
          <a:extLst>
            <a:ext uri="{FF2B5EF4-FFF2-40B4-BE49-F238E27FC236}">
              <a16:creationId xmlns:a16="http://schemas.microsoft.com/office/drawing/2014/main" id="{00000000-0008-0000-0200-0000F302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756" name="n_1mainValue【庁舎】&#10;一人当たり面積">
          <a:extLst>
            <a:ext uri="{FF2B5EF4-FFF2-40B4-BE49-F238E27FC236}">
              <a16:creationId xmlns:a16="http://schemas.microsoft.com/office/drawing/2014/main" id="{00000000-0008-0000-0200-0000F4020000}"/>
            </a:ext>
          </a:extLst>
        </xdr:cNvPr>
        <xdr:cNvSpPr txBox="1"/>
      </xdr:nvSpPr>
      <xdr:spPr>
        <a:xfrm>
          <a:off x="21075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155683</xdr:rowOff>
    </xdr:from>
    <xdr:ext cx="469744" cy="259045"/>
    <xdr:sp macro="" textlink="">
      <xdr:nvSpPr>
        <xdr:cNvPr id="757" name="n_2mainValue【庁舎】&#10;一人当たり面積">
          <a:extLst>
            <a:ext uri="{FF2B5EF4-FFF2-40B4-BE49-F238E27FC236}">
              <a16:creationId xmlns:a16="http://schemas.microsoft.com/office/drawing/2014/main" id="{00000000-0008-0000-0200-0000F5020000}"/>
            </a:ext>
          </a:extLst>
        </xdr:cNvPr>
        <xdr:cNvSpPr txBox="1"/>
      </xdr:nvSpPr>
      <xdr:spPr>
        <a:xfrm>
          <a:off x="20199427" y="188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155683</xdr:rowOff>
    </xdr:from>
    <xdr:ext cx="469744" cy="259045"/>
    <xdr:sp macro="" textlink="">
      <xdr:nvSpPr>
        <xdr:cNvPr id="758" name="n_3mainValue【庁舎】&#10;一人当たり面積">
          <a:extLst>
            <a:ext uri="{FF2B5EF4-FFF2-40B4-BE49-F238E27FC236}">
              <a16:creationId xmlns:a16="http://schemas.microsoft.com/office/drawing/2014/main" id="{00000000-0008-0000-0200-0000F6020000}"/>
            </a:ext>
          </a:extLst>
        </xdr:cNvPr>
        <xdr:cNvSpPr txBox="1"/>
      </xdr:nvSpPr>
      <xdr:spPr>
        <a:xfrm>
          <a:off x="19310427" y="188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155683</xdr:rowOff>
    </xdr:from>
    <xdr:ext cx="469744" cy="259045"/>
    <xdr:sp macro="" textlink="">
      <xdr:nvSpPr>
        <xdr:cNvPr id="759" name="n_4mainValue【庁舎】&#10;一人当たり面積">
          <a:extLst>
            <a:ext uri="{FF2B5EF4-FFF2-40B4-BE49-F238E27FC236}">
              <a16:creationId xmlns:a16="http://schemas.microsoft.com/office/drawing/2014/main" id="{00000000-0008-0000-0200-0000F7020000}"/>
            </a:ext>
          </a:extLst>
        </xdr:cNvPr>
        <xdr:cNvSpPr txBox="1"/>
      </xdr:nvSpPr>
      <xdr:spPr>
        <a:xfrm>
          <a:off x="18421427" y="188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有形固定資産減価償却率については、特に図書館、体育館・プール施設において類似団体平均と比較して高い数値となっている。図書館については、開設から</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年以上が経過しており、設備等の老朽化が進んでいるため、施設の改修を検討するとともに、適切な維持管理を行いながら長寿命化を進めていきたい考えである。体育館・プールについても、開設から</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年以上が経過している施設がほとんどである。プールについては大規模な改修工事を実施したが、体育館は利用状況や維持管理コストなどを踏まえ、施設の統廃合などについても検討していきたい考えである。なお、庁舎と保健（福祉）センターについては、建替えを実施したことに伴い、類似団体と比較して低い数値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949442C-A965-425F-879B-87A685C659D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F0C450A-0AA7-4B77-B625-6C86F702696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86630A5-92F8-4A03-B8E1-621EE8C5613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04F93D5-589B-427E-A287-658839EB295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0DB3339-7CF3-42A6-B949-C58AA818173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1CEE880-F9A6-4758-9D43-BFBE85EECD8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E12F7B8-7E32-4BC9-A515-9A69D5A0AF7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F47DF40-4D7B-41C6-8074-68EDAD06EB7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A29F8E9-0951-4930-B890-2E6CC5B6591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C1147D0-AC15-4950-B65C-C36F6BF0A57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33,445
33,287
73.60
20,675,200
19,469,441
465,980
7,474,163
10,599,390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E37D262-088D-4114-827B-A2EADD78A1F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413033E-A47D-4776-AEAF-E2416F241C3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105C5C9-BCDC-4F90-9258-311DB491189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442D0C0-E10A-4C47-B95E-2A6DD87DFBE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27DC666-E793-48DC-BD44-B895632D3BF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E32CA3C-FD91-4478-BEE3-34C0FC09203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2132BE0-B6EF-47AD-8A7C-2FE03B5DB3A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F6771B5-002C-4774-ACF3-6B249C08970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0BA2272-7080-41E7-BCC5-989801CDA60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56F17E6-9865-4784-978B-69C0B900EDF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8C42421-F5D0-4D4A-AEAB-88485D51DB8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62878E0-2C4E-4FBE-9270-091293869D3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173F453-9830-4012-868E-B031B26BE45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DF7C4B1-669F-4EC4-9861-EA49A75FC52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9AD61A1-E0F9-4D0F-A93E-339D554225A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E711E01-17BE-406B-9820-89CC863E25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430E086-7C83-49DF-B2AC-861E323CD22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FF91C03-13D9-400D-950B-4C08B871609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F7E45DB-2B05-42FA-AA7C-24406D4CEA7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B57E7C1-4CE9-403C-857C-35F6EFDF966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2998656-17C8-4B47-8426-BB3FCCFC232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66EC9D8-4576-4064-91C0-C14EB207FED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88A3C47-9524-4035-8EA7-3276191E13D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C80613C5-0EFB-43F2-96C5-1B23C77A4E3D}"/>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E238D5C-299E-465A-AF37-8545898A07A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4C54E8A-C19F-43B1-A568-6038C6CA319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A83E1A9-39A1-4A41-8A35-8EADC32198C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13B015E-1CCD-42FB-9914-947FB45DEE5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2BFE553-87DE-4F0E-BF05-52B67CB5301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EEF9C2E-20FF-4880-A6C5-6226385724E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DF62FC6-EB46-49E4-B4D0-2B185730755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9B29DDC-F3BD-4B90-A27E-9A90A5DBAF4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8927D7E-B1D5-45C8-A0D0-FE9809A8BE73}"/>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541BF0F-BDA4-43F6-B62E-8F1DC6E2F31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B4CEEFA-C1E3-4FB4-924E-ACD2ADB991A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9885C90-ABE4-435D-B601-30EA1B85F5A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B8B2411-F883-4909-86A6-EB450E30C21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財政力指数については平成</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年度以降減少が続いていたが、平成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年度からは毎年前年度を上回っており、令和２年度についても前年度比</a:t>
          </a:r>
          <a:r>
            <a:rPr kumimoji="1" lang="en-US" altLang="ja-JP" sz="1000">
              <a:solidFill>
                <a:schemeClr val="dk1"/>
              </a:solidFill>
              <a:effectLst/>
              <a:latin typeface="+mn-lt"/>
              <a:ea typeface="+mn-ea"/>
              <a:cs typeface="+mn-cs"/>
            </a:rPr>
            <a:t>0.02</a:t>
          </a:r>
          <a:r>
            <a:rPr kumimoji="1" lang="ja-JP" altLang="en-US" sz="1000">
              <a:solidFill>
                <a:schemeClr val="tx1"/>
              </a:solidFill>
              <a:effectLst/>
              <a:latin typeface="+mn-lt"/>
              <a:ea typeface="+mn-ea"/>
              <a:cs typeface="+mn-cs"/>
            </a:rPr>
            <a:t>ポイント</a:t>
          </a:r>
          <a:r>
            <a:rPr kumimoji="1" lang="ja-JP" altLang="ja-JP" sz="1000">
              <a:solidFill>
                <a:schemeClr val="dk1"/>
              </a:solidFill>
              <a:effectLst/>
              <a:latin typeface="+mn-lt"/>
              <a:ea typeface="+mn-ea"/>
              <a:cs typeface="+mn-cs"/>
            </a:rPr>
            <a:t>増の</a:t>
          </a:r>
          <a:r>
            <a:rPr kumimoji="1" lang="en-US" altLang="ja-JP" sz="1000">
              <a:solidFill>
                <a:schemeClr val="dk1"/>
              </a:solidFill>
              <a:effectLst/>
              <a:latin typeface="+mn-lt"/>
              <a:ea typeface="+mn-ea"/>
              <a:cs typeface="+mn-cs"/>
            </a:rPr>
            <a:t>0.60</a:t>
          </a:r>
          <a:r>
            <a:rPr kumimoji="1" lang="ja-JP" altLang="ja-JP" sz="1000">
              <a:solidFill>
                <a:schemeClr val="dk1"/>
              </a:solidFill>
              <a:effectLst/>
              <a:latin typeface="+mn-lt"/>
              <a:ea typeface="+mn-ea"/>
              <a:cs typeface="+mn-cs"/>
            </a:rPr>
            <a:t>となった。その要因として</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固定資産税や軽自動車税</a:t>
          </a:r>
          <a:r>
            <a:rPr kumimoji="1" lang="ja-JP" altLang="en-US" sz="1000">
              <a:solidFill>
                <a:schemeClr val="dk1"/>
              </a:solidFill>
              <a:effectLst/>
              <a:latin typeface="+mn-lt"/>
              <a:ea typeface="+mn-ea"/>
              <a:cs typeface="+mn-cs"/>
            </a:rPr>
            <a:t>が増加しており、町税全体として</a:t>
          </a:r>
          <a:r>
            <a:rPr kumimoji="1" lang="en-US" altLang="ja-JP" sz="1000">
              <a:solidFill>
                <a:schemeClr val="dk1"/>
              </a:solidFill>
              <a:effectLst/>
              <a:latin typeface="+mn-lt"/>
              <a:ea typeface="+mn-ea"/>
              <a:cs typeface="+mn-cs"/>
            </a:rPr>
            <a:t>6.6</a:t>
          </a:r>
          <a:r>
            <a:rPr kumimoji="1" lang="ja-JP" altLang="en-US" sz="1000">
              <a:solidFill>
                <a:schemeClr val="dk1"/>
              </a:solidFill>
              <a:effectLst/>
              <a:latin typeface="+mn-lt"/>
              <a:ea typeface="+mn-ea"/>
              <a:cs typeface="+mn-cs"/>
            </a:rPr>
            <a:t>％の増となったことがある</a:t>
          </a:r>
          <a:r>
            <a:rPr kumimoji="1" lang="ja-JP" altLang="ja-JP" sz="1000">
              <a:solidFill>
                <a:schemeClr val="dk1"/>
              </a:solidFill>
              <a:effectLst/>
              <a:latin typeface="+mn-lt"/>
              <a:ea typeface="+mn-ea"/>
              <a:cs typeface="+mn-cs"/>
            </a:rPr>
            <a:t>。しかしながら、個人町民税や固定資産税のこれ以上の伸びは期待できず、今後は横ばいの状態が続くものと思われることから、徹底した事務事業の見直しを実施して歳出削減策に取り組むとともに、町税等の滞納整理強化など自主財源確保に努め、財政基盤の強化を図る。　</a:t>
          </a:r>
          <a:endParaRPr kumimoji="1" lang="en-US" altLang="ja-JP" sz="1000">
            <a:solidFill>
              <a:schemeClr val="dk1"/>
            </a:solidFill>
            <a:effectLst/>
            <a:latin typeface="+mn-lt"/>
            <a:ea typeface="+mn-ea"/>
            <a:cs typeface="+mn-cs"/>
          </a:endParaRPr>
        </a:p>
        <a:p>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FA2AB77-B895-48C4-84EA-6B8EFB8DBD0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B1E4427-4C34-455F-962C-CD2F482BB7F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FE92B6C6-F585-41BB-BCED-571B639021E8}"/>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6EE93AD1-6BC1-443B-8346-B916DBC52F7A}"/>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E5DBFC7B-F3AD-4C21-B7A7-BBEB4415A54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EA5D48D8-8AB4-4111-A25D-02407B963F0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8321385C-369F-42F7-8D8E-D7F7A950946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BFD4D2F-438B-4D7A-8493-F9406533643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8A050C7-3A8A-4239-AAAD-AA719FEEE1D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9D5931FC-43B0-4130-A574-F115E3E48A19}"/>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6142D749-7EF8-451D-B16F-E08651BBA5DC}"/>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857873A6-424A-4331-96B5-9B7C23BF9A4B}"/>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92383B0-9B5B-4F76-B6F8-F941B5ADD01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1C1D19B2-58C1-46DA-94AE-281BB4623A4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209AB072-15D2-43E3-B3FD-045875B4454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7735CC5D-53E8-4428-A22F-99F7AA4338BB}"/>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51DBD84F-35E2-414E-B999-9B6AC2E1997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CD06DEF7-0694-4FF6-96A7-959612225D27}"/>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B1D9447A-51D7-4A38-8881-25ABAE05DFEC}"/>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A21FB2FD-01BA-4115-96BC-6762A2FD49FB}"/>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125CC579-5382-4FB1-ABB8-E941AACBB581}"/>
            </a:ext>
          </a:extLst>
        </xdr:cNvPr>
        <xdr:cNvCxnSpPr/>
      </xdr:nvCxnSpPr>
      <xdr:spPr>
        <a:xfrm flipV="1">
          <a:off x="4114800" y="73871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F76629A7-D17F-4EDA-880E-C99BBA9D2995}"/>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3976BF15-68BC-4D3C-9554-4E8D86D30E22}"/>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F0107499-7F4B-48C5-94B6-70153EECE6F7}"/>
            </a:ext>
          </a:extLst>
        </xdr:cNvPr>
        <xdr:cNvCxnSpPr/>
      </xdr:nvCxnSpPr>
      <xdr:spPr>
        <a:xfrm flipV="1">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FB2A4ED-EA20-4D15-8EBB-9B8E5D39A1B2}"/>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7251C250-EEB4-4C90-9B17-B2A68E59480C}"/>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a:extLst>
            <a:ext uri="{FF2B5EF4-FFF2-40B4-BE49-F238E27FC236}">
              <a16:creationId xmlns:a16="http://schemas.microsoft.com/office/drawing/2014/main" id="{0DE83F0B-66F6-469C-8A8D-258F4E05937E}"/>
            </a:ext>
          </a:extLst>
        </xdr:cNvPr>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CF4A15C7-0264-4C2B-8A95-C7379A439D58}"/>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5297821C-2119-4D07-A48E-22543E764F1E}"/>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8" name="直線コネクタ 77">
          <a:extLst>
            <a:ext uri="{FF2B5EF4-FFF2-40B4-BE49-F238E27FC236}">
              <a16:creationId xmlns:a16="http://schemas.microsoft.com/office/drawing/2014/main" id="{47072E5E-ABF2-42B3-8B28-E6B1B6391AC6}"/>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80C1A85E-7388-4104-8D65-325D551AFA54}"/>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BA855CE8-F9C1-4892-A80A-1B33198D3D52}"/>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2D8335CF-76CA-493E-89B3-628EB3F893D5}"/>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D082CCEA-0F2F-463E-89FA-3FDDD2828FFC}"/>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80C1046-BE75-4420-863E-F374474A948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CFA7EB3-7413-44EB-B821-9BB34F9DE34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25AEB0F-DB49-4865-9356-CF8ABF3DCBB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82A8983-5BFE-44AA-BE88-C3C3FF67809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3CB2DBF-B1B4-4247-B5F0-E6FCBA7FA00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147FB295-655B-471F-B3B6-46999CBFCBC9}"/>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4B5C9FD4-FD58-4268-92E4-C00C7FC367BE}"/>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F7880EAF-9D6C-4C96-9594-0B69D410FAD5}"/>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2AF0331E-7E37-409D-8452-745D235C0B5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A9FCE717-9544-467C-A3DC-0C58C0C4AB4C}"/>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253635BA-F781-4B28-8A90-35C32AC884C8}"/>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a:extLst>
            <a:ext uri="{FF2B5EF4-FFF2-40B4-BE49-F238E27FC236}">
              <a16:creationId xmlns:a16="http://schemas.microsoft.com/office/drawing/2014/main" id="{2436F827-217B-4E5A-A82B-E933C1271602}"/>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a:extLst>
            <a:ext uri="{FF2B5EF4-FFF2-40B4-BE49-F238E27FC236}">
              <a16:creationId xmlns:a16="http://schemas.microsoft.com/office/drawing/2014/main" id="{26954FB1-080C-4C75-822C-FBA5A3173CB7}"/>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a:extLst>
            <a:ext uri="{FF2B5EF4-FFF2-40B4-BE49-F238E27FC236}">
              <a16:creationId xmlns:a16="http://schemas.microsoft.com/office/drawing/2014/main" id="{E664F5D0-AA12-4010-A095-1A078479BA06}"/>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a:extLst>
            <a:ext uri="{FF2B5EF4-FFF2-40B4-BE49-F238E27FC236}">
              <a16:creationId xmlns:a16="http://schemas.microsoft.com/office/drawing/2014/main" id="{6093A5FA-F5B1-4D78-9D29-03C1A3DE2DA7}"/>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566EE7E1-E2CC-4ADA-A9FD-FCFB7FD968D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7CF0E7DB-AB81-46EC-9730-B296FC854D7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6A3DD700-9B37-47DE-AE65-39FA0FCEA90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2ABC5E59-5BE3-457F-A8D7-F4AC0F94366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56D3F7C-B0F5-463C-9FE9-A8B88AA39AD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6BC46C95-3189-49FA-ACF6-9637516A688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5FF857EA-E149-421A-967D-86EC0C720B2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3C9115F1-8439-418B-87C9-6D1BED6772B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214775E1-2CC6-40D0-B2F8-8B62B2DD213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129DF93-534F-41EE-81F9-68699D20167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8EB55AF1-ED05-43E8-A40E-604440439DF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A86C099A-4012-45C9-95FC-F0187472633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5F3F6362-9A63-488C-9C27-080AB019798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b="0" i="0" baseline="0">
              <a:solidFill>
                <a:schemeClr val="dk1"/>
              </a:solidFill>
              <a:effectLst/>
              <a:latin typeface="+mn-lt"/>
              <a:ea typeface="+mn-ea"/>
              <a:cs typeface="+mn-cs"/>
            </a:rPr>
            <a:t>経常収支比率については、平成</a:t>
          </a:r>
          <a:r>
            <a:rPr kumimoji="1" lang="en-US" altLang="ja-JP" sz="800" b="0" i="0" baseline="0">
              <a:solidFill>
                <a:schemeClr val="dk1"/>
              </a:solidFill>
              <a:effectLst/>
              <a:latin typeface="+mn-lt"/>
              <a:ea typeface="+mn-ea"/>
              <a:cs typeface="+mn-cs"/>
            </a:rPr>
            <a:t>25</a:t>
          </a:r>
          <a:r>
            <a:rPr kumimoji="1" lang="ja-JP" altLang="ja-JP" sz="800" b="0" i="0" baseline="0">
              <a:solidFill>
                <a:schemeClr val="dk1"/>
              </a:solidFill>
              <a:effectLst/>
              <a:latin typeface="+mn-lt"/>
              <a:ea typeface="+mn-ea"/>
              <a:cs typeface="+mn-cs"/>
            </a:rPr>
            <a:t>年度までは類似団体を下回っていたが、平成</a:t>
          </a:r>
          <a:r>
            <a:rPr kumimoji="1" lang="en-US" altLang="ja-JP" sz="800" b="0" i="0" baseline="0">
              <a:solidFill>
                <a:schemeClr val="dk1"/>
              </a:solidFill>
              <a:effectLst/>
              <a:latin typeface="+mn-lt"/>
              <a:ea typeface="+mn-ea"/>
              <a:cs typeface="+mn-cs"/>
            </a:rPr>
            <a:t>26</a:t>
          </a:r>
          <a:r>
            <a:rPr kumimoji="1" lang="ja-JP" altLang="ja-JP" sz="800" b="0" i="0" baseline="0">
              <a:solidFill>
                <a:schemeClr val="dk1"/>
              </a:solidFill>
              <a:effectLst/>
              <a:latin typeface="+mn-lt"/>
              <a:ea typeface="+mn-ea"/>
              <a:cs typeface="+mn-cs"/>
            </a:rPr>
            <a:t>年度以降数値が上昇しており、平成</a:t>
          </a:r>
          <a:r>
            <a:rPr kumimoji="1" lang="en-US" altLang="ja-JP" sz="800" b="0" i="0" baseline="0">
              <a:solidFill>
                <a:schemeClr val="dk1"/>
              </a:solidFill>
              <a:effectLst/>
              <a:latin typeface="+mn-lt"/>
              <a:ea typeface="+mn-ea"/>
              <a:cs typeface="+mn-cs"/>
            </a:rPr>
            <a:t>30</a:t>
          </a:r>
          <a:r>
            <a:rPr kumimoji="1" lang="ja-JP" altLang="ja-JP" sz="800" b="0" i="0" baseline="0">
              <a:solidFill>
                <a:schemeClr val="dk1"/>
              </a:solidFill>
              <a:effectLst/>
              <a:latin typeface="+mn-lt"/>
              <a:ea typeface="+mn-ea"/>
              <a:cs typeface="+mn-cs"/>
            </a:rPr>
            <a:t>年度には</a:t>
          </a:r>
          <a:r>
            <a:rPr kumimoji="1" lang="en-US" altLang="ja-JP" sz="800" b="0" i="0" baseline="0">
              <a:solidFill>
                <a:schemeClr val="dk1"/>
              </a:solidFill>
              <a:effectLst/>
              <a:latin typeface="+mn-lt"/>
              <a:ea typeface="+mn-ea"/>
              <a:cs typeface="+mn-cs"/>
            </a:rPr>
            <a:t>94.8</a:t>
          </a:r>
          <a:r>
            <a:rPr kumimoji="1" lang="ja-JP" altLang="ja-JP" sz="800" b="0" i="0" baseline="0">
              <a:solidFill>
                <a:schemeClr val="dk1"/>
              </a:solidFill>
              <a:effectLst/>
              <a:latin typeface="+mn-lt"/>
              <a:ea typeface="+mn-ea"/>
              <a:cs typeface="+mn-cs"/>
            </a:rPr>
            <a:t>％まで悪化したものである。これは、震災後整備された施設が供用開始されたことなどにより、経常的な維持管理費等に係る物件費が増加したことや私立保育園等への給付費や障害福祉サービス費など扶助費が増加したことなどが要因となっている。令和元年度については、町税等の経常一般財源収入の増加や歳出における公債費等の経常経費充当一般財源の減少により、</a:t>
          </a:r>
          <a:r>
            <a:rPr kumimoji="1" lang="en-US" altLang="ja-JP" sz="800" b="0" i="0" baseline="0">
              <a:solidFill>
                <a:schemeClr val="dk1"/>
              </a:solidFill>
              <a:effectLst/>
              <a:latin typeface="+mn-lt"/>
              <a:ea typeface="+mn-ea"/>
              <a:cs typeface="+mn-cs"/>
            </a:rPr>
            <a:t>92.1</a:t>
          </a:r>
          <a:r>
            <a:rPr kumimoji="1" lang="ja-JP" altLang="ja-JP" sz="800" b="0" i="0" baseline="0">
              <a:solidFill>
                <a:schemeClr val="dk1"/>
              </a:solidFill>
              <a:effectLst/>
              <a:latin typeface="+mn-lt"/>
              <a:ea typeface="+mn-ea"/>
              <a:cs typeface="+mn-cs"/>
            </a:rPr>
            <a:t>％まで改善された。</a:t>
          </a:r>
          <a:r>
            <a:rPr kumimoji="1" lang="ja-JP" altLang="ja-JP" sz="800" b="0" i="0" baseline="0">
              <a:solidFill>
                <a:sysClr val="windowText" lastClr="000000"/>
              </a:solidFill>
              <a:effectLst/>
              <a:latin typeface="+mn-lt"/>
              <a:ea typeface="+mn-ea"/>
              <a:cs typeface="+mn-cs"/>
            </a:rPr>
            <a:t>令和</a:t>
          </a:r>
          <a:r>
            <a:rPr kumimoji="1" lang="en-US" altLang="ja-JP" sz="800" b="0" i="0" baseline="0">
              <a:solidFill>
                <a:sysClr val="windowText" lastClr="000000"/>
              </a:solidFill>
              <a:effectLst/>
              <a:latin typeface="+mn-lt"/>
              <a:ea typeface="+mn-ea"/>
              <a:cs typeface="+mn-cs"/>
            </a:rPr>
            <a:t>2</a:t>
          </a:r>
          <a:r>
            <a:rPr kumimoji="1" lang="ja-JP" altLang="ja-JP" sz="800" b="0" i="0" baseline="0">
              <a:solidFill>
                <a:sysClr val="windowText" lastClr="000000"/>
              </a:solidFill>
              <a:effectLst/>
              <a:latin typeface="+mn-lt"/>
              <a:ea typeface="+mn-ea"/>
              <a:cs typeface="+mn-cs"/>
            </a:rPr>
            <a:t>年度については</a:t>
          </a:r>
          <a:r>
            <a:rPr lang="ja-JP" altLang="ja-JP" sz="800">
              <a:solidFill>
                <a:sysClr val="windowText" lastClr="000000"/>
              </a:solidFill>
              <a:effectLst/>
              <a:latin typeface="+mn-lt"/>
              <a:ea typeface="+mn-ea"/>
              <a:cs typeface="+mn-cs"/>
            </a:rPr>
            <a:t>固定資産税をはじめとする町税の増加や消費税の税率改定に伴う地方消費税交付金の増加など</a:t>
          </a:r>
          <a:r>
            <a:rPr kumimoji="1" lang="ja-JP" altLang="ja-JP" sz="800" b="0" i="0" baseline="0">
              <a:solidFill>
                <a:sysClr val="windowText" lastClr="000000"/>
              </a:solidFill>
              <a:effectLst/>
              <a:latin typeface="+mn-lt"/>
              <a:ea typeface="+mn-ea"/>
              <a:cs typeface="+mn-cs"/>
            </a:rPr>
            <a:t>一般財源収入の増加などで類似団体を下回る</a:t>
          </a:r>
          <a:r>
            <a:rPr kumimoji="1" lang="en-US" altLang="ja-JP" sz="800" b="0" i="0" baseline="0">
              <a:solidFill>
                <a:sysClr val="windowText" lastClr="000000"/>
              </a:solidFill>
              <a:effectLst/>
              <a:latin typeface="+mn-lt"/>
              <a:ea typeface="+mn-ea"/>
              <a:cs typeface="+mn-cs"/>
            </a:rPr>
            <a:t>90.2%</a:t>
          </a:r>
          <a:r>
            <a:rPr kumimoji="1" lang="ja-JP" altLang="ja-JP" sz="800" b="0" i="0" baseline="0">
              <a:solidFill>
                <a:sysClr val="windowText" lastClr="000000"/>
              </a:solidFill>
              <a:effectLst/>
              <a:latin typeface="+mn-lt"/>
              <a:ea typeface="+mn-ea"/>
              <a:cs typeface="+mn-cs"/>
            </a:rPr>
            <a:t>となった</a:t>
          </a:r>
          <a:r>
            <a:rPr kumimoji="1" lang="ja-JP" altLang="en-US" sz="800" b="0" i="0" baseline="0">
              <a:solidFill>
                <a:sysClr val="windowText" lastClr="000000"/>
              </a:solidFill>
              <a:effectLst/>
              <a:latin typeface="+mn-lt"/>
              <a:ea typeface="+mn-ea"/>
              <a:cs typeface="+mn-cs"/>
            </a:rPr>
            <a:t>ものである</a:t>
          </a:r>
          <a:r>
            <a:rPr kumimoji="1" lang="ja-JP" altLang="ja-JP" sz="800" b="0" i="0" baseline="0">
              <a:solidFill>
                <a:sysClr val="windowText" lastClr="000000"/>
              </a:solidFill>
              <a:effectLst/>
              <a:latin typeface="+mn-lt"/>
              <a:ea typeface="+mn-ea"/>
              <a:cs typeface="+mn-cs"/>
            </a:rPr>
            <a:t>。</a:t>
          </a:r>
          <a:r>
            <a:rPr kumimoji="1" lang="ja-JP" altLang="ja-JP" sz="800" b="0" i="0" baseline="0">
              <a:solidFill>
                <a:schemeClr val="dk1"/>
              </a:solidFill>
              <a:effectLst/>
              <a:latin typeface="+mn-lt"/>
              <a:ea typeface="+mn-ea"/>
              <a:cs typeface="+mn-cs"/>
            </a:rPr>
            <a:t>しかしながら、庁舎</a:t>
          </a:r>
          <a:r>
            <a:rPr kumimoji="1" lang="ja-JP" altLang="en-US" sz="800" b="0" i="0" baseline="0">
              <a:solidFill>
                <a:schemeClr val="dk1"/>
              </a:solidFill>
              <a:effectLst/>
              <a:latin typeface="+mn-lt"/>
              <a:ea typeface="+mn-ea"/>
              <a:cs typeface="+mn-cs"/>
            </a:rPr>
            <a:t>、保健福祉センター</a:t>
          </a:r>
          <a:r>
            <a:rPr kumimoji="1" lang="ja-JP" altLang="ja-JP" sz="800" b="0" i="0" baseline="0">
              <a:solidFill>
                <a:schemeClr val="dk1"/>
              </a:solidFill>
              <a:effectLst/>
              <a:latin typeface="+mn-lt"/>
              <a:ea typeface="+mn-ea"/>
              <a:cs typeface="+mn-cs"/>
            </a:rPr>
            <a:t>関連事業</a:t>
          </a:r>
          <a:r>
            <a:rPr kumimoji="1" lang="ja-JP" altLang="en-US" sz="800" b="0" i="0" baseline="0">
              <a:solidFill>
                <a:schemeClr val="dk1"/>
              </a:solidFill>
              <a:effectLst/>
              <a:latin typeface="+mn-lt"/>
              <a:ea typeface="+mn-ea"/>
              <a:cs typeface="+mn-cs"/>
            </a:rPr>
            <a:t>等、</a:t>
          </a:r>
          <a:r>
            <a:rPr kumimoji="1" lang="ja-JP" altLang="ja-JP" sz="800" b="0" i="0" baseline="0">
              <a:solidFill>
                <a:schemeClr val="dk1"/>
              </a:solidFill>
              <a:effectLst/>
              <a:latin typeface="+mn-lt"/>
              <a:ea typeface="+mn-ea"/>
              <a:cs typeface="+mn-cs"/>
            </a:rPr>
            <a:t>多額の地方債を借入したことから、今後公債費も年々増加する事が予想されるため、さらなる自主財源確保や人件費抑制、事務事業の見直し等経常経費の更なる削減を進めることで財政運営の効率化を図り、経常収支比率の改善に努めていく。</a:t>
          </a:r>
          <a:endParaRPr lang="ja-JP" altLang="ja-JP" sz="8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E05546EB-1C9C-476E-9531-549A895B563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DA850168-F0A9-4E3F-8019-6A5CEB1F184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22544820-4D61-4E01-8D01-20368D029DB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FC43E79F-6D84-4EB3-B56F-B3104AC2BAAE}"/>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C748889D-70A2-4864-A276-56C2E7FC8D31}"/>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ACC0475B-BF6A-480F-A3B5-8DAA35936B9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35C531A-E582-40FD-8598-85150576589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E193B888-D3F5-4932-A6BC-53439D6CAA01}"/>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87FDFDA5-5917-4B2F-AB91-C66C462D18E7}"/>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4CA1A58B-CC14-429D-9106-B7D5AD0B22E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82748569-9319-4057-9A1D-C7CC8254358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2D505CA-0618-4E11-91C8-2B4688082A9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A9EFEEBC-A019-4C9B-BA88-AA11FF270BFC}"/>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DC0C365B-7726-4BE2-A07E-9186DC5449D7}"/>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161B67B6-7473-4ED3-A95B-0F4448F3E4BC}"/>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76C9D2C7-A9F2-40DC-ADCD-6B1811FB367E}"/>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3F7B10E0-97AE-4F2D-8BF8-FAA07F8E033A}"/>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120332</xdr:rowOff>
    </xdr:to>
    <xdr:cxnSp macro="">
      <xdr:nvCxnSpPr>
        <xdr:cNvPr id="128" name="直線コネクタ 127">
          <a:extLst>
            <a:ext uri="{FF2B5EF4-FFF2-40B4-BE49-F238E27FC236}">
              <a16:creationId xmlns:a16="http://schemas.microsoft.com/office/drawing/2014/main" id="{466BE4B2-ABC4-4A0E-91F9-CCFC015C7B74}"/>
            </a:ext>
          </a:extLst>
        </xdr:cNvPr>
        <xdr:cNvCxnSpPr/>
      </xdr:nvCxnSpPr>
      <xdr:spPr>
        <a:xfrm flipV="1">
          <a:off x="4114800" y="10807065"/>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3DC3156D-EACC-4F9F-9CD6-A31FDEE88E0E}"/>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C8BC3D93-A3DF-431C-AFC1-C5BAA046C852}"/>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120332</xdr:rowOff>
    </xdr:from>
    <xdr:to>
      <xdr:col>19</xdr:col>
      <xdr:colOff>133350</xdr:colOff>
      <xdr:row>64</xdr:row>
      <xdr:rowOff>111760</xdr:rowOff>
    </xdr:to>
    <xdr:cxnSp macro="">
      <xdr:nvCxnSpPr>
        <xdr:cNvPr id="131" name="直線コネクタ 130">
          <a:extLst>
            <a:ext uri="{FF2B5EF4-FFF2-40B4-BE49-F238E27FC236}">
              <a16:creationId xmlns:a16="http://schemas.microsoft.com/office/drawing/2014/main" id="{D00A53F7-9F44-4B4F-A9C7-FDFCBAD4637B}"/>
            </a:ext>
          </a:extLst>
        </xdr:cNvPr>
        <xdr:cNvCxnSpPr/>
      </xdr:nvCxnSpPr>
      <xdr:spPr>
        <a:xfrm flipV="1">
          <a:off x="3225800" y="10921682"/>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D66EFA6F-C36C-4897-AA56-0385D76B1819}"/>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17506AAE-958B-4290-AC75-20D457417581}"/>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156528</xdr:rowOff>
    </xdr:from>
    <xdr:to>
      <xdr:col>15</xdr:col>
      <xdr:colOff>82550</xdr:colOff>
      <xdr:row>64</xdr:row>
      <xdr:rowOff>111760</xdr:rowOff>
    </xdr:to>
    <xdr:cxnSp macro="">
      <xdr:nvCxnSpPr>
        <xdr:cNvPr id="134" name="直線コネクタ 133">
          <a:extLst>
            <a:ext uri="{FF2B5EF4-FFF2-40B4-BE49-F238E27FC236}">
              <a16:creationId xmlns:a16="http://schemas.microsoft.com/office/drawing/2014/main" id="{1221C6E7-2C0C-48B9-8958-32F4D3512F5D}"/>
            </a:ext>
          </a:extLst>
        </xdr:cNvPr>
        <xdr:cNvCxnSpPr/>
      </xdr:nvCxnSpPr>
      <xdr:spPr>
        <a:xfrm>
          <a:off x="2336800" y="1095787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9029A2B3-6C3A-44ED-AC31-B1EE823D358C}"/>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EEEB9FB-387A-4150-83D4-433C33470E6B}"/>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156528</xdr:rowOff>
    </xdr:to>
    <xdr:cxnSp macro="">
      <xdr:nvCxnSpPr>
        <xdr:cNvPr id="137" name="直線コネクタ 136">
          <a:extLst>
            <a:ext uri="{FF2B5EF4-FFF2-40B4-BE49-F238E27FC236}">
              <a16:creationId xmlns:a16="http://schemas.microsoft.com/office/drawing/2014/main" id="{4C93C039-E9A3-410B-A54E-B9355367B4D7}"/>
            </a:ext>
          </a:extLst>
        </xdr:cNvPr>
        <xdr:cNvCxnSpPr/>
      </xdr:nvCxnSpPr>
      <xdr:spPr>
        <a:xfrm>
          <a:off x="1447800" y="1084929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952B01A5-BAE5-49C9-88D2-6F664460D171}"/>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30555ECB-9F6D-45C3-A44E-9E4142E41714}"/>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55CC3E37-C308-4635-B45F-6FA240605E2D}"/>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D3D59CD5-98BB-4392-9B39-41B5D77B3FA8}"/>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E37AE59-F51B-4D23-8929-2E8AADD4367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8A914246-C3C1-4829-A2C7-9C096F00D56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5FF168A7-4A4D-4086-84CA-29B86270FB6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34CAEE6-03AC-43A2-990F-D0232E4C509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5554955-C2D3-467F-AF5C-85B54A62399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47" name="楕円 146">
          <a:extLst>
            <a:ext uri="{FF2B5EF4-FFF2-40B4-BE49-F238E27FC236}">
              <a16:creationId xmlns:a16="http://schemas.microsoft.com/office/drawing/2014/main" id="{5AF6B4F2-3623-4F06-9F85-9173ACA07854}"/>
            </a:ext>
          </a:extLst>
        </xdr:cNvPr>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142892</xdr:rowOff>
    </xdr:from>
    <xdr:ext cx="762000" cy="259045"/>
    <xdr:sp macro="" textlink="">
      <xdr:nvSpPr>
        <xdr:cNvPr id="148" name="財政構造の弾力性該当値テキスト">
          <a:extLst>
            <a:ext uri="{FF2B5EF4-FFF2-40B4-BE49-F238E27FC236}">
              <a16:creationId xmlns:a16="http://schemas.microsoft.com/office/drawing/2014/main" id="{FB124F2E-2221-48B5-BB4D-8471DBEDC9A6}"/>
            </a:ext>
          </a:extLst>
        </xdr:cNvPr>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69532</xdr:rowOff>
    </xdr:from>
    <xdr:to>
      <xdr:col>19</xdr:col>
      <xdr:colOff>184150</xdr:colOff>
      <xdr:row>63</xdr:row>
      <xdr:rowOff>171132</xdr:rowOff>
    </xdr:to>
    <xdr:sp macro="" textlink="">
      <xdr:nvSpPr>
        <xdr:cNvPr id="149" name="楕円 148">
          <a:extLst>
            <a:ext uri="{FF2B5EF4-FFF2-40B4-BE49-F238E27FC236}">
              <a16:creationId xmlns:a16="http://schemas.microsoft.com/office/drawing/2014/main" id="{B8EEE72F-2B50-49AB-8D49-8A050132ED38}"/>
            </a:ext>
          </a:extLst>
        </xdr:cNvPr>
        <xdr:cNvSpPr/>
      </xdr:nvSpPr>
      <xdr:spPr>
        <a:xfrm>
          <a:off x="4064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50" name="テキスト ボックス 149">
          <a:extLst>
            <a:ext uri="{FF2B5EF4-FFF2-40B4-BE49-F238E27FC236}">
              <a16:creationId xmlns:a16="http://schemas.microsoft.com/office/drawing/2014/main" id="{03BADD00-B58C-4020-9381-9032EC1A59E3}"/>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1" name="楕円 150">
          <a:extLst>
            <a:ext uri="{FF2B5EF4-FFF2-40B4-BE49-F238E27FC236}">
              <a16:creationId xmlns:a16="http://schemas.microsoft.com/office/drawing/2014/main" id="{90AB0576-9910-4A8C-90B3-435930B265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2" name="テキスト ボックス 151">
          <a:extLst>
            <a:ext uri="{FF2B5EF4-FFF2-40B4-BE49-F238E27FC236}">
              <a16:creationId xmlns:a16="http://schemas.microsoft.com/office/drawing/2014/main" id="{2B7031EF-3C8E-4665-BC60-F01EBE331A20}"/>
            </a:ext>
          </a:extLst>
        </xdr:cNvPr>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3" name="楕円 152">
          <a:extLst>
            <a:ext uri="{FF2B5EF4-FFF2-40B4-BE49-F238E27FC236}">
              <a16:creationId xmlns:a16="http://schemas.microsoft.com/office/drawing/2014/main" id="{98D8FAC9-5875-4038-A23C-3C09D79F8BCF}"/>
            </a:ext>
          </a:extLst>
        </xdr:cNvPr>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4" name="テキスト ボックス 153">
          <a:extLst>
            <a:ext uri="{FF2B5EF4-FFF2-40B4-BE49-F238E27FC236}">
              <a16:creationId xmlns:a16="http://schemas.microsoft.com/office/drawing/2014/main" id="{8A9ED7D5-E368-471B-A59B-324199002BA5}"/>
            </a:ext>
          </a:extLst>
        </xdr:cNvPr>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55" name="楕円 154">
          <a:extLst>
            <a:ext uri="{FF2B5EF4-FFF2-40B4-BE49-F238E27FC236}">
              <a16:creationId xmlns:a16="http://schemas.microsoft.com/office/drawing/2014/main" id="{AD71A3AE-414F-4977-B521-A9C6A4F0AAF0}"/>
            </a:ext>
          </a:extLst>
        </xdr:cNvPr>
        <xdr:cNvSpPr/>
      </xdr:nvSpPr>
      <xdr:spPr>
        <a:xfrm>
          <a:off x="1397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56" name="テキスト ボックス 155">
          <a:extLst>
            <a:ext uri="{FF2B5EF4-FFF2-40B4-BE49-F238E27FC236}">
              <a16:creationId xmlns:a16="http://schemas.microsoft.com/office/drawing/2014/main" id="{858D67A1-0A91-4F4E-910F-B9D7971AAEF7}"/>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9B47B4E9-1A88-4BD2-B850-BF753F2DF2D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228EB49C-5AEC-4E9D-BCE8-88C1A18C8D9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773E0955-0AE6-425B-BFED-F22CF298DDE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F16860F7-728F-4390-84C0-2F6536523D5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58454E02-369A-4C22-80F3-BEEEA6AFCEC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561767C8-801E-4ADE-926A-7AB0030F022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CBCA077-F060-433D-B2BE-72CE5F9F542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F69E9C7A-3AA2-4ADE-804B-DECC8A61CE8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AA9EE378-10BF-4C5C-B4D7-83BB11443F9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790092AA-FAAC-4882-AB1D-EFB303D5917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16997C2A-3647-424C-99F6-2FBFAF229C7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9E4C4F12-2FDA-48D9-A92B-58316988E4B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F1A55B18-C80D-4AA1-93CA-A5E75BF3618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「歳入に見合った歳出」への財政構造の転換を図るため、人件費・物件費等の削減を実施してきたところではあるが、平成</a:t>
          </a:r>
          <a:r>
            <a:rPr lang="en-US" altLang="ja-JP" sz="1000">
              <a:solidFill>
                <a:schemeClr val="dk1"/>
              </a:solidFill>
              <a:effectLst/>
              <a:latin typeface="+mn-lt"/>
              <a:ea typeface="+mn-ea"/>
              <a:cs typeface="+mn-cs"/>
            </a:rPr>
            <a:t>23</a:t>
          </a:r>
          <a:r>
            <a:rPr lang="ja-JP" altLang="ja-JP" sz="1000">
              <a:solidFill>
                <a:schemeClr val="dk1"/>
              </a:solidFill>
              <a:effectLst/>
              <a:latin typeface="+mn-lt"/>
              <a:ea typeface="+mn-ea"/>
              <a:cs typeface="+mn-cs"/>
            </a:rPr>
            <a:t>年度以降は東日本大震災関連の人件費及び物件費が発生していることから数値は大幅に上昇している。近年はほぼ横ばいの高止まりの状態で推移していたが、令和元年度は新庁舎及び保健福祉センターの備品、令和２年度は新型コロナウイルス感染症対応備品、防災備蓄品など、臨時的経費の増により上昇している。今後においても大幅な削減は難しい状況であるが、特に経常的な部分について行財政改革の取り組みを強化し、必要最小限の歳出となるよう徹底した削減を図っていきたい考え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6267D445-17D0-4761-AE1A-5C9A428EE90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C688A02B-3B94-4577-9091-F2E25AB6115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36680237-28AE-4170-997B-F8A86F9C1C6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79B8F42C-3FB6-424A-ACF3-52496891C942}"/>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844A71CC-CECF-4FE2-835E-EFFBDC7472E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78DB046F-49BA-4E81-8CB4-BE085995DEE1}"/>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9A2443C6-AF07-40C6-BA56-5A43B48350CA}"/>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76E02F50-A6DA-4F84-888F-9F2C5F996419}"/>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A3DC152D-B7DC-4C5A-9ACC-26E9D686A2F7}"/>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F129794B-8479-41AE-95F9-034439974F9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9669F37A-012F-4693-9F9E-88CB0BDA642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16C237DC-232F-4409-910A-BB946A5F4DFA}"/>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9FC58815-09A5-4BEE-A726-9CFEBD38818E}"/>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464A94DC-2995-4E80-9BDE-F04BC2939FAE}"/>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F84E1B82-560C-4320-9A0A-07EBB484603B}"/>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CD2D04F1-F736-461E-B60E-FF97F8AD6D2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C6E7E52A-6C42-47AA-958F-0CD8914402A5}"/>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EB96B31C-EFEC-4241-A7AE-DD9EBBF4278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BE2DFADA-2148-4D10-BE1F-E8B53B84B3C1}"/>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8C3BEF48-1EE0-4EF3-99E3-3CE10B408015}"/>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85748E9B-3047-47E7-85D1-2FDDBCB88F42}"/>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4FEA698D-D547-47B6-8AF2-5BA71AD2CF7C}"/>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6F6C2855-BB50-477F-B300-1F9BCB1CEA82}"/>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162962</xdr:rowOff>
    </xdr:from>
    <xdr:to>
      <xdr:col>23</xdr:col>
      <xdr:colOff>133350</xdr:colOff>
      <xdr:row>83</xdr:row>
      <xdr:rowOff>101888</xdr:rowOff>
    </xdr:to>
    <xdr:cxnSp macro="">
      <xdr:nvCxnSpPr>
        <xdr:cNvPr id="193" name="直線コネクタ 192">
          <a:extLst>
            <a:ext uri="{FF2B5EF4-FFF2-40B4-BE49-F238E27FC236}">
              <a16:creationId xmlns:a16="http://schemas.microsoft.com/office/drawing/2014/main" id="{1578BE1B-6665-4161-AE6E-90DB6C15E291}"/>
            </a:ext>
          </a:extLst>
        </xdr:cNvPr>
        <xdr:cNvCxnSpPr/>
      </xdr:nvCxnSpPr>
      <xdr:spPr>
        <a:xfrm>
          <a:off x="4114800" y="14221862"/>
          <a:ext cx="8382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720F91E5-7882-4011-A837-B20427CC95D6}"/>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B9D0D58C-3432-431F-88D0-FA61F223E299}"/>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27110</xdr:rowOff>
    </xdr:from>
    <xdr:to>
      <xdr:col>19</xdr:col>
      <xdr:colOff>133350</xdr:colOff>
      <xdr:row>82</xdr:row>
      <xdr:rowOff>162962</xdr:rowOff>
    </xdr:to>
    <xdr:cxnSp macro="">
      <xdr:nvCxnSpPr>
        <xdr:cNvPr id="196" name="直線コネクタ 195">
          <a:extLst>
            <a:ext uri="{FF2B5EF4-FFF2-40B4-BE49-F238E27FC236}">
              <a16:creationId xmlns:a16="http://schemas.microsoft.com/office/drawing/2014/main" id="{53BDFBBE-8244-46A8-8EF7-A75CC74F68EB}"/>
            </a:ext>
          </a:extLst>
        </xdr:cNvPr>
        <xdr:cNvCxnSpPr/>
      </xdr:nvCxnSpPr>
      <xdr:spPr>
        <a:xfrm>
          <a:off x="3225800" y="14086010"/>
          <a:ext cx="889000" cy="1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A2EC78DF-AE73-4257-84D6-10069B9CA04B}"/>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F187B77D-82FD-42E9-93E4-6955E5E4E56A}"/>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159066</xdr:rowOff>
    </xdr:from>
    <xdr:to>
      <xdr:col>15</xdr:col>
      <xdr:colOff>82550</xdr:colOff>
      <xdr:row>82</xdr:row>
      <xdr:rowOff>27110</xdr:rowOff>
    </xdr:to>
    <xdr:cxnSp macro="">
      <xdr:nvCxnSpPr>
        <xdr:cNvPr id="199" name="直線コネクタ 198">
          <a:extLst>
            <a:ext uri="{FF2B5EF4-FFF2-40B4-BE49-F238E27FC236}">
              <a16:creationId xmlns:a16="http://schemas.microsoft.com/office/drawing/2014/main" id="{B7516B5A-2D93-40AD-B4EE-D5443B7A5351}"/>
            </a:ext>
          </a:extLst>
        </xdr:cNvPr>
        <xdr:cNvCxnSpPr/>
      </xdr:nvCxnSpPr>
      <xdr:spPr>
        <a:xfrm>
          <a:off x="2336800" y="14046516"/>
          <a:ext cx="889000" cy="3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748FD2F6-3F6A-49EC-B3E2-A694DC06DB4D}"/>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a16="http://schemas.microsoft.com/office/drawing/2014/main" id="{25F337C0-9192-4FCC-9208-09CE7CE9F343}"/>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159066</xdr:rowOff>
    </xdr:from>
    <xdr:to>
      <xdr:col>11</xdr:col>
      <xdr:colOff>31750</xdr:colOff>
      <xdr:row>82</xdr:row>
      <xdr:rowOff>45850</xdr:rowOff>
    </xdr:to>
    <xdr:cxnSp macro="">
      <xdr:nvCxnSpPr>
        <xdr:cNvPr id="202" name="直線コネクタ 201">
          <a:extLst>
            <a:ext uri="{FF2B5EF4-FFF2-40B4-BE49-F238E27FC236}">
              <a16:creationId xmlns:a16="http://schemas.microsoft.com/office/drawing/2014/main" id="{D3BE6E0E-4D92-43F8-B40D-98DFAA3BF042}"/>
            </a:ext>
          </a:extLst>
        </xdr:cNvPr>
        <xdr:cNvCxnSpPr/>
      </xdr:nvCxnSpPr>
      <xdr:spPr>
        <a:xfrm flipV="1">
          <a:off x="1447800" y="14046516"/>
          <a:ext cx="889000" cy="5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E8D9697C-8EB6-420E-A384-D9FFBA5D86BE}"/>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5D12CFA9-E1CA-45A3-ABC8-E8211884E353}"/>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C5DFA51-AEB8-42CC-83E1-EC525E35B0AF}"/>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a16="http://schemas.microsoft.com/office/drawing/2014/main" id="{B69866D0-208C-4B61-A872-3B229F25C893}"/>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929C7C8-904C-4F04-A9A5-92EF375953F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AE061F9E-84EB-46F8-8CFF-03C2E402912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BD2B6A3-F5A6-4AE4-BCF7-C063E0EBA0D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9006B2E-F990-4E86-80A5-16FC0007D5A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2949949-62D8-48B2-B75A-6CB06B5DEB1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51088</xdr:rowOff>
    </xdr:from>
    <xdr:to>
      <xdr:col>23</xdr:col>
      <xdr:colOff>184150</xdr:colOff>
      <xdr:row>83</xdr:row>
      <xdr:rowOff>152688</xdr:rowOff>
    </xdr:to>
    <xdr:sp macro="" textlink="">
      <xdr:nvSpPr>
        <xdr:cNvPr id="212" name="楕円 211">
          <a:extLst>
            <a:ext uri="{FF2B5EF4-FFF2-40B4-BE49-F238E27FC236}">
              <a16:creationId xmlns:a16="http://schemas.microsoft.com/office/drawing/2014/main" id="{7572F299-EB30-41C7-A05F-418CBEBDE344}"/>
            </a:ext>
          </a:extLst>
        </xdr:cNvPr>
        <xdr:cNvSpPr/>
      </xdr:nvSpPr>
      <xdr:spPr>
        <a:xfrm>
          <a:off x="4902200" y="142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23165</xdr:rowOff>
    </xdr:from>
    <xdr:ext cx="762000" cy="259045"/>
    <xdr:sp macro="" textlink="">
      <xdr:nvSpPr>
        <xdr:cNvPr id="213" name="人件費・物件費等の状況該当値テキスト">
          <a:extLst>
            <a:ext uri="{FF2B5EF4-FFF2-40B4-BE49-F238E27FC236}">
              <a16:creationId xmlns:a16="http://schemas.microsoft.com/office/drawing/2014/main" id="{5B66D798-CB94-49B4-A510-71561B6766AB}"/>
            </a:ext>
          </a:extLst>
        </xdr:cNvPr>
        <xdr:cNvSpPr txBox="1"/>
      </xdr:nvSpPr>
      <xdr:spPr>
        <a:xfrm>
          <a:off x="5041900" y="1425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112162</xdr:rowOff>
    </xdr:from>
    <xdr:to>
      <xdr:col>19</xdr:col>
      <xdr:colOff>184150</xdr:colOff>
      <xdr:row>83</xdr:row>
      <xdr:rowOff>42312</xdr:rowOff>
    </xdr:to>
    <xdr:sp macro="" textlink="">
      <xdr:nvSpPr>
        <xdr:cNvPr id="214" name="楕円 213">
          <a:extLst>
            <a:ext uri="{FF2B5EF4-FFF2-40B4-BE49-F238E27FC236}">
              <a16:creationId xmlns:a16="http://schemas.microsoft.com/office/drawing/2014/main" id="{EA64289B-B66F-4B93-B275-50F6E5B01CA1}"/>
            </a:ext>
          </a:extLst>
        </xdr:cNvPr>
        <xdr:cNvSpPr/>
      </xdr:nvSpPr>
      <xdr:spPr>
        <a:xfrm>
          <a:off x="4064000" y="141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27089</xdr:rowOff>
    </xdr:from>
    <xdr:ext cx="736600" cy="259045"/>
    <xdr:sp macro="" textlink="">
      <xdr:nvSpPr>
        <xdr:cNvPr id="215" name="テキスト ボックス 214">
          <a:extLst>
            <a:ext uri="{FF2B5EF4-FFF2-40B4-BE49-F238E27FC236}">
              <a16:creationId xmlns:a16="http://schemas.microsoft.com/office/drawing/2014/main" id="{D329840B-22C1-48C2-A3DE-C185D810CDC6}"/>
            </a:ext>
          </a:extLst>
        </xdr:cNvPr>
        <xdr:cNvSpPr txBox="1"/>
      </xdr:nvSpPr>
      <xdr:spPr>
        <a:xfrm>
          <a:off x="3733800" y="1425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147760</xdr:rowOff>
    </xdr:from>
    <xdr:to>
      <xdr:col>15</xdr:col>
      <xdr:colOff>133350</xdr:colOff>
      <xdr:row>82</xdr:row>
      <xdr:rowOff>77910</xdr:rowOff>
    </xdr:to>
    <xdr:sp macro="" textlink="">
      <xdr:nvSpPr>
        <xdr:cNvPr id="216" name="楕円 215">
          <a:extLst>
            <a:ext uri="{FF2B5EF4-FFF2-40B4-BE49-F238E27FC236}">
              <a16:creationId xmlns:a16="http://schemas.microsoft.com/office/drawing/2014/main" id="{94F7093B-E1B4-4852-AB40-2709B6B734FB}"/>
            </a:ext>
          </a:extLst>
        </xdr:cNvPr>
        <xdr:cNvSpPr/>
      </xdr:nvSpPr>
      <xdr:spPr>
        <a:xfrm>
          <a:off x="3175000" y="140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62687</xdr:rowOff>
    </xdr:from>
    <xdr:ext cx="762000" cy="259045"/>
    <xdr:sp macro="" textlink="">
      <xdr:nvSpPr>
        <xdr:cNvPr id="217" name="テキスト ボックス 216">
          <a:extLst>
            <a:ext uri="{FF2B5EF4-FFF2-40B4-BE49-F238E27FC236}">
              <a16:creationId xmlns:a16="http://schemas.microsoft.com/office/drawing/2014/main" id="{D86D9B15-7876-45D0-886C-31E07C0441AC}"/>
            </a:ext>
          </a:extLst>
        </xdr:cNvPr>
        <xdr:cNvSpPr txBox="1"/>
      </xdr:nvSpPr>
      <xdr:spPr>
        <a:xfrm>
          <a:off x="2844800" y="141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108266</xdr:rowOff>
    </xdr:from>
    <xdr:to>
      <xdr:col>11</xdr:col>
      <xdr:colOff>82550</xdr:colOff>
      <xdr:row>82</xdr:row>
      <xdr:rowOff>38416</xdr:rowOff>
    </xdr:to>
    <xdr:sp macro="" textlink="">
      <xdr:nvSpPr>
        <xdr:cNvPr id="218" name="楕円 217">
          <a:extLst>
            <a:ext uri="{FF2B5EF4-FFF2-40B4-BE49-F238E27FC236}">
              <a16:creationId xmlns:a16="http://schemas.microsoft.com/office/drawing/2014/main" id="{614F9EF7-81F1-403C-A24D-3EA38288F1F4}"/>
            </a:ext>
          </a:extLst>
        </xdr:cNvPr>
        <xdr:cNvSpPr/>
      </xdr:nvSpPr>
      <xdr:spPr>
        <a:xfrm>
          <a:off x="2286000" y="139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23193</xdr:rowOff>
    </xdr:from>
    <xdr:ext cx="762000" cy="259045"/>
    <xdr:sp macro="" textlink="">
      <xdr:nvSpPr>
        <xdr:cNvPr id="219" name="テキスト ボックス 218">
          <a:extLst>
            <a:ext uri="{FF2B5EF4-FFF2-40B4-BE49-F238E27FC236}">
              <a16:creationId xmlns:a16="http://schemas.microsoft.com/office/drawing/2014/main" id="{11455E9B-DD3A-48EC-9925-F6D37155EB70}"/>
            </a:ext>
          </a:extLst>
        </xdr:cNvPr>
        <xdr:cNvSpPr txBox="1"/>
      </xdr:nvSpPr>
      <xdr:spPr>
        <a:xfrm>
          <a:off x="1955800" y="1408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166500</xdr:rowOff>
    </xdr:from>
    <xdr:to>
      <xdr:col>7</xdr:col>
      <xdr:colOff>31750</xdr:colOff>
      <xdr:row>82</xdr:row>
      <xdr:rowOff>96650</xdr:rowOff>
    </xdr:to>
    <xdr:sp macro="" textlink="">
      <xdr:nvSpPr>
        <xdr:cNvPr id="220" name="楕円 219">
          <a:extLst>
            <a:ext uri="{FF2B5EF4-FFF2-40B4-BE49-F238E27FC236}">
              <a16:creationId xmlns:a16="http://schemas.microsoft.com/office/drawing/2014/main" id="{FC637B44-F58B-42D5-9C18-00B0B253822B}"/>
            </a:ext>
          </a:extLst>
        </xdr:cNvPr>
        <xdr:cNvSpPr/>
      </xdr:nvSpPr>
      <xdr:spPr>
        <a:xfrm>
          <a:off x="1397000" y="140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81427</xdr:rowOff>
    </xdr:from>
    <xdr:ext cx="762000" cy="259045"/>
    <xdr:sp macro="" textlink="">
      <xdr:nvSpPr>
        <xdr:cNvPr id="221" name="テキスト ボックス 220">
          <a:extLst>
            <a:ext uri="{FF2B5EF4-FFF2-40B4-BE49-F238E27FC236}">
              <a16:creationId xmlns:a16="http://schemas.microsoft.com/office/drawing/2014/main" id="{F2827F3D-D9D6-4BD2-8873-DEEAD402D151}"/>
            </a:ext>
          </a:extLst>
        </xdr:cNvPr>
        <xdr:cNvSpPr txBox="1"/>
      </xdr:nvSpPr>
      <xdr:spPr>
        <a:xfrm>
          <a:off x="1066800" y="1414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DC099631-E535-404F-9DD4-BC4EA0F40DA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E21849B6-D57A-4223-89BF-A445EC232D3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D3F0A73C-75CF-4160-A080-C9C32B123E0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90148966-0392-4429-81D6-B99876DEAC1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6C94DCAB-CDDA-436A-9157-E08ED5E9B8D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966026B5-6102-44EA-977E-06847584EA9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91F95C8-5F89-4BDD-9728-462F006F6ED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A630E9F-86AD-40AB-9480-4EE9915D850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BA7F3F52-6AF1-404F-9BC8-57AFB428692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C7CEB668-2EE6-48A9-B7A5-B54E27FC5C4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83263FC6-BEF6-4419-B5F9-AF44D1F05B7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DD9A708-F4DF-4871-95CB-25D80DEE993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47B205AD-469D-467F-AC53-FC6EA2F464C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震災後、任期付職員の採用等による職員構成の変動により、横ばいで推移していた指数がここ数年は増加傾向となり、令和２年度においては前年度と比較して</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ポイント増加した。これは、復旧・復興事業の進捗に伴い、任期付職員の多くが任期満了を迎え、指数増加の職員構成に変化したことが要因である。しかしながら、依然として類似団体の平均値との比較では</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ポイント下回っているため、今後も国・県・地域の民間企業等の給与の状況を踏まえ、より一層の給与の適正化を図っていきたい。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AEA792B1-FA41-4C33-9828-656AE859358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03499FF-28D3-4DBB-8DFE-5AD5A05F965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70C7C7C7-02E7-4C4B-A3D6-5E8340D6D24C}"/>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39B1A532-25DB-482C-B59B-887D5A441C3E}"/>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D0E09A00-317B-45AF-81BB-C9B93777EC02}"/>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8CAF46E4-16DD-40FC-BD4F-D9E1B456E66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F0F4FCF9-A0A6-414F-8FD4-E7494BFF63A3}"/>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D76AD112-7CF6-4410-95AB-13B9700431A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FBC3E849-5E5E-42DF-A37A-4C015DACB4A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E0B5823A-0A55-49A1-BBC8-1385D0D2BB7B}"/>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770CA8AA-EDE0-492B-8ABA-724B96FE3E77}"/>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2E353D0B-3AE2-491F-B1B1-9D02239E9D57}"/>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51FB428B-46CE-49BF-A8D7-392F0BFCE49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B095EC0E-A713-4D79-AA8F-1A6BE3717DD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4B0DC170-993B-4160-964D-EB1ACFB3CB9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76905</xdr:rowOff>
    </xdr:from>
    <xdr:to>
      <xdr:col>81</xdr:col>
      <xdr:colOff>44450</xdr:colOff>
      <xdr:row>89</xdr:row>
      <xdr:rowOff>150284</xdr:rowOff>
    </xdr:to>
    <xdr:cxnSp macro="">
      <xdr:nvCxnSpPr>
        <xdr:cNvPr id="250" name="直線コネクタ 249">
          <a:extLst>
            <a:ext uri="{FF2B5EF4-FFF2-40B4-BE49-F238E27FC236}">
              <a16:creationId xmlns:a16="http://schemas.microsoft.com/office/drawing/2014/main" id="{48248AC3-B81A-450E-84D2-15937097695E}"/>
            </a:ext>
          </a:extLst>
        </xdr:cNvPr>
        <xdr:cNvCxnSpPr/>
      </xdr:nvCxnSpPr>
      <xdr:spPr>
        <a:xfrm flipV="1">
          <a:off x="17018000" y="14135805"/>
          <a:ext cx="0" cy="127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1" name="給与水準   （国との比較）最小値テキスト">
          <a:extLst>
            <a:ext uri="{FF2B5EF4-FFF2-40B4-BE49-F238E27FC236}">
              <a16:creationId xmlns:a16="http://schemas.microsoft.com/office/drawing/2014/main" id="{C0FBBBEB-8A0A-4819-A55F-030B5D81C08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2" name="直線コネクタ 251">
          <a:extLst>
            <a:ext uri="{FF2B5EF4-FFF2-40B4-BE49-F238E27FC236}">
              <a16:creationId xmlns:a16="http://schemas.microsoft.com/office/drawing/2014/main" id="{7B429AC9-BF97-4172-B193-3A22868768D5}"/>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163282</xdr:rowOff>
    </xdr:from>
    <xdr:ext cx="762000" cy="259045"/>
    <xdr:sp macro="" textlink="">
      <xdr:nvSpPr>
        <xdr:cNvPr id="253" name="給与水準   （国との比較）最大値テキスト">
          <a:extLst>
            <a:ext uri="{FF2B5EF4-FFF2-40B4-BE49-F238E27FC236}">
              <a16:creationId xmlns:a16="http://schemas.microsoft.com/office/drawing/2014/main" id="{9E7C4CD8-CC20-4402-AC97-84ED6FE26DF6}"/>
            </a:ext>
          </a:extLst>
        </xdr:cNvPr>
        <xdr:cNvSpPr txBox="1"/>
      </xdr:nvSpPr>
      <xdr:spPr>
        <a:xfrm>
          <a:off x="171069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76905</xdr:rowOff>
    </xdr:from>
    <xdr:to>
      <xdr:col>81</xdr:col>
      <xdr:colOff>133350</xdr:colOff>
      <xdr:row>82</xdr:row>
      <xdr:rowOff>76905</xdr:rowOff>
    </xdr:to>
    <xdr:cxnSp macro="">
      <xdr:nvCxnSpPr>
        <xdr:cNvPr id="254" name="直線コネクタ 253">
          <a:extLst>
            <a:ext uri="{FF2B5EF4-FFF2-40B4-BE49-F238E27FC236}">
              <a16:creationId xmlns:a16="http://schemas.microsoft.com/office/drawing/2014/main" id="{1D94FECA-4152-4C18-B20D-F58322315094}"/>
            </a:ext>
          </a:extLst>
        </xdr:cNvPr>
        <xdr:cNvCxnSpPr/>
      </xdr:nvCxnSpPr>
      <xdr:spPr>
        <a:xfrm>
          <a:off x="16929100" y="1413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39511</xdr:rowOff>
    </xdr:from>
    <xdr:to>
      <xdr:col>81</xdr:col>
      <xdr:colOff>44450</xdr:colOff>
      <xdr:row>83</xdr:row>
      <xdr:rowOff>79728</xdr:rowOff>
    </xdr:to>
    <xdr:cxnSp macro="">
      <xdr:nvCxnSpPr>
        <xdr:cNvPr id="255" name="直線コネクタ 254">
          <a:extLst>
            <a:ext uri="{FF2B5EF4-FFF2-40B4-BE49-F238E27FC236}">
              <a16:creationId xmlns:a16="http://schemas.microsoft.com/office/drawing/2014/main" id="{D433673E-9C5B-4989-8E33-185304A008F1}"/>
            </a:ext>
          </a:extLst>
        </xdr:cNvPr>
        <xdr:cNvCxnSpPr/>
      </xdr:nvCxnSpPr>
      <xdr:spPr>
        <a:xfrm>
          <a:off x="16179800" y="1426986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9B3F04AA-1FEF-4427-B3F4-E84A0A12623F}"/>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9254414B-5522-4432-92F6-0781E06E7D55}"/>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87489</xdr:rowOff>
    </xdr:from>
    <xdr:to>
      <xdr:col>77</xdr:col>
      <xdr:colOff>44450</xdr:colOff>
      <xdr:row>83</xdr:row>
      <xdr:rowOff>39511</xdr:rowOff>
    </xdr:to>
    <xdr:cxnSp macro="">
      <xdr:nvCxnSpPr>
        <xdr:cNvPr id="258" name="直線コネクタ 257">
          <a:extLst>
            <a:ext uri="{FF2B5EF4-FFF2-40B4-BE49-F238E27FC236}">
              <a16:creationId xmlns:a16="http://schemas.microsoft.com/office/drawing/2014/main" id="{EA6F73E4-BA6E-492B-AA6E-6E8D2C7DF347}"/>
            </a:ext>
          </a:extLst>
        </xdr:cNvPr>
        <xdr:cNvCxnSpPr/>
      </xdr:nvCxnSpPr>
      <xdr:spPr>
        <a:xfrm>
          <a:off x="15290800" y="13974939"/>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168628</xdr:rowOff>
    </xdr:from>
    <xdr:to>
      <xdr:col>77</xdr:col>
      <xdr:colOff>95250</xdr:colOff>
      <xdr:row>86</xdr:row>
      <xdr:rowOff>98778</xdr:rowOff>
    </xdr:to>
    <xdr:sp macro="" textlink="">
      <xdr:nvSpPr>
        <xdr:cNvPr id="259" name="フローチャート: 判断 258">
          <a:extLst>
            <a:ext uri="{FF2B5EF4-FFF2-40B4-BE49-F238E27FC236}">
              <a16:creationId xmlns:a16="http://schemas.microsoft.com/office/drawing/2014/main" id="{3ED7DDCD-A458-4DAD-98AC-D734B61C0010}"/>
            </a:ext>
          </a:extLst>
        </xdr:cNvPr>
        <xdr:cNvSpPr/>
      </xdr:nvSpPr>
      <xdr:spPr>
        <a:xfrm>
          <a:off x="16129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60" name="テキスト ボックス 259">
          <a:extLst>
            <a:ext uri="{FF2B5EF4-FFF2-40B4-BE49-F238E27FC236}">
              <a16:creationId xmlns:a16="http://schemas.microsoft.com/office/drawing/2014/main" id="{66460869-677D-4864-8FB4-C02E3298DE2C}"/>
            </a:ext>
          </a:extLst>
        </xdr:cNvPr>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20461</xdr:rowOff>
    </xdr:from>
    <xdr:to>
      <xdr:col>72</xdr:col>
      <xdr:colOff>203200</xdr:colOff>
      <xdr:row>81</xdr:row>
      <xdr:rowOff>87489</xdr:rowOff>
    </xdr:to>
    <xdr:cxnSp macro="">
      <xdr:nvCxnSpPr>
        <xdr:cNvPr id="261" name="直線コネクタ 260">
          <a:extLst>
            <a:ext uri="{FF2B5EF4-FFF2-40B4-BE49-F238E27FC236}">
              <a16:creationId xmlns:a16="http://schemas.microsoft.com/office/drawing/2014/main" id="{2D2A38BB-08D5-4C4F-9A12-00F97DBBE829}"/>
            </a:ext>
          </a:extLst>
        </xdr:cNvPr>
        <xdr:cNvCxnSpPr/>
      </xdr:nvCxnSpPr>
      <xdr:spPr>
        <a:xfrm>
          <a:off x="14401800" y="139079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2" name="フローチャート: 判断 261">
          <a:extLst>
            <a:ext uri="{FF2B5EF4-FFF2-40B4-BE49-F238E27FC236}">
              <a16:creationId xmlns:a16="http://schemas.microsoft.com/office/drawing/2014/main" id="{7F8A020A-2EB5-462E-AE4A-3C87E0FC8191}"/>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3" name="テキスト ボックス 262">
          <a:extLst>
            <a:ext uri="{FF2B5EF4-FFF2-40B4-BE49-F238E27FC236}">
              <a16:creationId xmlns:a16="http://schemas.microsoft.com/office/drawing/2014/main" id="{2587076B-0542-4325-BE2F-6796C223FD05}"/>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98072</xdr:rowOff>
    </xdr:from>
    <xdr:to>
      <xdr:col>68</xdr:col>
      <xdr:colOff>152400</xdr:colOff>
      <xdr:row>81</xdr:row>
      <xdr:rowOff>20461</xdr:rowOff>
    </xdr:to>
    <xdr:cxnSp macro="">
      <xdr:nvCxnSpPr>
        <xdr:cNvPr id="264" name="直線コネクタ 263">
          <a:extLst>
            <a:ext uri="{FF2B5EF4-FFF2-40B4-BE49-F238E27FC236}">
              <a16:creationId xmlns:a16="http://schemas.microsoft.com/office/drawing/2014/main" id="{D353A636-77CA-428C-8417-6E18994601B4}"/>
            </a:ext>
          </a:extLst>
        </xdr:cNvPr>
        <xdr:cNvCxnSpPr/>
      </xdr:nvCxnSpPr>
      <xdr:spPr>
        <a:xfrm>
          <a:off x="13512800" y="138140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5" name="フローチャート: 判断 264">
          <a:extLst>
            <a:ext uri="{FF2B5EF4-FFF2-40B4-BE49-F238E27FC236}">
              <a16:creationId xmlns:a16="http://schemas.microsoft.com/office/drawing/2014/main" id="{003D3BC0-59F2-4DD0-B346-C031E4D37031}"/>
            </a:ext>
          </a:extLst>
        </xdr:cNvPr>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66" name="テキスト ボックス 265">
          <a:extLst>
            <a:ext uri="{FF2B5EF4-FFF2-40B4-BE49-F238E27FC236}">
              <a16:creationId xmlns:a16="http://schemas.microsoft.com/office/drawing/2014/main" id="{4E56C6F3-DB3E-4FBD-A90C-C54FC72B6178}"/>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7" name="フローチャート: 判断 266">
          <a:extLst>
            <a:ext uri="{FF2B5EF4-FFF2-40B4-BE49-F238E27FC236}">
              <a16:creationId xmlns:a16="http://schemas.microsoft.com/office/drawing/2014/main" id="{C387CCD1-2489-481C-86D3-8D13A3A16B38}"/>
            </a:ext>
          </a:extLst>
        </xdr:cNvPr>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68" name="テキスト ボックス 267">
          <a:extLst>
            <a:ext uri="{FF2B5EF4-FFF2-40B4-BE49-F238E27FC236}">
              <a16:creationId xmlns:a16="http://schemas.microsoft.com/office/drawing/2014/main" id="{A5AF5A75-ADA7-48E1-AF69-41DE7C85C6ED}"/>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1142FFA-8C01-43C7-9277-4559744F272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1549C47-7148-4073-AF7C-20F84EDEF38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341CD8C-9B0D-4C33-8FC9-F8DE40B9B4E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7CC393C-0A0F-48D1-8C42-3BDA985A1F7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B9E01C2-9FE8-4EE7-868F-A6EBE466E4D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4" name="楕円 273">
          <a:extLst>
            <a:ext uri="{FF2B5EF4-FFF2-40B4-BE49-F238E27FC236}">
              <a16:creationId xmlns:a16="http://schemas.microsoft.com/office/drawing/2014/main" id="{53819FE7-6AED-45BB-8F25-C9D538898B59}"/>
            </a:ext>
          </a:extLst>
        </xdr:cNvPr>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5" name="給与水準   （国との比較）該当値テキスト">
          <a:extLst>
            <a:ext uri="{FF2B5EF4-FFF2-40B4-BE49-F238E27FC236}">
              <a16:creationId xmlns:a16="http://schemas.microsoft.com/office/drawing/2014/main" id="{725185A2-E32E-4A32-9A26-469C25DCA2B0}"/>
            </a:ext>
          </a:extLst>
        </xdr:cNvPr>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160161</xdr:rowOff>
    </xdr:from>
    <xdr:to>
      <xdr:col>77</xdr:col>
      <xdr:colOff>95250</xdr:colOff>
      <xdr:row>83</xdr:row>
      <xdr:rowOff>90311</xdr:rowOff>
    </xdr:to>
    <xdr:sp macro="" textlink="">
      <xdr:nvSpPr>
        <xdr:cNvPr id="276" name="楕円 275">
          <a:extLst>
            <a:ext uri="{FF2B5EF4-FFF2-40B4-BE49-F238E27FC236}">
              <a16:creationId xmlns:a16="http://schemas.microsoft.com/office/drawing/2014/main" id="{02FCECEB-C03A-4565-8CC0-610F11FE43F7}"/>
            </a:ext>
          </a:extLst>
        </xdr:cNvPr>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100488</xdr:rowOff>
    </xdr:from>
    <xdr:ext cx="736600" cy="259045"/>
    <xdr:sp macro="" textlink="">
      <xdr:nvSpPr>
        <xdr:cNvPr id="277" name="テキスト ボックス 276">
          <a:extLst>
            <a:ext uri="{FF2B5EF4-FFF2-40B4-BE49-F238E27FC236}">
              <a16:creationId xmlns:a16="http://schemas.microsoft.com/office/drawing/2014/main" id="{B8A64546-0A52-4CE7-BDB8-6BBBC329E4F9}"/>
            </a:ext>
          </a:extLst>
        </xdr:cNvPr>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36689</xdr:rowOff>
    </xdr:from>
    <xdr:to>
      <xdr:col>73</xdr:col>
      <xdr:colOff>44450</xdr:colOff>
      <xdr:row>81</xdr:row>
      <xdr:rowOff>138289</xdr:rowOff>
    </xdr:to>
    <xdr:sp macro="" textlink="">
      <xdr:nvSpPr>
        <xdr:cNvPr id="278" name="楕円 277">
          <a:extLst>
            <a:ext uri="{FF2B5EF4-FFF2-40B4-BE49-F238E27FC236}">
              <a16:creationId xmlns:a16="http://schemas.microsoft.com/office/drawing/2014/main" id="{BF206FC6-C490-4DDC-B0C5-19400F7399BD}"/>
            </a:ext>
          </a:extLst>
        </xdr:cNvPr>
        <xdr:cNvSpPr/>
      </xdr:nvSpPr>
      <xdr:spPr>
        <a:xfrm>
          <a:off x="15240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148466</xdr:rowOff>
    </xdr:from>
    <xdr:ext cx="762000" cy="259045"/>
    <xdr:sp macro="" textlink="">
      <xdr:nvSpPr>
        <xdr:cNvPr id="279" name="テキスト ボックス 278">
          <a:extLst>
            <a:ext uri="{FF2B5EF4-FFF2-40B4-BE49-F238E27FC236}">
              <a16:creationId xmlns:a16="http://schemas.microsoft.com/office/drawing/2014/main" id="{FB79BC00-7ABA-418D-8E63-F17DFE2C46F5}"/>
            </a:ext>
          </a:extLst>
        </xdr:cNvPr>
        <xdr:cNvSpPr txBox="1"/>
      </xdr:nvSpPr>
      <xdr:spPr>
        <a:xfrm>
          <a:off x="14909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141111</xdr:rowOff>
    </xdr:from>
    <xdr:to>
      <xdr:col>68</xdr:col>
      <xdr:colOff>203200</xdr:colOff>
      <xdr:row>81</xdr:row>
      <xdr:rowOff>71261</xdr:rowOff>
    </xdr:to>
    <xdr:sp macro="" textlink="">
      <xdr:nvSpPr>
        <xdr:cNvPr id="280" name="楕円 279">
          <a:extLst>
            <a:ext uri="{FF2B5EF4-FFF2-40B4-BE49-F238E27FC236}">
              <a16:creationId xmlns:a16="http://schemas.microsoft.com/office/drawing/2014/main" id="{5FC3B4EE-FF68-4186-992E-92DF2E70AD80}"/>
            </a:ext>
          </a:extLst>
        </xdr:cNvPr>
        <xdr:cNvSpPr/>
      </xdr:nvSpPr>
      <xdr:spPr>
        <a:xfrm>
          <a:off x="14351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81438</xdr:rowOff>
    </xdr:from>
    <xdr:ext cx="762000" cy="259045"/>
    <xdr:sp macro="" textlink="">
      <xdr:nvSpPr>
        <xdr:cNvPr id="281" name="テキスト ボックス 280">
          <a:extLst>
            <a:ext uri="{FF2B5EF4-FFF2-40B4-BE49-F238E27FC236}">
              <a16:creationId xmlns:a16="http://schemas.microsoft.com/office/drawing/2014/main" id="{E2EDD268-84E4-4C30-8397-BA0EEC3F53FC}"/>
            </a:ext>
          </a:extLst>
        </xdr:cNvPr>
        <xdr:cNvSpPr txBox="1"/>
      </xdr:nvSpPr>
      <xdr:spPr>
        <a:xfrm>
          <a:off x="14020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47272</xdr:rowOff>
    </xdr:from>
    <xdr:to>
      <xdr:col>64</xdr:col>
      <xdr:colOff>152400</xdr:colOff>
      <xdr:row>80</xdr:row>
      <xdr:rowOff>148872</xdr:rowOff>
    </xdr:to>
    <xdr:sp macro="" textlink="">
      <xdr:nvSpPr>
        <xdr:cNvPr id="282" name="楕円 281">
          <a:extLst>
            <a:ext uri="{FF2B5EF4-FFF2-40B4-BE49-F238E27FC236}">
              <a16:creationId xmlns:a16="http://schemas.microsoft.com/office/drawing/2014/main" id="{03F1BBDC-72A4-416B-A9F4-09449CF8D327}"/>
            </a:ext>
          </a:extLst>
        </xdr:cNvPr>
        <xdr:cNvSpPr/>
      </xdr:nvSpPr>
      <xdr:spPr>
        <a:xfrm>
          <a:off x="13462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159049</xdr:rowOff>
    </xdr:from>
    <xdr:ext cx="762000" cy="259045"/>
    <xdr:sp macro="" textlink="">
      <xdr:nvSpPr>
        <xdr:cNvPr id="283" name="テキスト ボックス 282">
          <a:extLst>
            <a:ext uri="{FF2B5EF4-FFF2-40B4-BE49-F238E27FC236}">
              <a16:creationId xmlns:a16="http://schemas.microsoft.com/office/drawing/2014/main" id="{973ECE74-E485-4B8F-B3C5-0098C7933B31}"/>
            </a:ext>
          </a:extLst>
        </xdr:cNvPr>
        <xdr:cNvSpPr txBox="1"/>
      </xdr:nvSpPr>
      <xdr:spPr>
        <a:xfrm>
          <a:off x="13131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4AAAC1AF-3ECA-4D02-A34F-06B7CA1A974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46088E5C-4BD9-4484-996F-EEED119A4A6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B28F51DD-A9AB-472E-9384-0105500DE91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B7A20006-B67F-4E1E-A0F8-09A9E8FF811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B21581E8-6AB9-4BFF-9E1E-3B6704C7748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F39CA8C6-7272-4101-9F09-5B153D92871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9715F4DB-E559-4591-AC65-E3E59841639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C95BD885-996E-4D5F-AAED-2AEEEC57E84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78EF3FDD-3C73-43C0-864D-54FDC12EA05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F5E5EA79-6BCF-460C-8F39-54CD42A0038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B5C68DCA-C4A9-43E7-A003-05E7EA32B38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F2FC6B95-6BC9-4CE8-B4A0-EBD0C6E9186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698C4D8C-98A0-4D5B-9477-DD5627F5530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定員適正化計画に基づき職員数の削減に取り組んできたが、東日本大震災後においては、復旧・復興事業が増加していることから、自治法派遣職員や任期付職員を増やしている状況である。また、住民基本台帳人口も震災後において大きく減少していることもあり、人口千人当たり職員数は類似団体を</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人上回っている。今後においては、復興完了に伴い、自治体派遣職員や任期付職員の採用も縮小となっていく。外部委託の積極的な活用などにより、定員管理の適正化を図り、指数の改善に努めていきたい。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EA995A55-1726-4DBB-B032-1E90006AD30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2C569223-8AD8-4943-B98D-9B8205FE05C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2CEF0FD7-6494-4E4C-A78A-B8BF3836F19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60EEB906-EF48-4AD8-9B29-6BC14A81C6FE}"/>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FCA8FE19-CEE7-4D37-872F-F56691B6927D}"/>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4556EB5A-05F5-44AA-96A5-1BFB6E6C209A}"/>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43881BEC-ABF4-41CC-BC46-8F38D94B2F5D}"/>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46C5D89C-C33C-45BE-A3AD-ACB7BE3942C4}"/>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88B20682-0FB3-4546-8A77-63E0796CDBE4}"/>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93CDFEBB-E113-47EC-867F-683A4B17DACC}"/>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7DB21D71-AEC9-4E08-8544-0B79D5977094}"/>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E539CABC-9418-46DD-8EE3-FCD0899F34AD}"/>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BE8A03A8-E0C7-4C6F-809A-E41E6DF00F38}"/>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7FDEE90A-8FD4-4DA5-8CB9-41AA7685603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B4FDD41-5EA9-4057-ADC8-6A9200E48398}"/>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123A781E-8F09-43A9-B5E6-8B7D777D25A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2C3C47EB-1836-4A6D-8C6F-3D6A227D81B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4819656A-D13C-40AE-A360-435F60EEE14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5" name="直線コネクタ 314">
          <a:extLst>
            <a:ext uri="{FF2B5EF4-FFF2-40B4-BE49-F238E27FC236}">
              <a16:creationId xmlns:a16="http://schemas.microsoft.com/office/drawing/2014/main" id="{51152B68-DFA1-4534-8108-113190BD6A43}"/>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6" name="定員管理の状況最小値テキスト">
          <a:extLst>
            <a:ext uri="{FF2B5EF4-FFF2-40B4-BE49-F238E27FC236}">
              <a16:creationId xmlns:a16="http://schemas.microsoft.com/office/drawing/2014/main" id="{A9FC672A-4D01-4C42-8645-F081D5521E23}"/>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7" name="直線コネクタ 316">
          <a:extLst>
            <a:ext uri="{FF2B5EF4-FFF2-40B4-BE49-F238E27FC236}">
              <a16:creationId xmlns:a16="http://schemas.microsoft.com/office/drawing/2014/main" id="{F488137F-4B94-4DD1-B05B-1F66B7E504FB}"/>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AADF17-48E2-418C-A13D-D5C6D98901E7}"/>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53A22671-137B-41CC-ABA9-47BB3BD284E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129722</xdr:rowOff>
    </xdr:from>
    <xdr:to>
      <xdr:col>81</xdr:col>
      <xdr:colOff>44450</xdr:colOff>
      <xdr:row>61</xdr:row>
      <xdr:rowOff>145234</xdr:rowOff>
    </xdr:to>
    <xdr:cxnSp macro="">
      <xdr:nvCxnSpPr>
        <xdr:cNvPr id="320" name="直線コネクタ 319">
          <a:extLst>
            <a:ext uri="{FF2B5EF4-FFF2-40B4-BE49-F238E27FC236}">
              <a16:creationId xmlns:a16="http://schemas.microsoft.com/office/drawing/2014/main" id="{FC601565-83CD-46BC-A8B6-554DD792FDD3}"/>
            </a:ext>
          </a:extLst>
        </xdr:cNvPr>
        <xdr:cNvCxnSpPr/>
      </xdr:nvCxnSpPr>
      <xdr:spPr>
        <a:xfrm>
          <a:off x="16179800" y="10588172"/>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1" name="定員管理の状況平均値テキスト">
          <a:extLst>
            <a:ext uri="{FF2B5EF4-FFF2-40B4-BE49-F238E27FC236}">
              <a16:creationId xmlns:a16="http://schemas.microsoft.com/office/drawing/2014/main" id="{053496CC-891A-4C87-B274-EBCFF02F5B2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2" name="フローチャート: 判断 321">
          <a:extLst>
            <a:ext uri="{FF2B5EF4-FFF2-40B4-BE49-F238E27FC236}">
              <a16:creationId xmlns:a16="http://schemas.microsoft.com/office/drawing/2014/main" id="{4B185B2F-6854-4BFB-8CDA-828B69ED64AC}"/>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129722</xdr:rowOff>
    </xdr:from>
    <xdr:to>
      <xdr:col>77</xdr:col>
      <xdr:colOff>44450</xdr:colOff>
      <xdr:row>61</xdr:row>
      <xdr:rowOff>167640</xdr:rowOff>
    </xdr:to>
    <xdr:cxnSp macro="">
      <xdr:nvCxnSpPr>
        <xdr:cNvPr id="323" name="直線コネクタ 322">
          <a:extLst>
            <a:ext uri="{FF2B5EF4-FFF2-40B4-BE49-F238E27FC236}">
              <a16:creationId xmlns:a16="http://schemas.microsoft.com/office/drawing/2014/main" id="{466E820C-5B23-42A5-9165-72A85899B6C2}"/>
            </a:ext>
          </a:extLst>
        </xdr:cNvPr>
        <xdr:cNvCxnSpPr/>
      </xdr:nvCxnSpPr>
      <xdr:spPr>
        <a:xfrm flipV="1">
          <a:off x="15290800" y="1058817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4" name="フローチャート: 判断 323">
          <a:extLst>
            <a:ext uri="{FF2B5EF4-FFF2-40B4-BE49-F238E27FC236}">
              <a16:creationId xmlns:a16="http://schemas.microsoft.com/office/drawing/2014/main" id="{B2F597C1-9566-4520-9CF6-1B1E7EA3E2B6}"/>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5" name="テキスト ボックス 324">
          <a:extLst>
            <a:ext uri="{FF2B5EF4-FFF2-40B4-BE49-F238E27FC236}">
              <a16:creationId xmlns:a16="http://schemas.microsoft.com/office/drawing/2014/main" id="{8D87F1D5-7E81-487A-82EA-8BE7CC4BEDE3}"/>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160746</xdr:rowOff>
    </xdr:from>
    <xdr:to>
      <xdr:col>72</xdr:col>
      <xdr:colOff>203200</xdr:colOff>
      <xdr:row>61</xdr:row>
      <xdr:rowOff>167640</xdr:rowOff>
    </xdr:to>
    <xdr:cxnSp macro="">
      <xdr:nvCxnSpPr>
        <xdr:cNvPr id="326" name="直線コネクタ 325">
          <a:extLst>
            <a:ext uri="{FF2B5EF4-FFF2-40B4-BE49-F238E27FC236}">
              <a16:creationId xmlns:a16="http://schemas.microsoft.com/office/drawing/2014/main" id="{3D3E696B-05DF-4FFC-A77F-543FEF52AD49}"/>
            </a:ext>
          </a:extLst>
        </xdr:cNvPr>
        <xdr:cNvCxnSpPr/>
      </xdr:nvCxnSpPr>
      <xdr:spPr>
        <a:xfrm>
          <a:off x="14401800" y="1061919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7" name="フローチャート: 判断 326">
          <a:extLst>
            <a:ext uri="{FF2B5EF4-FFF2-40B4-BE49-F238E27FC236}">
              <a16:creationId xmlns:a16="http://schemas.microsoft.com/office/drawing/2014/main" id="{BC9D9A20-6868-4368-B619-AEEF19E8D0DD}"/>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28" name="テキスト ボックス 327">
          <a:extLst>
            <a:ext uri="{FF2B5EF4-FFF2-40B4-BE49-F238E27FC236}">
              <a16:creationId xmlns:a16="http://schemas.microsoft.com/office/drawing/2014/main" id="{CF730B15-01EE-4AAC-9166-024CE07FA2AB}"/>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160746</xdr:rowOff>
    </xdr:from>
    <xdr:to>
      <xdr:col>68</xdr:col>
      <xdr:colOff>152400</xdr:colOff>
      <xdr:row>62</xdr:row>
      <xdr:rowOff>22044</xdr:rowOff>
    </xdr:to>
    <xdr:cxnSp macro="">
      <xdr:nvCxnSpPr>
        <xdr:cNvPr id="329" name="直線コネクタ 328">
          <a:extLst>
            <a:ext uri="{FF2B5EF4-FFF2-40B4-BE49-F238E27FC236}">
              <a16:creationId xmlns:a16="http://schemas.microsoft.com/office/drawing/2014/main" id="{71BC93CB-DCC2-46DC-A9B9-BC58DBBE4CB2}"/>
            </a:ext>
          </a:extLst>
        </xdr:cNvPr>
        <xdr:cNvCxnSpPr/>
      </xdr:nvCxnSpPr>
      <xdr:spPr>
        <a:xfrm flipV="1">
          <a:off x="13512800" y="10619196"/>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0" name="フローチャート: 判断 329">
          <a:extLst>
            <a:ext uri="{FF2B5EF4-FFF2-40B4-BE49-F238E27FC236}">
              <a16:creationId xmlns:a16="http://schemas.microsoft.com/office/drawing/2014/main" id="{D82ADA0D-8A00-4BB7-9FFA-3E72ABE5FF5D}"/>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1" name="テキスト ボックス 330">
          <a:extLst>
            <a:ext uri="{FF2B5EF4-FFF2-40B4-BE49-F238E27FC236}">
              <a16:creationId xmlns:a16="http://schemas.microsoft.com/office/drawing/2014/main" id="{42490CFD-798C-4338-BEF1-0DE2D3157585}"/>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2" name="フローチャート: 判断 331">
          <a:extLst>
            <a:ext uri="{FF2B5EF4-FFF2-40B4-BE49-F238E27FC236}">
              <a16:creationId xmlns:a16="http://schemas.microsoft.com/office/drawing/2014/main" id="{AEAA3C8D-1C8D-4D42-BC83-AFB91E39384F}"/>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3" name="テキスト ボックス 332">
          <a:extLst>
            <a:ext uri="{FF2B5EF4-FFF2-40B4-BE49-F238E27FC236}">
              <a16:creationId xmlns:a16="http://schemas.microsoft.com/office/drawing/2014/main" id="{3CFB2FB7-178F-42B6-84C1-004DA43D73A8}"/>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6F05CBC-E074-4938-8F8C-34EF34C2C02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51631E2-3A4C-4F9C-A559-0D4391EB68D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84EF604-8509-43E4-8586-169E3D687E9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B201449-0792-4BC5-9AEB-944A5CBA4FB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34D6BE3-647E-490E-A4EE-5411786CB2D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94434</xdr:rowOff>
    </xdr:from>
    <xdr:to>
      <xdr:col>81</xdr:col>
      <xdr:colOff>95250</xdr:colOff>
      <xdr:row>62</xdr:row>
      <xdr:rowOff>24584</xdr:rowOff>
    </xdr:to>
    <xdr:sp macro="" textlink="">
      <xdr:nvSpPr>
        <xdr:cNvPr id="339" name="楕円 338">
          <a:extLst>
            <a:ext uri="{FF2B5EF4-FFF2-40B4-BE49-F238E27FC236}">
              <a16:creationId xmlns:a16="http://schemas.microsoft.com/office/drawing/2014/main" id="{FB90C3AC-2C6E-425B-9109-3563A5960FE3}"/>
            </a:ext>
          </a:extLst>
        </xdr:cNvPr>
        <xdr:cNvSpPr/>
      </xdr:nvSpPr>
      <xdr:spPr>
        <a:xfrm>
          <a:off x="169672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66511</xdr:rowOff>
    </xdr:from>
    <xdr:ext cx="762000" cy="259045"/>
    <xdr:sp macro="" textlink="">
      <xdr:nvSpPr>
        <xdr:cNvPr id="340" name="定員管理の状況該当値テキスト">
          <a:extLst>
            <a:ext uri="{FF2B5EF4-FFF2-40B4-BE49-F238E27FC236}">
              <a16:creationId xmlns:a16="http://schemas.microsoft.com/office/drawing/2014/main" id="{E1744659-0CB5-4147-8AC5-1131134C176F}"/>
            </a:ext>
          </a:extLst>
        </xdr:cNvPr>
        <xdr:cNvSpPr txBox="1"/>
      </xdr:nvSpPr>
      <xdr:spPr>
        <a:xfrm>
          <a:off x="17106900" y="1052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78922</xdr:rowOff>
    </xdr:from>
    <xdr:to>
      <xdr:col>77</xdr:col>
      <xdr:colOff>95250</xdr:colOff>
      <xdr:row>62</xdr:row>
      <xdr:rowOff>9072</xdr:rowOff>
    </xdr:to>
    <xdr:sp macro="" textlink="">
      <xdr:nvSpPr>
        <xdr:cNvPr id="341" name="楕円 340">
          <a:extLst>
            <a:ext uri="{FF2B5EF4-FFF2-40B4-BE49-F238E27FC236}">
              <a16:creationId xmlns:a16="http://schemas.microsoft.com/office/drawing/2014/main" id="{7D9F013B-96FC-4BEE-AA7B-8B8626ED22F0}"/>
            </a:ext>
          </a:extLst>
        </xdr:cNvPr>
        <xdr:cNvSpPr/>
      </xdr:nvSpPr>
      <xdr:spPr>
        <a:xfrm>
          <a:off x="16129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165299</xdr:rowOff>
    </xdr:from>
    <xdr:ext cx="736600" cy="259045"/>
    <xdr:sp macro="" textlink="">
      <xdr:nvSpPr>
        <xdr:cNvPr id="342" name="テキスト ボックス 341">
          <a:extLst>
            <a:ext uri="{FF2B5EF4-FFF2-40B4-BE49-F238E27FC236}">
              <a16:creationId xmlns:a16="http://schemas.microsoft.com/office/drawing/2014/main" id="{58621557-A6B0-4B56-A7CA-A86D5D884C3C}"/>
            </a:ext>
          </a:extLst>
        </xdr:cNvPr>
        <xdr:cNvSpPr txBox="1"/>
      </xdr:nvSpPr>
      <xdr:spPr>
        <a:xfrm>
          <a:off x="15798800" y="1062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116840</xdr:rowOff>
    </xdr:from>
    <xdr:to>
      <xdr:col>73</xdr:col>
      <xdr:colOff>44450</xdr:colOff>
      <xdr:row>62</xdr:row>
      <xdr:rowOff>46990</xdr:rowOff>
    </xdr:to>
    <xdr:sp macro="" textlink="">
      <xdr:nvSpPr>
        <xdr:cNvPr id="343" name="楕円 342">
          <a:extLst>
            <a:ext uri="{FF2B5EF4-FFF2-40B4-BE49-F238E27FC236}">
              <a16:creationId xmlns:a16="http://schemas.microsoft.com/office/drawing/2014/main" id="{DC44B2E3-4B95-4A89-B3A3-5A1D5C5DF9A6}"/>
            </a:ext>
          </a:extLst>
        </xdr:cNvPr>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31767</xdr:rowOff>
    </xdr:from>
    <xdr:ext cx="762000" cy="259045"/>
    <xdr:sp macro="" textlink="">
      <xdr:nvSpPr>
        <xdr:cNvPr id="344" name="テキスト ボックス 343">
          <a:extLst>
            <a:ext uri="{FF2B5EF4-FFF2-40B4-BE49-F238E27FC236}">
              <a16:creationId xmlns:a16="http://schemas.microsoft.com/office/drawing/2014/main" id="{0759F5AA-C66B-40E3-A968-961B97335F5C}"/>
            </a:ext>
          </a:extLst>
        </xdr:cNvPr>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109946</xdr:rowOff>
    </xdr:from>
    <xdr:to>
      <xdr:col>68</xdr:col>
      <xdr:colOff>203200</xdr:colOff>
      <xdr:row>62</xdr:row>
      <xdr:rowOff>40096</xdr:rowOff>
    </xdr:to>
    <xdr:sp macro="" textlink="">
      <xdr:nvSpPr>
        <xdr:cNvPr id="345" name="楕円 344">
          <a:extLst>
            <a:ext uri="{FF2B5EF4-FFF2-40B4-BE49-F238E27FC236}">
              <a16:creationId xmlns:a16="http://schemas.microsoft.com/office/drawing/2014/main" id="{F4A06CBA-18CD-4132-94B6-29A4700339DC}"/>
            </a:ext>
          </a:extLst>
        </xdr:cNvPr>
        <xdr:cNvSpPr/>
      </xdr:nvSpPr>
      <xdr:spPr>
        <a:xfrm>
          <a:off x="14351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24873</xdr:rowOff>
    </xdr:from>
    <xdr:ext cx="762000" cy="259045"/>
    <xdr:sp macro="" textlink="">
      <xdr:nvSpPr>
        <xdr:cNvPr id="346" name="テキスト ボックス 345">
          <a:extLst>
            <a:ext uri="{FF2B5EF4-FFF2-40B4-BE49-F238E27FC236}">
              <a16:creationId xmlns:a16="http://schemas.microsoft.com/office/drawing/2014/main" id="{33481543-1633-4CEE-A194-4662E2B07D05}"/>
            </a:ext>
          </a:extLst>
        </xdr:cNvPr>
        <xdr:cNvSpPr txBox="1"/>
      </xdr:nvSpPr>
      <xdr:spPr>
        <a:xfrm>
          <a:off x="14020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142694</xdr:rowOff>
    </xdr:from>
    <xdr:to>
      <xdr:col>64</xdr:col>
      <xdr:colOff>152400</xdr:colOff>
      <xdr:row>62</xdr:row>
      <xdr:rowOff>72844</xdr:rowOff>
    </xdr:to>
    <xdr:sp macro="" textlink="">
      <xdr:nvSpPr>
        <xdr:cNvPr id="347" name="楕円 346">
          <a:extLst>
            <a:ext uri="{FF2B5EF4-FFF2-40B4-BE49-F238E27FC236}">
              <a16:creationId xmlns:a16="http://schemas.microsoft.com/office/drawing/2014/main" id="{4554AFE1-AFD4-4F89-A3F2-653629B4C7C4}"/>
            </a:ext>
          </a:extLst>
        </xdr:cNvPr>
        <xdr:cNvSpPr/>
      </xdr:nvSpPr>
      <xdr:spPr>
        <a:xfrm>
          <a:off x="13462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57621</xdr:rowOff>
    </xdr:from>
    <xdr:ext cx="762000" cy="259045"/>
    <xdr:sp macro="" textlink="">
      <xdr:nvSpPr>
        <xdr:cNvPr id="348" name="テキスト ボックス 347">
          <a:extLst>
            <a:ext uri="{FF2B5EF4-FFF2-40B4-BE49-F238E27FC236}">
              <a16:creationId xmlns:a16="http://schemas.microsoft.com/office/drawing/2014/main" id="{3681973E-12E0-4A39-88B8-FE9EA26AADF4}"/>
            </a:ext>
          </a:extLst>
        </xdr:cNvPr>
        <xdr:cNvSpPr txBox="1"/>
      </xdr:nvSpPr>
      <xdr:spPr>
        <a:xfrm>
          <a:off x="13131800" y="1068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770FCC82-8BE4-44D7-ACF5-E638A0C1E6B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DE8834D6-5159-4EA8-AEBA-BA1C8AF662FF}"/>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DD983D31-27DA-4FAB-B3C9-77AAC3F3397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6D025E57-C9D4-4B9F-B30D-538722AF324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A3DDD952-77E2-4357-A8A8-1D0AE6B0880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590F542E-7ADC-40F0-B7EF-03B304FD04E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C268A9B5-76DE-442B-BCD1-B33C8155F33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CCA95150-1418-4E28-8D08-BA303E23AC6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52DC44B3-3A1A-4806-A078-4B1A22B5170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29D7B897-9146-4B07-87CB-90B4B5ED64B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D76E5811-6359-4EE2-B68A-A584D8A3A46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EA16FCC5-7DA6-4CEE-95F7-8EB3CEDD08B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8DADE75C-8788-4CCB-AB9F-6B1E2088BA3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実質公債費比率については、前年度比</a:t>
          </a:r>
          <a:r>
            <a:rPr kumimoji="1" lang="en-US" altLang="ja-JP" sz="900">
              <a:solidFill>
                <a:schemeClr val="dk1"/>
              </a:solidFill>
              <a:effectLst/>
              <a:latin typeface="+mn-lt"/>
              <a:ea typeface="+mn-ea"/>
              <a:cs typeface="+mn-cs"/>
            </a:rPr>
            <a:t>0.2</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増</a:t>
          </a:r>
          <a:r>
            <a:rPr kumimoji="1" lang="ja-JP" altLang="ja-JP" sz="900">
              <a:solidFill>
                <a:schemeClr val="dk1"/>
              </a:solidFill>
              <a:effectLst/>
              <a:latin typeface="+mn-lt"/>
              <a:ea typeface="+mn-ea"/>
              <a:cs typeface="+mn-cs"/>
            </a:rPr>
            <a:t>の</a:t>
          </a:r>
          <a:r>
            <a:rPr kumimoji="1" lang="en-US" altLang="ja-JP" sz="900">
              <a:solidFill>
                <a:schemeClr val="dk1"/>
              </a:solidFill>
              <a:effectLst/>
              <a:latin typeface="+mn-lt"/>
              <a:ea typeface="+mn-ea"/>
              <a:cs typeface="+mn-cs"/>
            </a:rPr>
            <a:t>5.0</a:t>
          </a:r>
          <a:r>
            <a:rPr kumimoji="1" lang="ja-JP" altLang="ja-JP" sz="900">
              <a:solidFill>
                <a:schemeClr val="dk1"/>
              </a:solidFill>
              <a:effectLst/>
              <a:latin typeface="+mn-lt"/>
              <a:ea typeface="+mn-ea"/>
              <a:cs typeface="+mn-cs"/>
            </a:rPr>
            <a:t>％となり、類似団体平均よりも</a:t>
          </a:r>
          <a:r>
            <a:rPr kumimoji="1" lang="en-US" altLang="ja-JP" sz="900">
              <a:solidFill>
                <a:schemeClr val="dk1"/>
              </a:solidFill>
              <a:effectLst/>
              <a:latin typeface="+mn-lt"/>
              <a:ea typeface="+mn-ea"/>
              <a:cs typeface="+mn-cs"/>
            </a:rPr>
            <a:t>1.4</a:t>
          </a:r>
          <a:r>
            <a:rPr kumimoji="1" lang="ja-JP" altLang="ja-JP" sz="900">
              <a:solidFill>
                <a:schemeClr val="dk1"/>
              </a:solidFill>
              <a:effectLst/>
              <a:latin typeface="+mn-lt"/>
              <a:ea typeface="+mn-ea"/>
              <a:cs typeface="+mn-cs"/>
            </a:rPr>
            <a:t>ポイント下回った。</a:t>
          </a:r>
          <a:r>
            <a:rPr kumimoji="1" lang="ja-JP" altLang="en-US" sz="900">
              <a:solidFill>
                <a:schemeClr val="tx1"/>
              </a:solidFill>
              <a:effectLst/>
              <a:latin typeface="+mn-lt"/>
              <a:ea typeface="+mn-ea"/>
              <a:cs typeface="+mn-cs"/>
            </a:rPr>
            <a:t>平成</a:t>
          </a:r>
          <a:r>
            <a:rPr kumimoji="1" lang="en-US" altLang="ja-JP" sz="900">
              <a:solidFill>
                <a:schemeClr val="tx1"/>
              </a:solidFill>
              <a:effectLst/>
              <a:latin typeface="+mn-lt"/>
              <a:ea typeface="+mn-ea"/>
              <a:cs typeface="+mn-cs"/>
            </a:rPr>
            <a:t>29</a:t>
          </a:r>
          <a:r>
            <a:rPr kumimoji="1" lang="ja-JP" altLang="en-US" sz="900">
              <a:solidFill>
                <a:schemeClr val="tx1"/>
              </a:solidFill>
              <a:effectLst/>
              <a:latin typeface="+mn-lt"/>
              <a:ea typeface="+mn-ea"/>
              <a:cs typeface="+mn-cs"/>
            </a:rPr>
            <a:t>年度と令和</a:t>
          </a:r>
          <a:r>
            <a:rPr kumimoji="1" lang="en-US" altLang="ja-JP" sz="900">
              <a:solidFill>
                <a:schemeClr val="tx1"/>
              </a:solidFill>
              <a:effectLst/>
              <a:latin typeface="+mn-lt"/>
              <a:ea typeface="+mn-ea"/>
              <a:cs typeface="+mn-cs"/>
            </a:rPr>
            <a:t>2</a:t>
          </a:r>
          <a:r>
            <a:rPr kumimoji="1" lang="ja-JP" altLang="en-US" sz="900">
              <a:solidFill>
                <a:schemeClr val="tx1"/>
              </a:solidFill>
              <a:effectLst/>
              <a:latin typeface="+mn-lt"/>
              <a:ea typeface="+mn-ea"/>
              <a:cs typeface="+mn-cs"/>
            </a:rPr>
            <a:t>年度比較において、算定上の分母となる標準財政規模は、平成</a:t>
          </a:r>
          <a:r>
            <a:rPr kumimoji="1" lang="en-US" altLang="ja-JP" sz="900">
              <a:solidFill>
                <a:schemeClr val="tx1"/>
              </a:solidFill>
              <a:effectLst/>
              <a:latin typeface="+mn-lt"/>
              <a:ea typeface="+mn-ea"/>
              <a:cs typeface="+mn-cs"/>
            </a:rPr>
            <a:t>29</a:t>
          </a:r>
          <a:r>
            <a:rPr kumimoji="1" lang="ja-JP" altLang="en-US" sz="900">
              <a:solidFill>
                <a:schemeClr val="tx1"/>
              </a:solidFill>
              <a:effectLst/>
              <a:latin typeface="+mn-lt"/>
              <a:ea typeface="+mn-ea"/>
              <a:cs typeface="+mn-cs"/>
            </a:rPr>
            <a:t>年度対して</a:t>
          </a:r>
          <a:r>
            <a:rPr kumimoji="1" lang="en-US" altLang="ja-JP" sz="900">
              <a:solidFill>
                <a:schemeClr val="tx1"/>
              </a:solidFill>
              <a:effectLst/>
              <a:latin typeface="+mn-lt"/>
              <a:ea typeface="+mn-ea"/>
              <a:cs typeface="+mn-cs"/>
            </a:rPr>
            <a:t>416</a:t>
          </a:r>
          <a:r>
            <a:rPr kumimoji="1" lang="ja-JP" altLang="en-US" sz="900">
              <a:solidFill>
                <a:schemeClr val="tx1"/>
              </a:solidFill>
              <a:effectLst/>
              <a:latin typeface="+mn-lt"/>
              <a:ea typeface="+mn-ea"/>
              <a:cs typeface="+mn-cs"/>
            </a:rPr>
            <a:t>百万円増加したものの、分子となる一般会計の公債費（元利償還金の額）が</a:t>
          </a:r>
          <a:r>
            <a:rPr kumimoji="1" lang="en-US" altLang="ja-JP" sz="900">
              <a:solidFill>
                <a:schemeClr val="tx1"/>
              </a:solidFill>
              <a:effectLst/>
              <a:latin typeface="+mn-lt"/>
              <a:ea typeface="+mn-ea"/>
              <a:cs typeface="+mn-cs"/>
            </a:rPr>
            <a:t>34</a:t>
          </a:r>
          <a:r>
            <a:rPr kumimoji="1" lang="ja-JP" altLang="en-US" sz="900">
              <a:solidFill>
                <a:schemeClr val="tx1"/>
              </a:solidFill>
              <a:effectLst/>
              <a:latin typeface="+mn-lt"/>
              <a:ea typeface="+mn-ea"/>
              <a:cs typeface="+mn-cs"/>
            </a:rPr>
            <a:t>百万円増加したことや公営企業に要する経費の財源とする地方債の償還に充てたと認められる繰入金が</a:t>
          </a:r>
          <a:r>
            <a:rPr kumimoji="1" lang="en-US" altLang="ja-JP" sz="900">
              <a:solidFill>
                <a:schemeClr val="tx1"/>
              </a:solidFill>
              <a:effectLst/>
              <a:latin typeface="+mn-lt"/>
              <a:ea typeface="+mn-ea"/>
              <a:cs typeface="+mn-cs"/>
            </a:rPr>
            <a:t>9</a:t>
          </a:r>
          <a:r>
            <a:rPr kumimoji="1" lang="ja-JP" altLang="en-US" sz="900">
              <a:solidFill>
                <a:schemeClr val="tx1"/>
              </a:solidFill>
              <a:effectLst/>
              <a:latin typeface="+mn-lt"/>
              <a:ea typeface="+mn-ea"/>
              <a:cs typeface="+mn-cs"/>
            </a:rPr>
            <a:t>百万円増加したことにより実質公債費比率が増加したものである。</a:t>
          </a:r>
          <a:r>
            <a:rPr kumimoji="1" lang="ja-JP" altLang="ja-JP" sz="900">
              <a:solidFill>
                <a:schemeClr val="tx1"/>
              </a:solidFill>
              <a:effectLst/>
              <a:latin typeface="+mn-lt"/>
              <a:ea typeface="+mn-ea"/>
              <a:cs typeface="+mn-cs"/>
            </a:rPr>
            <a:t>今後</a:t>
          </a:r>
          <a:r>
            <a:rPr kumimoji="1" lang="ja-JP" altLang="en-US" sz="900">
              <a:solidFill>
                <a:sysClr val="windowText" lastClr="000000"/>
              </a:solidFill>
              <a:effectLst/>
              <a:latin typeface="+mn-lt"/>
              <a:ea typeface="+mn-ea"/>
              <a:cs typeface="+mn-cs"/>
            </a:rPr>
            <a:t>も</a:t>
          </a:r>
          <a:r>
            <a:rPr kumimoji="1" lang="ja-JP" altLang="ja-JP" sz="900">
              <a:solidFill>
                <a:sysClr val="windowText" lastClr="000000"/>
              </a:solidFill>
              <a:effectLst/>
              <a:latin typeface="+mn-lt"/>
              <a:ea typeface="+mn-ea"/>
              <a:cs typeface="+mn-cs"/>
            </a:rPr>
            <a:t>災害公営住宅整備に係る</a:t>
          </a:r>
          <a:r>
            <a:rPr kumimoji="1" lang="ja-JP" altLang="ja-JP" sz="900">
              <a:solidFill>
                <a:schemeClr val="dk1"/>
              </a:solidFill>
              <a:effectLst/>
              <a:latin typeface="+mn-lt"/>
              <a:ea typeface="+mn-ea"/>
              <a:cs typeface="+mn-cs"/>
            </a:rPr>
            <a:t>地方債償還</a:t>
          </a:r>
          <a:r>
            <a:rPr kumimoji="1" lang="ja-JP" altLang="en-US" sz="900">
              <a:solidFill>
                <a:schemeClr val="dk1"/>
              </a:solidFill>
              <a:effectLst/>
              <a:latin typeface="+mn-lt"/>
              <a:ea typeface="+mn-ea"/>
              <a:cs typeface="+mn-cs"/>
            </a:rPr>
            <a:t>をはじめ</a:t>
          </a:r>
          <a:r>
            <a:rPr kumimoji="1" lang="ja-JP" altLang="ja-JP" sz="90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庁舎建設関連事業などにおいて多額の地方債を借入したことから</a:t>
          </a:r>
          <a:r>
            <a:rPr kumimoji="1" lang="ja-JP" altLang="ja-JP" sz="900">
              <a:solidFill>
                <a:schemeClr val="dk1"/>
              </a:solidFill>
              <a:effectLst/>
              <a:latin typeface="+mn-lt"/>
              <a:ea typeface="+mn-ea"/>
              <a:cs typeface="+mn-cs"/>
            </a:rPr>
            <a:t>、一般会計の公債費が増加に転ずる見込みであ</a:t>
          </a:r>
          <a:r>
            <a:rPr kumimoji="1" lang="ja-JP" altLang="en-US" sz="900">
              <a:solidFill>
                <a:schemeClr val="dk1"/>
              </a:solidFill>
              <a:effectLst/>
              <a:latin typeface="+mn-lt"/>
              <a:ea typeface="+mn-ea"/>
              <a:cs typeface="+mn-cs"/>
            </a:rPr>
            <a:t>り、実質公債費比率は上昇すると予想される。町有地及び</a:t>
          </a:r>
          <a:r>
            <a:rPr kumimoji="1" lang="ja-JP" altLang="ja-JP" sz="900">
              <a:solidFill>
                <a:schemeClr val="dk1"/>
              </a:solidFill>
              <a:effectLst/>
              <a:latin typeface="+mn-lt"/>
              <a:ea typeface="+mn-ea"/>
              <a:cs typeface="+mn-cs"/>
            </a:rPr>
            <a:t>工業用地売却</a:t>
          </a:r>
          <a:r>
            <a:rPr kumimoji="1" lang="ja-JP" altLang="en-US" sz="900">
              <a:solidFill>
                <a:schemeClr val="dk1"/>
              </a:solidFill>
              <a:effectLst/>
              <a:latin typeface="+mn-lt"/>
              <a:ea typeface="+mn-ea"/>
              <a:cs typeface="+mn-cs"/>
            </a:rPr>
            <a:t>の促進</a:t>
          </a:r>
          <a:r>
            <a:rPr kumimoji="1" lang="ja-JP" altLang="ja-JP" sz="900">
              <a:solidFill>
                <a:schemeClr val="dk1"/>
              </a:solidFill>
              <a:effectLst/>
              <a:latin typeface="+mn-lt"/>
              <a:ea typeface="+mn-ea"/>
              <a:cs typeface="+mn-cs"/>
            </a:rPr>
            <a:t>を目指すとともに、</a:t>
          </a:r>
          <a:r>
            <a:rPr kumimoji="1" lang="ja-JP" altLang="en-US" sz="900">
              <a:solidFill>
                <a:schemeClr val="dk1"/>
              </a:solidFill>
              <a:effectLst/>
              <a:latin typeface="+mn-lt"/>
              <a:ea typeface="+mn-ea"/>
              <a:cs typeface="+mn-cs"/>
            </a:rPr>
            <a:t>ふるさと納税の</a:t>
          </a:r>
          <a:r>
            <a:rPr kumimoji="1" lang="en-US" altLang="ja-JP" sz="900">
              <a:solidFill>
                <a:schemeClr val="dk1"/>
              </a:solidFill>
              <a:effectLst/>
              <a:latin typeface="+mn-lt"/>
              <a:ea typeface="+mn-ea"/>
              <a:cs typeface="+mn-cs"/>
            </a:rPr>
            <a:t>PR</a:t>
          </a:r>
          <a:r>
            <a:rPr kumimoji="1" lang="ja-JP" altLang="en-US" sz="900">
              <a:solidFill>
                <a:schemeClr val="dk1"/>
              </a:solidFill>
              <a:effectLst/>
              <a:latin typeface="+mn-lt"/>
              <a:ea typeface="+mn-ea"/>
              <a:cs typeface="+mn-cs"/>
            </a:rPr>
            <a:t>などにより財源を確保し、多額の町債発行や基金の取り崩しを抑制していき、</a:t>
          </a:r>
          <a:r>
            <a:rPr kumimoji="1" lang="ja-JP" altLang="ja-JP" sz="900">
              <a:solidFill>
                <a:schemeClr val="dk1"/>
              </a:solidFill>
              <a:effectLst/>
              <a:latin typeface="+mn-lt"/>
              <a:ea typeface="+mn-ea"/>
              <a:cs typeface="+mn-cs"/>
            </a:rPr>
            <a:t>可能な限り地方債に依存しない財政運営を目指す。</a:t>
          </a:r>
          <a:r>
            <a:rPr kumimoji="1" lang="ja-JP" altLang="en-US" sz="900">
              <a:solidFill>
                <a:schemeClr val="dk1"/>
              </a:solidFill>
              <a:effectLst/>
              <a:latin typeface="+mn-lt"/>
              <a:ea typeface="+mn-ea"/>
              <a:cs typeface="+mn-cs"/>
            </a:rPr>
            <a:t>　</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89F3639B-6441-4D68-93D2-E16CCF3C913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3C6B75D0-4857-4AD1-9FFC-706A536D0F7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C10CE826-0C54-4346-9B04-05240B5C11E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50DCCF46-708D-4174-AADF-E9AD220CD738}"/>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36AE071D-C7C0-4302-B11C-088AF2D19CF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A70D7E7A-4459-41AE-AAD6-B0278C325E08}"/>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71A96C5D-0075-4141-A72B-0F0CD50A952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58DDDE88-E786-43D2-8A14-9FB55D2734B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9E4DD17D-2484-4068-85D8-05D9C67C867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80C19776-FB6E-4F7D-AB22-7D8CE97AE2AE}"/>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9448EA5E-76E4-42D2-965F-7EF703FA9BE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FF73E602-A578-4B05-9BD5-CFBF959630D4}"/>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21DF8AFA-25FB-47C7-A9B4-035E52E1FDC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B0C36556-7875-4381-BFA9-A347F1D6C76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6" name="直線コネクタ 375">
          <a:extLst>
            <a:ext uri="{FF2B5EF4-FFF2-40B4-BE49-F238E27FC236}">
              <a16:creationId xmlns:a16="http://schemas.microsoft.com/office/drawing/2014/main" id="{2A7A8DC7-9856-4705-959E-657AA9C06A22}"/>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7" name="公債費負担の状況最小値テキスト">
          <a:extLst>
            <a:ext uri="{FF2B5EF4-FFF2-40B4-BE49-F238E27FC236}">
              <a16:creationId xmlns:a16="http://schemas.microsoft.com/office/drawing/2014/main" id="{CC41934A-EB20-4CF7-BCD3-FFADF06F916F}"/>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78" name="直線コネクタ 377">
          <a:extLst>
            <a:ext uri="{FF2B5EF4-FFF2-40B4-BE49-F238E27FC236}">
              <a16:creationId xmlns:a16="http://schemas.microsoft.com/office/drawing/2014/main" id="{799669AE-C972-4063-B483-E5FF7B78B93B}"/>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id="{0EFF56CF-B748-4FFC-80B6-BE7630E58736}"/>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a16="http://schemas.microsoft.com/office/drawing/2014/main" id="{EACC202F-6B22-4764-8FC3-D94F48C38673}"/>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127000</xdr:rowOff>
    </xdr:to>
    <xdr:cxnSp macro="">
      <xdr:nvCxnSpPr>
        <xdr:cNvPr id="381" name="直線コネクタ 380">
          <a:extLst>
            <a:ext uri="{FF2B5EF4-FFF2-40B4-BE49-F238E27FC236}">
              <a16:creationId xmlns:a16="http://schemas.microsoft.com/office/drawing/2014/main" id="{371FC0D7-F199-481C-A908-AFBB89ACD6C9}"/>
            </a:ext>
          </a:extLst>
        </xdr:cNvPr>
        <xdr:cNvCxnSpPr/>
      </xdr:nvCxnSpPr>
      <xdr:spPr>
        <a:xfrm>
          <a:off x="16179800" y="69689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42AF8935-EE86-446D-8C08-C3B27DCD87FD}"/>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7002FC2F-3BDE-488D-A474-47FA373BFA5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118956</xdr:rowOff>
    </xdr:to>
    <xdr:cxnSp macro="">
      <xdr:nvCxnSpPr>
        <xdr:cNvPr id="384" name="直線コネクタ 383">
          <a:extLst>
            <a:ext uri="{FF2B5EF4-FFF2-40B4-BE49-F238E27FC236}">
              <a16:creationId xmlns:a16="http://schemas.microsoft.com/office/drawing/2014/main" id="{C369E115-85FA-4C16-9172-4B2AEACF9E09}"/>
            </a:ext>
          </a:extLst>
        </xdr:cNvPr>
        <xdr:cNvCxnSpPr/>
      </xdr:nvCxnSpPr>
      <xdr:spPr>
        <a:xfrm flipV="1">
          <a:off x="15290800" y="696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5" name="フローチャート: 判断 384">
          <a:extLst>
            <a:ext uri="{FF2B5EF4-FFF2-40B4-BE49-F238E27FC236}">
              <a16:creationId xmlns:a16="http://schemas.microsoft.com/office/drawing/2014/main" id="{A2C3ECBF-A7CA-4886-B777-555AB09D64FE}"/>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6" name="テキスト ボックス 385">
          <a:extLst>
            <a:ext uri="{FF2B5EF4-FFF2-40B4-BE49-F238E27FC236}">
              <a16:creationId xmlns:a16="http://schemas.microsoft.com/office/drawing/2014/main" id="{CE1746F5-E331-43FB-A1C1-0FDE47FD5F98}"/>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167217</xdr:rowOff>
    </xdr:to>
    <xdr:cxnSp macro="">
      <xdr:nvCxnSpPr>
        <xdr:cNvPr id="387" name="直線コネクタ 386">
          <a:extLst>
            <a:ext uri="{FF2B5EF4-FFF2-40B4-BE49-F238E27FC236}">
              <a16:creationId xmlns:a16="http://schemas.microsoft.com/office/drawing/2014/main" id="{B53E1AA7-8B43-4CE4-8A0B-1E481E9D08C1}"/>
            </a:ext>
          </a:extLst>
        </xdr:cNvPr>
        <xdr:cNvCxnSpPr/>
      </xdr:nvCxnSpPr>
      <xdr:spPr>
        <a:xfrm flipV="1">
          <a:off x="14401800" y="697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5608AA0C-C63A-43D0-8C84-CAD450A17E69}"/>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5EAC36A1-34A0-405A-A41B-8AE492A957BC}"/>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35983</xdr:rowOff>
    </xdr:to>
    <xdr:cxnSp macro="">
      <xdr:nvCxnSpPr>
        <xdr:cNvPr id="390" name="直線コネクタ 389">
          <a:extLst>
            <a:ext uri="{FF2B5EF4-FFF2-40B4-BE49-F238E27FC236}">
              <a16:creationId xmlns:a16="http://schemas.microsoft.com/office/drawing/2014/main" id="{230073D1-E7C1-4DE1-8684-B40DA377D05E}"/>
            </a:ext>
          </a:extLst>
        </xdr:cNvPr>
        <xdr:cNvCxnSpPr/>
      </xdr:nvCxnSpPr>
      <xdr:spPr>
        <a:xfrm flipV="1">
          <a:off x="13512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54C28FEC-3FD9-4A74-8140-F32048E8FAA4}"/>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E668AE6F-7234-4CA2-8E69-4378F9FD2AAF}"/>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80A997C5-9737-46DB-9134-6E17C2C7CE97}"/>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7E3D3A4A-69DF-4E3B-83C0-2C9E4C6E39FD}"/>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A5503CE-1882-403D-94E9-9B6175B503A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D8A2258-407F-4FFE-B5B5-8DF87570A0C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6245BF7-0DCD-4738-9641-C2491347999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121E1A34-3495-41A6-9C0C-AE971FECD30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29C623B-7EAD-418F-922D-20F0F5213FD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0" name="楕円 399">
          <a:extLst>
            <a:ext uri="{FF2B5EF4-FFF2-40B4-BE49-F238E27FC236}">
              <a16:creationId xmlns:a16="http://schemas.microsoft.com/office/drawing/2014/main" id="{7DEAB475-CA9C-416D-B7F5-00D09CB7C586}"/>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1" name="公債費負担の状況該当値テキスト">
          <a:extLst>
            <a:ext uri="{FF2B5EF4-FFF2-40B4-BE49-F238E27FC236}">
              <a16:creationId xmlns:a16="http://schemas.microsoft.com/office/drawing/2014/main" id="{0776ABE4-9B24-4BBB-AAB9-21A26D46A175}"/>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2" name="楕円 401">
          <a:extLst>
            <a:ext uri="{FF2B5EF4-FFF2-40B4-BE49-F238E27FC236}">
              <a16:creationId xmlns:a16="http://schemas.microsoft.com/office/drawing/2014/main" id="{E366F811-0DE6-465C-9EE3-8E99AEDE9B86}"/>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3" name="テキスト ボックス 402">
          <a:extLst>
            <a:ext uri="{FF2B5EF4-FFF2-40B4-BE49-F238E27FC236}">
              <a16:creationId xmlns:a16="http://schemas.microsoft.com/office/drawing/2014/main" id="{699E104C-6AEC-4342-AB62-E763943C314A}"/>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4" name="楕円 403">
          <a:extLst>
            <a:ext uri="{FF2B5EF4-FFF2-40B4-BE49-F238E27FC236}">
              <a16:creationId xmlns:a16="http://schemas.microsoft.com/office/drawing/2014/main" id="{E5AF3777-69B6-4646-934F-3A6DBA6EFF2C}"/>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5" name="テキスト ボックス 404">
          <a:extLst>
            <a:ext uri="{FF2B5EF4-FFF2-40B4-BE49-F238E27FC236}">
              <a16:creationId xmlns:a16="http://schemas.microsoft.com/office/drawing/2014/main" id="{F480ECAE-1631-4D50-8179-4E69F51FA5CC}"/>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6" name="楕円 405">
          <a:extLst>
            <a:ext uri="{FF2B5EF4-FFF2-40B4-BE49-F238E27FC236}">
              <a16:creationId xmlns:a16="http://schemas.microsoft.com/office/drawing/2014/main" id="{888F1FD5-EB64-4A0D-931F-EA4ABB05C714}"/>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7" name="テキスト ボックス 406">
          <a:extLst>
            <a:ext uri="{FF2B5EF4-FFF2-40B4-BE49-F238E27FC236}">
              <a16:creationId xmlns:a16="http://schemas.microsoft.com/office/drawing/2014/main" id="{A919C0B2-94FE-40E0-93EE-5073493B5F7E}"/>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8" name="楕円 407">
          <a:extLst>
            <a:ext uri="{FF2B5EF4-FFF2-40B4-BE49-F238E27FC236}">
              <a16:creationId xmlns:a16="http://schemas.microsoft.com/office/drawing/2014/main" id="{CB784400-0369-4C2C-9CA9-35A8322887BD}"/>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A23D4BF9-4876-469A-9F90-C0E9160579A3}"/>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256AAF0E-E86C-42BA-A2F6-7DE194090B7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EBC8630E-500E-4D62-8F40-9D0367BF20A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EC2391B3-30B9-4849-8FA1-7A2362DDB0B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5B29874D-2A67-4893-AF82-4FF4F933679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D7DD94F-3A01-4494-BDC4-92ED101EFF8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BA421C05-F69B-41B8-87F6-E3A5D796B5D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FF8A2C3-B276-49B0-936F-7E68902B1E6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614EF5C3-37FD-48FC-B722-F98C5AAF523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FF5C7CFF-0842-46FD-8BCA-FEFB564FC20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E37D8B38-1A3C-41B7-9669-1EA852DF6EF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7E90AB05-33A2-4721-9F23-FA3D14E15A4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1B4BA30-35FB-47A4-AD46-FCECCD1BB27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FAB8C10B-BBD3-46A0-B55B-6461135C7C6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将来負担比率については、前年度同様の「－」となって</a:t>
          </a:r>
          <a:r>
            <a:rPr kumimoji="1" lang="ja-JP" altLang="en-US" sz="1000">
              <a:solidFill>
                <a:schemeClr val="dk1"/>
              </a:solidFill>
              <a:effectLst/>
              <a:latin typeface="+mn-lt"/>
              <a:ea typeface="+mn-ea"/>
              <a:cs typeface="+mn-cs"/>
            </a:rPr>
            <a:t>いるが</a:t>
          </a:r>
          <a:r>
            <a:rPr kumimoji="1" lang="ja-JP" altLang="ja-JP" sz="1000">
              <a:solidFill>
                <a:schemeClr val="dk1"/>
              </a:solidFill>
              <a:effectLst/>
              <a:latin typeface="+mn-lt"/>
              <a:ea typeface="+mn-ea"/>
              <a:cs typeface="+mn-cs"/>
            </a:rPr>
            <a:t>、類似団体と比較すると</a:t>
          </a:r>
          <a:r>
            <a:rPr kumimoji="1" lang="en-US" altLang="ja-JP" sz="1000">
              <a:solidFill>
                <a:schemeClr val="dk1"/>
              </a:solidFill>
              <a:effectLst/>
              <a:latin typeface="+mn-lt"/>
              <a:ea typeface="+mn-ea"/>
              <a:cs typeface="+mn-cs"/>
            </a:rPr>
            <a:t>15.5</a:t>
          </a:r>
          <a:r>
            <a:rPr kumimoji="1" lang="ja-JP" altLang="ja-JP" sz="1000">
              <a:solidFill>
                <a:schemeClr val="dk1"/>
              </a:solidFill>
              <a:effectLst/>
              <a:latin typeface="+mn-lt"/>
              <a:ea typeface="+mn-ea"/>
              <a:cs typeface="+mn-cs"/>
            </a:rPr>
            <a:t>ポイント下回っている。現在のところは継続して健全財政を維持しているものの、普通会計における地方債残高が災害公営住宅整備事業に係る地方債及び災害援護資金貸付金（県貸付金）の借入により震災後大幅に増加している。さらに近年において、庁舎建設関連事業</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令和元年台風第</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号に係る災害関連の借入、旧庁舎等の解体に係る借入</a:t>
          </a:r>
          <a:r>
            <a:rPr kumimoji="1" lang="ja-JP" altLang="en-US" sz="1000">
              <a:solidFill>
                <a:schemeClr val="dk1"/>
              </a:solidFill>
              <a:effectLst/>
              <a:latin typeface="+mn-lt"/>
              <a:ea typeface="+mn-ea"/>
              <a:cs typeface="+mn-cs"/>
            </a:rPr>
            <a:t>など</a:t>
          </a:r>
          <a:r>
            <a:rPr kumimoji="1" lang="ja-JP" altLang="ja-JP" sz="1000">
              <a:solidFill>
                <a:schemeClr val="dk1"/>
              </a:solidFill>
              <a:effectLst/>
              <a:latin typeface="+mn-lt"/>
              <a:ea typeface="+mn-ea"/>
              <a:cs typeface="+mn-cs"/>
            </a:rPr>
            <a:t>多額の地方債を借入したことから、今後は地方債発行を可能な限り抑制するとともに、歳出削減策により各種基金の残高を増加させることで健全化の維持を図りたい。</a:t>
          </a:r>
          <a:r>
            <a:rPr kumimoji="1" lang="ja-JP" altLang="en-US" sz="1000">
              <a:solidFill>
                <a:schemeClr val="dk1"/>
              </a:solidFill>
              <a:effectLst/>
              <a:latin typeface="+mn-lt"/>
              <a:ea typeface="+mn-ea"/>
              <a:cs typeface="+mn-cs"/>
            </a:rPr>
            <a:t>　</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E249D4DC-1EC0-40DC-AD57-FAD5B43D9D4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23B88774-16DA-425D-9362-026B8A3A3C0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9EA0132A-3A80-4F37-BDE5-F88A1A945D25}"/>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FDF76671-A545-4E33-BE10-5FAF60F6A087}"/>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F65F4A92-9ADC-4D08-B735-798BA77EEB23}"/>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8C291953-6829-454D-A4C3-6C10A2D76898}"/>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A527D169-9CF4-4386-BE24-EE406BDD233B}"/>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61DF3874-F22C-47E2-9FCE-B1DAAEBACB8A}"/>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97979254-B688-44E3-8F0D-05497B9343C8}"/>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6D6F6D44-C9C0-48AD-9E22-B21C47C7EF22}"/>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9DAEAC3A-6684-47B0-9CB2-5BAFC5944C96}"/>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F22DF45B-215F-4AD2-B5C0-2731948E731D}"/>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2C5902D2-8782-433B-B954-164F5576115C}"/>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B77D1E54-76DC-4BE1-BB99-BA65D53CB2E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30868598-7106-4FFE-9E7C-1387AEDBD49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38" name="直線コネクタ 437">
          <a:extLst>
            <a:ext uri="{FF2B5EF4-FFF2-40B4-BE49-F238E27FC236}">
              <a16:creationId xmlns:a16="http://schemas.microsoft.com/office/drawing/2014/main" id="{51982C68-12F3-41F3-81B1-48E517FE7F83}"/>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39" name="将来負担の状況最小値テキスト">
          <a:extLst>
            <a:ext uri="{FF2B5EF4-FFF2-40B4-BE49-F238E27FC236}">
              <a16:creationId xmlns:a16="http://schemas.microsoft.com/office/drawing/2014/main" id="{170E5688-F4DB-4B10-B526-751D52E34A9D}"/>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0" name="直線コネクタ 439">
          <a:extLst>
            <a:ext uri="{FF2B5EF4-FFF2-40B4-BE49-F238E27FC236}">
              <a16:creationId xmlns:a16="http://schemas.microsoft.com/office/drawing/2014/main" id="{67808239-C29B-44CD-AAC8-799521FB4672}"/>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DDBC33BE-7335-4C13-A2F0-C9E5B4F9995B}"/>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6784D5B-9F11-47CF-9894-A2FDDB8BBEC2}"/>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3" name="将来負担の状況平均値テキスト">
          <a:extLst>
            <a:ext uri="{FF2B5EF4-FFF2-40B4-BE49-F238E27FC236}">
              <a16:creationId xmlns:a16="http://schemas.microsoft.com/office/drawing/2014/main" id="{84CB1623-774F-45B7-9BF4-E1E82472015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4" name="フローチャート: 判断 443">
          <a:extLst>
            <a:ext uri="{FF2B5EF4-FFF2-40B4-BE49-F238E27FC236}">
              <a16:creationId xmlns:a16="http://schemas.microsoft.com/office/drawing/2014/main" id="{5A518425-1F8E-4A1E-BF44-8942BE0C3E1B}"/>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5" name="フローチャート: 判断 444">
          <a:extLst>
            <a:ext uri="{FF2B5EF4-FFF2-40B4-BE49-F238E27FC236}">
              <a16:creationId xmlns:a16="http://schemas.microsoft.com/office/drawing/2014/main" id="{978A7205-1578-4749-B6EF-22E025CA0B78}"/>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6" name="テキスト ボックス 445">
          <a:extLst>
            <a:ext uri="{FF2B5EF4-FFF2-40B4-BE49-F238E27FC236}">
              <a16:creationId xmlns:a16="http://schemas.microsoft.com/office/drawing/2014/main" id="{11BEBC4E-D17B-4B99-845D-D062A6959182}"/>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7" name="フローチャート: 判断 446">
          <a:extLst>
            <a:ext uri="{FF2B5EF4-FFF2-40B4-BE49-F238E27FC236}">
              <a16:creationId xmlns:a16="http://schemas.microsoft.com/office/drawing/2014/main" id="{21738303-DB89-463D-94DD-EADFF5F7033C}"/>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48" name="テキスト ボックス 447">
          <a:extLst>
            <a:ext uri="{FF2B5EF4-FFF2-40B4-BE49-F238E27FC236}">
              <a16:creationId xmlns:a16="http://schemas.microsoft.com/office/drawing/2014/main" id="{104D3CBA-C1F5-4C5F-AEDE-2899BFE492A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49" name="フローチャート: 判断 448">
          <a:extLst>
            <a:ext uri="{FF2B5EF4-FFF2-40B4-BE49-F238E27FC236}">
              <a16:creationId xmlns:a16="http://schemas.microsoft.com/office/drawing/2014/main" id="{E4DDEA33-C269-4B94-AC14-DB402F11F708}"/>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0" name="テキスト ボックス 449">
          <a:extLst>
            <a:ext uri="{FF2B5EF4-FFF2-40B4-BE49-F238E27FC236}">
              <a16:creationId xmlns:a16="http://schemas.microsoft.com/office/drawing/2014/main" id="{16F2162B-5DFD-41BC-A780-0188DE115EF7}"/>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1" name="フローチャート: 判断 450">
          <a:extLst>
            <a:ext uri="{FF2B5EF4-FFF2-40B4-BE49-F238E27FC236}">
              <a16:creationId xmlns:a16="http://schemas.microsoft.com/office/drawing/2014/main" id="{2B8D4A4F-9447-45EE-A582-CE8C0D4B2D11}"/>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2" name="テキスト ボックス 451">
          <a:extLst>
            <a:ext uri="{FF2B5EF4-FFF2-40B4-BE49-F238E27FC236}">
              <a16:creationId xmlns:a16="http://schemas.microsoft.com/office/drawing/2014/main" id="{D38F4F3E-4D0C-4C28-AF11-626E278966E9}"/>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7DCD061-3CC1-4C9F-8C65-1D39B1E2D10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3AEB2BF2-C1DA-4DA1-ACD6-F6AA14AB763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F03084F-3CB8-4E77-8BE6-F14F55140FF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9AEBBC89-1A2E-4B53-B3FF-886D1264F10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9291B1F-7E8E-4852-9EDA-D1A574AFF3D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33,445
33,287
73.60
20,675,200
19,469,441
465,980
7,474,163
10,599,390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00">
              <a:solidFill>
                <a:schemeClr val="dk1"/>
              </a:solidFill>
              <a:effectLst/>
              <a:latin typeface="+mn-lt"/>
              <a:ea typeface="+mn-ea"/>
              <a:cs typeface="+mn-cs"/>
            </a:rPr>
            <a:t>令和２年度における人件費の経常収支比率については、前年度から</a:t>
          </a:r>
          <a:r>
            <a:rPr lang="en-US" altLang="ja-JP" sz="900">
              <a:solidFill>
                <a:schemeClr val="dk1"/>
              </a:solidFill>
              <a:effectLst/>
              <a:latin typeface="+mn-lt"/>
              <a:ea typeface="+mn-ea"/>
              <a:cs typeface="+mn-cs"/>
            </a:rPr>
            <a:t>1.7</a:t>
          </a:r>
          <a:r>
            <a:rPr lang="ja-JP" altLang="ja-JP" sz="900">
              <a:solidFill>
                <a:schemeClr val="dk1"/>
              </a:solidFill>
              <a:effectLst/>
              <a:latin typeface="+mn-lt"/>
              <a:ea typeface="+mn-ea"/>
              <a:cs typeface="+mn-cs"/>
            </a:rPr>
            <a:t>ポイント増の</a:t>
          </a:r>
          <a:r>
            <a:rPr lang="en-US" altLang="ja-JP" sz="900">
              <a:solidFill>
                <a:schemeClr val="dk1"/>
              </a:solidFill>
              <a:effectLst/>
              <a:latin typeface="+mn-lt"/>
              <a:ea typeface="+mn-ea"/>
              <a:cs typeface="+mn-cs"/>
            </a:rPr>
            <a:t>27.1</a:t>
          </a:r>
          <a:r>
            <a:rPr lang="ja-JP" altLang="ja-JP" sz="900">
              <a:solidFill>
                <a:schemeClr val="dk1"/>
              </a:solidFill>
              <a:effectLst/>
              <a:latin typeface="+mn-lt"/>
              <a:ea typeface="+mn-ea"/>
              <a:cs typeface="+mn-cs"/>
            </a:rPr>
            <a:t>％となっている。会計年度任用職員制度の導入が主な増加の要因でもあるが、類似団体と比較すると</a:t>
          </a:r>
          <a:r>
            <a:rPr lang="en-US" altLang="ja-JP" sz="900">
              <a:solidFill>
                <a:schemeClr val="dk1"/>
              </a:solidFill>
              <a:effectLst/>
              <a:latin typeface="+mn-lt"/>
              <a:ea typeface="+mn-ea"/>
              <a:cs typeface="+mn-cs"/>
            </a:rPr>
            <a:t>2.8</a:t>
          </a:r>
          <a:r>
            <a:rPr lang="ja-JP" altLang="ja-JP" sz="900">
              <a:solidFill>
                <a:schemeClr val="dk1"/>
              </a:solidFill>
              <a:effectLst/>
              <a:latin typeface="+mn-lt"/>
              <a:ea typeface="+mn-ea"/>
              <a:cs typeface="+mn-cs"/>
            </a:rPr>
            <a:t>ポイント上回っている状況である。これは、類似団体と比較してラスパイレス指数は</a:t>
          </a:r>
          <a:r>
            <a:rPr lang="en-US" altLang="ja-JP" sz="900">
              <a:solidFill>
                <a:schemeClr val="dk1"/>
              </a:solidFill>
              <a:effectLst/>
              <a:latin typeface="+mn-lt"/>
              <a:ea typeface="+mn-ea"/>
              <a:cs typeface="+mn-cs"/>
            </a:rPr>
            <a:t>3.4</a:t>
          </a:r>
          <a:r>
            <a:rPr lang="ja-JP" altLang="ja-JP" sz="900">
              <a:solidFill>
                <a:schemeClr val="dk1"/>
              </a:solidFill>
              <a:effectLst/>
              <a:latin typeface="+mn-lt"/>
              <a:ea typeface="+mn-ea"/>
              <a:cs typeface="+mn-cs"/>
            </a:rPr>
            <a:t>ポイント下回っているものの、人口千人当たり職員数が</a:t>
          </a:r>
          <a:r>
            <a:rPr lang="en-US" altLang="ja-JP" sz="900">
              <a:solidFill>
                <a:schemeClr val="dk1"/>
              </a:solidFill>
              <a:effectLst/>
              <a:latin typeface="+mn-lt"/>
              <a:ea typeface="+mn-ea"/>
              <a:cs typeface="+mn-cs"/>
            </a:rPr>
            <a:t>1.4</a:t>
          </a:r>
          <a:r>
            <a:rPr lang="ja-JP" altLang="ja-JP" sz="900">
              <a:solidFill>
                <a:schemeClr val="dk1"/>
              </a:solidFill>
              <a:effectLst/>
              <a:latin typeface="+mn-lt"/>
              <a:ea typeface="+mn-ea"/>
              <a:cs typeface="+mn-cs"/>
            </a:rPr>
            <a:t>人と上回っているためである。今後においては、適正な人員</a:t>
          </a:r>
          <a:r>
            <a:rPr lang="ja-JP" altLang="en-US" sz="900">
              <a:solidFill>
                <a:schemeClr val="dk1"/>
              </a:solidFill>
              <a:effectLst/>
              <a:latin typeface="+mn-lt"/>
              <a:ea typeface="+mn-ea"/>
              <a:cs typeface="+mn-cs"/>
            </a:rPr>
            <a:t>配置</a:t>
          </a:r>
          <a:r>
            <a:rPr lang="ja-JP" altLang="ja-JP" sz="900">
              <a:solidFill>
                <a:schemeClr val="dk1"/>
              </a:solidFill>
              <a:effectLst/>
              <a:latin typeface="+mn-lt"/>
              <a:ea typeface="+mn-ea"/>
              <a:cs typeface="+mn-cs"/>
            </a:rPr>
            <a:t>を継続して実施するとともに、町税の徴収強化や企業誘致の早期実現など、経常一般財源の確保に努めていく。</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149860</xdr:rowOff>
    </xdr:from>
    <xdr:to>
      <xdr:col>24</xdr:col>
      <xdr:colOff>25400</xdr:colOff>
      <xdr:row>36</xdr:row>
      <xdr:rowOff>75565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615061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149860</xdr:rowOff>
    </xdr:from>
    <xdr:to>
      <xdr:col>19</xdr:col>
      <xdr:colOff>187325</xdr:colOff>
      <xdr:row>35</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61506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35</xdr:row>
      <xdr:rowOff>161290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2209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64135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616204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24765</xdr:rowOff>
    </xdr:from>
    <xdr:to>
      <xdr:col>24</xdr:col>
      <xdr:colOff>76200</xdr:colOff>
      <xdr:row>36</xdr:row>
      <xdr:rowOff>126365</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168292</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16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99060</xdr:rowOff>
    </xdr:from>
    <xdr:to>
      <xdr:col>20</xdr:col>
      <xdr:colOff>38100</xdr:colOff>
      <xdr:row>36</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13987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18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xdr:rowOff>
    </xdr:from>
    <xdr:to>
      <xdr:col>6</xdr:col>
      <xdr:colOff>171450</xdr:colOff>
      <xdr:row>36</xdr:row>
      <xdr:rowOff>114935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99712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2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物件費の経常収支比率については、これまでも継続して抑制に取り組んできたことから類似団体平均</a:t>
          </a:r>
          <a:r>
            <a:rPr lang="en-US" altLang="ja-JP" sz="900">
              <a:solidFill>
                <a:schemeClr val="dk1"/>
              </a:solidFill>
              <a:effectLst/>
              <a:latin typeface="+mn-lt"/>
              <a:ea typeface="+mn-ea"/>
              <a:cs typeface="+mn-cs"/>
            </a:rPr>
            <a:t>16.3</a:t>
          </a:r>
          <a:r>
            <a:rPr lang="ja-JP" altLang="ja-JP" sz="900">
              <a:solidFill>
                <a:schemeClr val="dk1"/>
              </a:solidFill>
              <a:effectLst/>
              <a:latin typeface="+mn-lt"/>
              <a:ea typeface="+mn-ea"/>
              <a:cs typeface="+mn-cs"/>
            </a:rPr>
            <a:t>％と比較し</a:t>
          </a:r>
          <a:r>
            <a:rPr lang="en-US" altLang="ja-JP" sz="900">
              <a:solidFill>
                <a:schemeClr val="dk1"/>
              </a:solidFill>
              <a:effectLst/>
              <a:latin typeface="+mn-lt"/>
              <a:ea typeface="+mn-ea"/>
              <a:cs typeface="+mn-cs"/>
            </a:rPr>
            <a:t>3.5</a:t>
          </a:r>
          <a:r>
            <a:rPr lang="ja-JP" altLang="ja-JP" sz="900">
              <a:solidFill>
                <a:schemeClr val="dk1"/>
              </a:solidFill>
              <a:effectLst/>
              <a:latin typeface="+mn-lt"/>
              <a:ea typeface="+mn-ea"/>
              <a:cs typeface="+mn-cs"/>
            </a:rPr>
            <a:t>ポイント低い</a:t>
          </a:r>
          <a:r>
            <a:rPr lang="en-US" altLang="ja-JP" sz="900">
              <a:solidFill>
                <a:schemeClr val="dk1"/>
              </a:solidFill>
              <a:effectLst/>
              <a:latin typeface="+mn-lt"/>
              <a:ea typeface="+mn-ea"/>
              <a:cs typeface="+mn-cs"/>
            </a:rPr>
            <a:t>12.8</a:t>
          </a:r>
          <a:r>
            <a:rPr lang="ja-JP" altLang="ja-JP" sz="900">
              <a:solidFill>
                <a:schemeClr val="dk1"/>
              </a:solidFill>
              <a:effectLst/>
              <a:latin typeface="+mn-lt"/>
              <a:ea typeface="+mn-ea"/>
              <a:cs typeface="+mn-cs"/>
            </a:rPr>
            <a:t>％となっている。被災した学校や保育所等は災害復旧事業で施設の建替えをした一方で、多くの既存施設は建設から</a:t>
          </a:r>
          <a:r>
            <a:rPr lang="en-US" altLang="ja-JP" sz="900">
              <a:solidFill>
                <a:schemeClr val="dk1"/>
              </a:solidFill>
              <a:effectLst/>
              <a:latin typeface="+mn-lt"/>
              <a:ea typeface="+mn-ea"/>
              <a:cs typeface="+mn-cs"/>
            </a:rPr>
            <a:t>30</a:t>
          </a:r>
          <a:r>
            <a:rPr lang="ja-JP" altLang="ja-JP" sz="900">
              <a:solidFill>
                <a:schemeClr val="dk1"/>
              </a:solidFill>
              <a:effectLst/>
              <a:latin typeface="+mn-lt"/>
              <a:ea typeface="+mn-ea"/>
              <a:cs typeface="+mn-cs"/>
            </a:rPr>
            <a:t>年以上経過しており、施設整備の修繕費の増加が考えられる。今後は災害復旧・復興事業による施設整備後の維持管理なども追加されるため、指定管理制度や外部委託の推進を検討しながら、従来の物件費削減策を継続し、数値の改善を図っていく。</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17</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8168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84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31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17</xdr:row>
      <xdr:rowOff>16510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24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扶助費については、類似団体平均</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％と比較し</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ポイント低い</a:t>
          </a:r>
          <a:r>
            <a:rPr lang="en-US" altLang="ja-JP" sz="1100">
              <a:solidFill>
                <a:schemeClr val="dk1"/>
              </a:solidFill>
              <a:effectLst/>
              <a:latin typeface="+mn-lt"/>
              <a:ea typeface="+mn-ea"/>
              <a:cs typeface="+mn-cs"/>
            </a:rPr>
            <a:t>8.2</a:t>
          </a:r>
          <a:r>
            <a:rPr lang="ja-JP" altLang="ja-JP" sz="1100">
              <a:solidFill>
                <a:schemeClr val="dk1"/>
              </a:solidFill>
              <a:effectLst/>
              <a:latin typeface="+mn-lt"/>
              <a:ea typeface="+mn-ea"/>
              <a:cs typeface="+mn-cs"/>
            </a:rPr>
            <a:t>％となっている。しかしながら、私立保育園等への給付費</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障害福祉サービス費など毎年増加しており、今後においても引き続き増加が見込まれる。削減が難しい扶助費ではあるが、単独事業の見直しを行うなど適正化を図っていく。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99785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921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99785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79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59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55</xdr:row>
      <xdr:rowOff>162378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その他の経常収支比率については、繰出金、維持補修費、投資及び出資金、貸付金の合計であるが、当町においては繰出金がそのほとんどを占めており、前年度から</a:t>
          </a:r>
          <a:r>
            <a:rPr lang="en-US" altLang="ja-JP" sz="900">
              <a:solidFill>
                <a:schemeClr val="dk1"/>
              </a:solidFill>
              <a:effectLst/>
              <a:latin typeface="+mn-lt"/>
              <a:ea typeface="+mn-ea"/>
              <a:cs typeface="+mn-cs"/>
            </a:rPr>
            <a:t>6.8</a:t>
          </a:r>
          <a:r>
            <a:rPr lang="ja-JP" altLang="ja-JP" sz="900">
              <a:solidFill>
                <a:schemeClr val="dk1"/>
              </a:solidFill>
              <a:effectLst/>
              <a:latin typeface="+mn-lt"/>
              <a:ea typeface="+mn-ea"/>
              <a:cs typeface="+mn-cs"/>
            </a:rPr>
            <a:t>ポイント減の</a:t>
          </a:r>
          <a:r>
            <a:rPr lang="en-US" altLang="ja-JP" sz="900">
              <a:solidFill>
                <a:schemeClr val="dk1"/>
              </a:solidFill>
              <a:effectLst/>
              <a:latin typeface="+mn-lt"/>
              <a:ea typeface="+mn-ea"/>
              <a:cs typeface="+mn-cs"/>
            </a:rPr>
            <a:t>12.3</a:t>
          </a:r>
          <a:r>
            <a:rPr lang="ja-JP" altLang="ja-JP" sz="900">
              <a:solidFill>
                <a:schemeClr val="dk1"/>
              </a:solidFill>
              <a:effectLst/>
              <a:latin typeface="+mn-lt"/>
              <a:ea typeface="+mn-ea"/>
              <a:cs typeface="+mn-cs"/>
            </a:rPr>
            <a:t>％となっている。令和２年度から公共下水道事業が企業会計へ移行され、繰出金から補助費等となったことが主な要因でもある。しかしながら、各医療保険等関連特別会計への繰出金が増加となっており、一般会計と同様に、全体的な事業の見直しを行い、各種特別会計に対する繰出金の圧縮を図りたい考えであ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59</xdr:row>
      <xdr:rowOff>39370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36760"/>
          <a:ext cx="838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39370</xdr:rowOff>
    </xdr:from>
    <xdr:to>
      <xdr:col>78</xdr:col>
      <xdr:colOff>69850</xdr:colOff>
      <xdr:row>59</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154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59</xdr:row>
      <xdr:rowOff>130810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24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130810</xdr:rowOff>
    </xdr:from>
    <xdr:to>
      <xdr:col>69</xdr:col>
      <xdr:colOff>92075</xdr:colOff>
      <xdr:row>59</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246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80010</xdr:rowOff>
    </xdr:from>
    <xdr:to>
      <xdr:col>69</xdr:col>
      <xdr:colOff>142875</xdr:colOff>
      <xdr:row>60</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166387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補助費の経常収支比率については、令和２年度においては、類似団体平均</a:t>
          </a:r>
          <a:r>
            <a:rPr lang="en-US" altLang="ja-JP" sz="900">
              <a:solidFill>
                <a:schemeClr val="dk1"/>
              </a:solidFill>
              <a:effectLst/>
              <a:latin typeface="+mn-lt"/>
              <a:ea typeface="+mn-ea"/>
              <a:cs typeface="+mn-cs"/>
            </a:rPr>
            <a:t>14.0</a:t>
          </a:r>
          <a:r>
            <a:rPr lang="ja-JP" altLang="ja-JP" sz="900">
              <a:solidFill>
                <a:schemeClr val="dk1"/>
              </a:solidFill>
              <a:effectLst/>
              <a:latin typeface="+mn-lt"/>
              <a:ea typeface="+mn-ea"/>
              <a:cs typeface="+mn-cs"/>
            </a:rPr>
            <a:t>％と比較し</a:t>
          </a:r>
          <a:r>
            <a:rPr lang="en-US" altLang="ja-JP" sz="900">
              <a:solidFill>
                <a:schemeClr val="dk1"/>
              </a:solidFill>
              <a:effectLst/>
              <a:latin typeface="+mn-lt"/>
              <a:ea typeface="+mn-ea"/>
              <a:cs typeface="+mn-cs"/>
            </a:rPr>
            <a:t>5.5</a:t>
          </a:r>
          <a:r>
            <a:rPr lang="ja-JP" altLang="ja-JP" sz="900">
              <a:solidFill>
                <a:schemeClr val="dk1"/>
              </a:solidFill>
              <a:effectLst/>
              <a:latin typeface="+mn-lt"/>
              <a:ea typeface="+mn-ea"/>
              <a:cs typeface="+mn-cs"/>
            </a:rPr>
            <a:t>ポイント高い</a:t>
          </a:r>
          <a:r>
            <a:rPr lang="en-US" altLang="ja-JP" sz="900">
              <a:solidFill>
                <a:schemeClr val="dk1"/>
              </a:solidFill>
              <a:effectLst/>
              <a:latin typeface="+mn-lt"/>
              <a:ea typeface="+mn-ea"/>
              <a:cs typeface="+mn-cs"/>
            </a:rPr>
            <a:t>19.5</a:t>
          </a:r>
          <a:r>
            <a:rPr lang="ja-JP" altLang="ja-JP" sz="900">
              <a:solidFill>
                <a:schemeClr val="dk1"/>
              </a:solidFill>
              <a:effectLst/>
              <a:latin typeface="+mn-lt"/>
              <a:ea typeface="+mn-ea"/>
              <a:cs typeface="+mn-cs"/>
            </a:rPr>
            <a:t>％となっているが、復興交付金事業完了に伴う返還金</a:t>
          </a:r>
          <a:r>
            <a:rPr lang="ja-JP" altLang="en-US" sz="900">
              <a:solidFill>
                <a:schemeClr val="dk1"/>
              </a:solidFill>
              <a:effectLst/>
              <a:latin typeface="+mn-lt"/>
              <a:ea typeface="+mn-ea"/>
              <a:cs typeface="+mn-cs"/>
            </a:rPr>
            <a:t>など</a:t>
          </a:r>
          <a:r>
            <a:rPr lang="ja-JP" altLang="ja-JP" sz="900">
              <a:solidFill>
                <a:schemeClr val="dk1"/>
              </a:solidFill>
              <a:effectLst/>
              <a:latin typeface="+mn-lt"/>
              <a:ea typeface="+mn-ea"/>
              <a:cs typeface="+mn-cs"/>
            </a:rPr>
            <a:t>が主な増加要因となっている。また、消防費やごみ処理費に対する一部事務組合に対する負担金の増額</a:t>
          </a:r>
          <a:r>
            <a:rPr lang="ja-JP" altLang="en-US" sz="900">
              <a:solidFill>
                <a:schemeClr val="dk1"/>
              </a:solidFill>
              <a:effectLst/>
              <a:latin typeface="+mn-lt"/>
              <a:ea typeface="+mn-ea"/>
              <a:cs typeface="+mn-cs"/>
            </a:rPr>
            <a:t>傾向となっている</a:t>
          </a:r>
          <a:r>
            <a:rPr lang="ja-JP" altLang="ja-JP" sz="900">
              <a:solidFill>
                <a:schemeClr val="dk1"/>
              </a:solidFill>
              <a:effectLst/>
              <a:latin typeface="+mn-lt"/>
              <a:ea typeface="+mn-ea"/>
              <a:cs typeface="+mn-cs"/>
            </a:rPr>
            <a:t>。今後においては、負担金の削減に取り組むとともに、各種団体の運営費補助金の見直しなども実施しながら補助費等の削減に努め、経常収支比率の改善を図る。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38</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340348"/>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37</xdr:row>
      <xdr:rowOff>14986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489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ysClr val="windowText" lastClr="000000"/>
              </a:solidFill>
              <a:effectLst/>
              <a:latin typeface="+mn-lt"/>
              <a:ea typeface="+mn-ea"/>
              <a:cs typeface="+mn-cs"/>
            </a:rPr>
            <a:t>公債費の経常収支比率については、以前より起債抑制策を図っていたことなどから類似団体を</a:t>
          </a:r>
          <a:r>
            <a:rPr lang="en-US" altLang="ja-JP" sz="900">
              <a:solidFill>
                <a:sysClr val="windowText" lastClr="000000"/>
              </a:solidFill>
              <a:effectLst/>
              <a:latin typeface="+mn-lt"/>
              <a:ea typeface="+mn-ea"/>
              <a:cs typeface="+mn-cs"/>
            </a:rPr>
            <a:t>3.0</a:t>
          </a:r>
          <a:r>
            <a:rPr lang="ja-JP" altLang="ja-JP" sz="900">
              <a:solidFill>
                <a:sysClr val="windowText" lastClr="000000"/>
              </a:solidFill>
              <a:effectLst/>
              <a:latin typeface="+mn-lt"/>
              <a:ea typeface="+mn-ea"/>
              <a:cs typeface="+mn-cs"/>
            </a:rPr>
            <a:t>ポイント下回る</a:t>
          </a:r>
          <a:r>
            <a:rPr lang="en-US" altLang="ja-JP" sz="900">
              <a:solidFill>
                <a:sysClr val="windowText" lastClr="000000"/>
              </a:solidFill>
              <a:effectLst/>
              <a:latin typeface="+mn-lt"/>
              <a:ea typeface="+mn-ea"/>
              <a:cs typeface="+mn-cs"/>
            </a:rPr>
            <a:t>10.3</a:t>
          </a:r>
          <a:r>
            <a:rPr lang="ja-JP" altLang="ja-JP" sz="900">
              <a:solidFill>
                <a:sysClr val="windowText" lastClr="000000"/>
              </a:solidFill>
              <a:effectLst/>
              <a:latin typeface="+mn-lt"/>
              <a:ea typeface="+mn-ea"/>
              <a:cs typeface="+mn-cs"/>
            </a:rPr>
            <a:t>％となっている。公債費自体は近年横ばい傾向ではあるものの、震災後においては災害公営住宅整備に係る多額の起債借入を行っていることから、今後は増加に転ずる見込みである。さらに、近年は庁舎建設関連事業や小中学校空調</a:t>
          </a:r>
          <a:r>
            <a:rPr lang="ja-JP" altLang="en-US" sz="900">
              <a:solidFill>
                <a:sysClr val="windowText" lastClr="000000"/>
              </a:solidFill>
              <a:effectLst/>
              <a:latin typeface="+mn-lt"/>
              <a:ea typeface="+mn-ea"/>
              <a:cs typeface="+mn-cs"/>
            </a:rPr>
            <a:t>設備</a:t>
          </a:r>
          <a:r>
            <a:rPr lang="ja-JP" altLang="ja-JP" sz="900">
              <a:solidFill>
                <a:sysClr val="windowText" lastClr="000000"/>
              </a:solidFill>
              <a:effectLst/>
              <a:latin typeface="+mn-lt"/>
              <a:ea typeface="+mn-ea"/>
              <a:cs typeface="+mn-cs"/>
            </a:rPr>
            <a:t>整備事業などにおいて多額の地方債を借入したことから、今後の通常事業においてはできる限り起債額の抑制に努めていきたい考えである。</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26415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429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49276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7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公債費以外の経常収支比率は、前年度比で</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ポイント改善し</a:t>
          </a:r>
          <a:r>
            <a:rPr lang="en-US" altLang="ja-JP" sz="1100">
              <a:solidFill>
                <a:schemeClr val="dk1"/>
              </a:solidFill>
              <a:effectLst/>
              <a:latin typeface="+mn-lt"/>
              <a:ea typeface="+mn-ea"/>
              <a:cs typeface="+mn-cs"/>
            </a:rPr>
            <a:t>79.9</a:t>
          </a:r>
          <a:r>
            <a:rPr lang="ja-JP" altLang="ja-JP" sz="1100">
              <a:solidFill>
                <a:schemeClr val="dk1"/>
              </a:solidFill>
              <a:effectLst/>
              <a:latin typeface="+mn-lt"/>
              <a:ea typeface="+mn-ea"/>
              <a:cs typeface="+mn-cs"/>
            </a:rPr>
            <a:t>％となり、類似団体平均を上回ってはいるが、特に扶助費においては年々上昇傾向にある。削減が厳しい状況ではあるが、全体的な事業の見直しを徹底し、経常収支比率の改善に努めていきたい。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79</xdr:row>
      <xdr:rowOff>51563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95528"/>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51563</xdr:rowOff>
    </xdr:from>
    <xdr:to>
      <xdr:col>78</xdr:col>
      <xdr:colOff>69850</xdr:colOff>
      <xdr:row>79</xdr:row>
      <xdr:rowOff>138430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961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42418</xdr:rowOff>
    </xdr:from>
    <xdr:to>
      <xdr:col>73</xdr:col>
      <xdr:colOff>180975</xdr:colOff>
      <xdr:row>79</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5869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122428</xdr:rowOff>
    </xdr:from>
    <xdr:to>
      <xdr:col>69</xdr:col>
      <xdr:colOff>92075</xdr:colOff>
      <xdr:row>79</xdr:row>
      <xdr:rowOff>42418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4955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163068</xdr:rowOff>
    </xdr:from>
    <xdr:to>
      <xdr:col>69</xdr:col>
      <xdr:colOff>142875</xdr:colOff>
      <xdr:row>79</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77995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55492</xdr:rowOff>
    </xdr:from>
    <xdr:to>
      <xdr:col>29</xdr:col>
      <xdr:colOff>127000</xdr:colOff>
      <xdr:row>17</xdr:row>
      <xdr:rowOff>58970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17767"/>
          <a:ext cx="647700" cy="3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55492</xdr:rowOff>
    </xdr:from>
    <xdr:to>
      <xdr:col>26</xdr:col>
      <xdr:colOff>50800</xdr:colOff>
      <xdr:row>17</xdr:row>
      <xdr:rowOff>68881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7767"/>
          <a:ext cx="698500" cy="1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68881</xdr:rowOff>
    </xdr:from>
    <xdr:to>
      <xdr:col>22</xdr:col>
      <xdr:colOff>114300</xdr:colOff>
      <xdr:row>17</xdr:row>
      <xdr:rowOff>72571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31156"/>
          <a:ext cx="698500" cy="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72571</xdr:rowOff>
    </xdr:from>
    <xdr:to>
      <xdr:col>18</xdr:col>
      <xdr:colOff>177800</xdr:colOff>
      <xdr:row>17</xdr:row>
      <xdr:rowOff>89014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34846"/>
          <a:ext cx="698500" cy="16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8170</xdr:rowOff>
    </xdr:from>
    <xdr:to>
      <xdr:col>29</xdr:col>
      <xdr:colOff>177800</xdr:colOff>
      <xdr:row>17</xdr:row>
      <xdr:rowOff>109770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70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24697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4692</xdr:rowOff>
    </xdr:from>
    <xdr:to>
      <xdr:col>26</xdr:col>
      <xdr:colOff>101600</xdr:colOff>
      <xdr:row>17</xdr:row>
      <xdr:rowOff>106292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6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18081</xdr:rowOff>
    </xdr:from>
    <xdr:to>
      <xdr:col>22</xdr:col>
      <xdr:colOff>165100</xdr:colOff>
      <xdr:row>17</xdr:row>
      <xdr:rowOff>119681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8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129858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4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21771</xdr:rowOff>
    </xdr:from>
    <xdr:to>
      <xdr:col>19</xdr:col>
      <xdr:colOff>38100</xdr:colOff>
      <xdr:row>17</xdr:row>
      <xdr:rowOff>123371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84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133548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5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38214</xdr:rowOff>
    </xdr:from>
    <xdr:to>
      <xdr:col>15</xdr:col>
      <xdr:colOff>101600</xdr:colOff>
      <xdr:row>17</xdr:row>
      <xdr:rowOff>139814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149991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6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316444</xdr:rowOff>
    </xdr:from>
    <xdr:to>
      <xdr:col>29</xdr:col>
      <xdr:colOff>127000</xdr:colOff>
      <xdr:row>36</xdr:row>
      <xdr:rowOff>7703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26794"/>
          <a:ext cx="647700" cy="34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7703</xdr:rowOff>
    </xdr:from>
    <xdr:to>
      <xdr:col>26</xdr:col>
      <xdr:colOff>50800</xdr:colOff>
      <xdr:row>36</xdr:row>
      <xdr:rowOff>82619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60953"/>
          <a:ext cx="698500" cy="7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25469</xdr:rowOff>
    </xdr:from>
    <xdr:to>
      <xdr:col>22</xdr:col>
      <xdr:colOff>114300</xdr:colOff>
      <xdr:row>36</xdr:row>
      <xdr:rowOff>82619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78719"/>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340545</xdr:rowOff>
    </xdr:from>
    <xdr:to>
      <xdr:col>18</xdr:col>
      <xdr:colOff>177800</xdr:colOff>
      <xdr:row>36</xdr:row>
      <xdr:rowOff>25469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50895"/>
          <a:ext cx="698500" cy="2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265644</xdr:rowOff>
    </xdr:from>
    <xdr:to>
      <xdr:col>29</xdr:col>
      <xdr:colOff>177800</xdr:colOff>
      <xdr:row>36</xdr:row>
      <xdr:rowOff>24344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75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237721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4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299803</xdr:rowOff>
    </xdr:from>
    <xdr:to>
      <xdr:col>26</xdr:col>
      <xdr:colOff>101600</xdr:colOff>
      <xdr:row>36</xdr:row>
      <xdr:rowOff>58503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10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43280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31819</xdr:rowOff>
    </xdr:from>
    <xdr:to>
      <xdr:col>22</xdr:col>
      <xdr:colOff>165100</xdr:colOff>
      <xdr:row>36</xdr:row>
      <xdr:rowOff>133419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85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118196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7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317569</xdr:rowOff>
    </xdr:from>
    <xdr:to>
      <xdr:col>19</xdr:col>
      <xdr:colOff>38100</xdr:colOff>
      <xdr:row>36</xdr:row>
      <xdr:rowOff>76269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2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61046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1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289745</xdr:rowOff>
    </xdr:from>
    <xdr:to>
      <xdr:col>15</xdr:col>
      <xdr:colOff>101600</xdr:colOff>
      <xdr:row>36</xdr:row>
      <xdr:rowOff>48445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00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33222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8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33,445
33,287
73.60
20,675,200
19,469,441
465,980
7,474,163
10,599,390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26372</xdr:rowOff>
    </xdr:from>
    <xdr:to>
      <xdr:col>24</xdr:col>
      <xdr:colOff>63500</xdr:colOff>
      <xdr:row>36</xdr:row>
      <xdr:rowOff>153530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8572"/>
          <a:ext cx="838200" cy="1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153530</xdr:rowOff>
    </xdr:from>
    <xdr:to>
      <xdr:col>19</xdr:col>
      <xdr:colOff>177800</xdr:colOff>
      <xdr:row>36</xdr:row>
      <xdr:rowOff>156788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573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155588</xdr:rowOff>
    </xdr:from>
    <xdr:to>
      <xdr:col>15</xdr:col>
      <xdr:colOff>50800</xdr:colOff>
      <xdr:row>36</xdr:row>
      <xdr:rowOff>156788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27788"/>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155588</xdr:rowOff>
    </xdr:from>
    <xdr:to>
      <xdr:col>10</xdr:col>
      <xdr:colOff>114300</xdr:colOff>
      <xdr:row>36</xdr:row>
      <xdr:rowOff>159245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778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147022</xdr:rowOff>
    </xdr:from>
    <xdr:to>
      <xdr:col>24</xdr:col>
      <xdr:colOff>114300</xdr:colOff>
      <xdr:row>36</xdr:row>
      <xdr:rowOff>77172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169899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102730</xdr:rowOff>
    </xdr:from>
    <xdr:to>
      <xdr:col>20</xdr:col>
      <xdr:colOff>38100</xdr:colOff>
      <xdr:row>37</xdr:row>
      <xdr:rowOff>32880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49407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105988</xdr:rowOff>
    </xdr:from>
    <xdr:to>
      <xdr:col>15</xdr:col>
      <xdr:colOff>101600</xdr:colOff>
      <xdr:row>37</xdr:row>
      <xdr:rowOff>36138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52665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104788</xdr:rowOff>
    </xdr:from>
    <xdr:to>
      <xdr:col>10</xdr:col>
      <xdr:colOff>165100</xdr:colOff>
      <xdr:row>37</xdr:row>
      <xdr:rowOff>34938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51465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108445</xdr:rowOff>
    </xdr:from>
    <xdr:to>
      <xdr:col>6</xdr:col>
      <xdr:colOff>38100</xdr:colOff>
      <xdr:row>37</xdr:row>
      <xdr:rowOff>38595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55122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15358</xdr:rowOff>
    </xdr:from>
    <xdr:to>
      <xdr:col>24</xdr:col>
      <xdr:colOff>63500</xdr:colOff>
      <xdr:row>56</xdr:row>
      <xdr:rowOff>63756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16558"/>
          <a:ext cx="838200" cy="4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63756</xdr:rowOff>
    </xdr:from>
    <xdr:to>
      <xdr:col>19</xdr:col>
      <xdr:colOff>177800</xdr:colOff>
      <xdr:row>57</xdr:row>
      <xdr:rowOff>89865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64956"/>
          <a:ext cx="889000" cy="19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89865</xdr:rowOff>
    </xdr:from>
    <xdr:to>
      <xdr:col>15</xdr:col>
      <xdr:colOff>50800</xdr:colOff>
      <xdr:row>57</xdr:row>
      <xdr:rowOff>140843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2515"/>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54497</xdr:rowOff>
    </xdr:from>
    <xdr:to>
      <xdr:col>10</xdr:col>
      <xdr:colOff>114300</xdr:colOff>
      <xdr:row>57</xdr:row>
      <xdr:rowOff>140843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27147"/>
          <a:ext cx="889000" cy="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136008</xdr:rowOff>
    </xdr:from>
    <xdr:to>
      <xdr:col>24</xdr:col>
      <xdr:colOff>114300</xdr:colOff>
      <xdr:row>56</xdr:row>
      <xdr:rowOff>66158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6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158885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1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12956</xdr:rowOff>
    </xdr:from>
    <xdr:to>
      <xdr:col>20</xdr:col>
      <xdr:colOff>38100</xdr:colOff>
      <xdr:row>56</xdr:row>
      <xdr:rowOff>114556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131083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39065</xdr:rowOff>
    </xdr:from>
    <xdr:to>
      <xdr:col>15</xdr:col>
      <xdr:colOff>101600</xdr:colOff>
      <xdr:row>57</xdr:row>
      <xdr:rowOff>140665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157192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8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90043</xdr:rowOff>
    </xdr:from>
    <xdr:to>
      <xdr:col>10</xdr:col>
      <xdr:colOff>165100</xdr:colOff>
      <xdr:row>58</xdr:row>
      <xdr:rowOff>20193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36720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3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3697</xdr:rowOff>
    </xdr:from>
    <xdr:to>
      <xdr:col>6</xdr:col>
      <xdr:colOff>38100</xdr:colOff>
      <xdr:row>57</xdr:row>
      <xdr:rowOff>105297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121824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137128</xdr:rowOff>
    </xdr:from>
    <xdr:to>
      <xdr:col>24</xdr:col>
      <xdr:colOff>63500</xdr:colOff>
      <xdr:row>77</xdr:row>
      <xdr:rowOff>147816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38778"/>
          <a:ext cx="8382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124155</xdr:rowOff>
    </xdr:from>
    <xdr:to>
      <xdr:col>19</xdr:col>
      <xdr:colOff>177800</xdr:colOff>
      <xdr:row>77</xdr:row>
      <xdr:rowOff>147816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25805"/>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124155</xdr:rowOff>
    </xdr:from>
    <xdr:to>
      <xdr:col>15</xdr:col>
      <xdr:colOff>50800</xdr:colOff>
      <xdr:row>77</xdr:row>
      <xdr:rowOff>127642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25805"/>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127412</xdr:rowOff>
    </xdr:from>
    <xdr:to>
      <xdr:col>10</xdr:col>
      <xdr:colOff>114300</xdr:colOff>
      <xdr:row>77</xdr:row>
      <xdr:rowOff>127642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29062"/>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86328</xdr:rowOff>
    </xdr:from>
    <xdr:to>
      <xdr:col>24</xdr:col>
      <xdr:colOff>114300</xdr:colOff>
      <xdr:row>78</xdr:row>
      <xdr:rowOff>16478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0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97016</xdr:rowOff>
    </xdr:from>
    <xdr:to>
      <xdr:col>20</xdr:col>
      <xdr:colOff>38100</xdr:colOff>
      <xdr:row>78</xdr:row>
      <xdr:rowOff>27166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18293</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3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73355</xdr:rowOff>
    </xdr:from>
    <xdr:to>
      <xdr:col>15</xdr:col>
      <xdr:colOff>101600</xdr:colOff>
      <xdr:row>78</xdr:row>
      <xdr:rowOff>3505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166082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76842</xdr:rowOff>
    </xdr:from>
    <xdr:to>
      <xdr:col>10</xdr:col>
      <xdr:colOff>165100</xdr:colOff>
      <xdr:row>78</xdr:row>
      <xdr:rowOff>6992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169569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76612</xdr:rowOff>
    </xdr:from>
    <xdr:to>
      <xdr:col>6</xdr:col>
      <xdr:colOff>38100</xdr:colOff>
      <xdr:row>78</xdr:row>
      <xdr:rowOff>6762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169339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7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61911</xdr:rowOff>
    </xdr:from>
    <xdr:to>
      <xdr:col>24</xdr:col>
      <xdr:colOff>63500</xdr:colOff>
      <xdr:row>97</xdr:row>
      <xdr:rowOff>106896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92561"/>
          <a:ext cx="838200" cy="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106896</xdr:rowOff>
    </xdr:from>
    <xdr:to>
      <xdr:col>19</xdr:col>
      <xdr:colOff>177800</xdr:colOff>
      <xdr:row>98</xdr:row>
      <xdr:rowOff>28845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37546"/>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28845</xdr:rowOff>
    </xdr:from>
    <xdr:to>
      <xdr:col>15</xdr:col>
      <xdr:colOff>50800</xdr:colOff>
      <xdr:row>98</xdr:row>
      <xdr:rowOff>46481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30945"/>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44619</xdr:rowOff>
    </xdr:from>
    <xdr:to>
      <xdr:col>10</xdr:col>
      <xdr:colOff>114300</xdr:colOff>
      <xdr:row>98</xdr:row>
      <xdr:rowOff>46481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46719"/>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11111</xdr:rowOff>
    </xdr:from>
    <xdr:to>
      <xdr:col>24</xdr:col>
      <xdr:colOff>114300</xdr:colOff>
      <xdr:row>97</xdr:row>
      <xdr:rowOff>112711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4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160988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2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56096</xdr:rowOff>
    </xdr:from>
    <xdr:to>
      <xdr:col>20</xdr:col>
      <xdr:colOff>38100</xdr:colOff>
      <xdr:row>97</xdr:row>
      <xdr:rowOff>157696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148823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7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149495</xdr:rowOff>
    </xdr:from>
    <xdr:to>
      <xdr:col>15</xdr:col>
      <xdr:colOff>101600</xdr:colOff>
      <xdr:row>98</xdr:row>
      <xdr:rowOff>79645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8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70772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167131</xdr:rowOff>
    </xdr:from>
    <xdr:to>
      <xdr:col>10</xdr:col>
      <xdr:colOff>165100</xdr:colOff>
      <xdr:row>98</xdr:row>
      <xdr:rowOff>97281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88408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9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165269</xdr:rowOff>
    </xdr:from>
    <xdr:to>
      <xdr:col>6</xdr:col>
      <xdr:colOff>38100</xdr:colOff>
      <xdr:row>98</xdr:row>
      <xdr:rowOff>95419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86546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8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57505</xdr:rowOff>
    </xdr:from>
    <xdr:to>
      <xdr:col>55</xdr:col>
      <xdr:colOff>0</xdr:colOff>
      <xdr:row>36</xdr:row>
      <xdr:rowOff>165907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15355"/>
          <a:ext cx="838200" cy="6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165907</xdr:rowOff>
    </xdr:from>
    <xdr:to>
      <xdr:col>50</xdr:col>
      <xdr:colOff>114300</xdr:colOff>
      <xdr:row>37</xdr:row>
      <xdr:rowOff>97121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38107"/>
          <a:ext cx="889000" cy="10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164768</xdr:rowOff>
    </xdr:from>
    <xdr:to>
      <xdr:col>45</xdr:col>
      <xdr:colOff>177800</xdr:colOff>
      <xdr:row>37</xdr:row>
      <xdr:rowOff>97121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36968"/>
          <a:ext cx="889000" cy="10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164768</xdr:rowOff>
    </xdr:from>
    <xdr:to>
      <xdr:col>41</xdr:col>
      <xdr:colOff>50800</xdr:colOff>
      <xdr:row>37</xdr:row>
      <xdr:rowOff>113210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36968"/>
          <a:ext cx="889000" cy="11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6705</xdr:rowOff>
    </xdr:from>
    <xdr:to>
      <xdr:col>55</xdr:col>
      <xdr:colOff>50800</xdr:colOff>
      <xdr:row>33</xdr:row>
      <xdr:rowOff>108305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6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29582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1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115107</xdr:rowOff>
    </xdr:from>
    <xdr:to>
      <xdr:col>50</xdr:col>
      <xdr:colOff>165100</xdr:colOff>
      <xdr:row>37</xdr:row>
      <xdr:rowOff>45257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61784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06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46321</xdr:rowOff>
    </xdr:from>
    <xdr:to>
      <xdr:col>46</xdr:col>
      <xdr:colOff>38100</xdr:colOff>
      <xdr:row>37</xdr:row>
      <xdr:rowOff>147921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164448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113968</xdr:rowOff>
    </xdr:from>
    <xdr:to>
      <xdr:col>41</xdr:col>
      <xdr:colOff>101600</xdr:colOff>
      <xdr:row>37</xdr:row>
      <xdr:rowOff>44118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60645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62410</xdr:rowOff>
    </xdr:from>
    <xdr:to>
      <xdr:col>36</xdr:col>
      <xdr:colOff>165100</xdr:colOff>
      <xdr:row>37</xdr:row>
      <xdr:rowOff>164010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0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155137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9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19098</xdr:rowOff>
    </xdr:from>
    <xdr:to>
      <xdr:col>54</xdr:col>
      <xdr:colOff>189865</xdr:colOff>
      <xdr:row>58</xdr:row>
      <xdr:rowOff>139951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34498"/>
          <a:ext cx="1270" cy="114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143778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8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139951</xdr:rowOff>
    </xdr:from>
    <xdr:to>
      <xdr:col>55</xdr:col>
      <xdr:colOff>88900</xdr:colOff>
      <xdr:row>58</xdr:row>
      <xdr:rowOff>139951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137225</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70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19098</xdr:rowOff>
    </xdr:from>
    <xdr:to>
      <xdr:col>55</xdr:col>
      <xdr:colOff>88900</xdr:colOff>
      <xdr:row>52</xdr:row>
      <xdr:rowOff>19098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34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15867</xdr:rowOff>
    </xdr:from>
    <xdr:to>
      <xdr:col>55</xdr:col>
      <xdr:colOff>0</xdr:colOff>
      <xdr:row>55</xdr:row>
      <xdr:rowOff>154818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8759817"/>
          <a:ext cx="838200" cy="8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89669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9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111242</xdr:rowOff>
    </xdr:from>
    <xdr:to>
      <xdr:col>55</xdr:col>
      <xdr:colOff>50800</xdr:colOff>
      <xdr:row>57</xdr:row>
      <xdr:rowOff>41392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15867</xdr:rowOff>
    </xdr:from>
    <xdr:to>
      <xdr:col>50</xdr:col>
      <xdr:colOff>114300</xdr:colOff>
      <xdr:row>51</xdr:row>
      <xdr:rowOff>101204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8759817"/>
          <a:ext cx="889000" cy="8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117368</xdr:rowOff>
    </xdr:from>
    <xdr:to>
      <xdr:col>50</xdr:col>
      <xdr:colOff>165100</xdr:colOff>
      <xdr:row>57</xdr:row>
      <xdr:rowOff>47518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38645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101204</xdr:rowOff>
    </xdr:from>
    <xdr:to>
      <xdr:col>45</xdr:col>
      <xdr:colOff>177800</xdr:colOff>
      <xdr:row>54</xdr:row>
      <xdr:rowOff>61610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8845154"/>
          <a:ext cx="889000" cy="47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146911</xdr:rowOff>
    </xdr:from>
    <xdr:to>
      <xdr:col>46</xdr:col>
      <xdr:colOff>38100</xdr:colOff>
      <xdr:row>57</xdr:row>
      <xdr:rowOff>77061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68188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164503</xdr:rowOff>
    </xdr:from>
    <xdr:to>
      <xdr:col>41</xdr:col>
      <xdr:colOff>50800</xdr:colOff>
      <xdr:row>54</xdr:row>
      <xdr:rowOff>61610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8908453"/>
          <a:ext cx="889000" cy="4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110305</xdr:rowOff>
    </xdr:from>
    <xdr:to>
      <xdr:col>41</xdr:col>
      <xdr:colOff>101600</xdr:colOff>
      <xdr:row>57</xdr:row>
      <xdr:rowOff>40455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31582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144236</xdr:rowOff>
    </xdr:from>
    <xdr:to>
      <xdr:col>36</xdr:col>
      <xdr:colOff>165100</xdr:colOff>
      <xdr:row>57</xdr:row>
      <xdr:rowOff>74386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65513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104018</xdr:rowOff>
    </xdr:from>
    <xdr:to>
      <xdr:col>55</xdr:col>
      <xdr:colOff>50800</xdr:colOff>
      <xdr:row>56</xdr:row>
      <xdr:rowOff>34168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126895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136517</xdr:rowOff>
    </xdr:from>
    <xdr:to>
      <xdr:col>50</xdr:col>
      <xdr:colOff>165100</xdr:colOff>
      <xdr:row>51</xdr:row>
      <xdr:rowOff>66667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87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83194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848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50404</xdr:rowOff>
    </xdr:from>
    <xdr:to>
      <xdr:col>46</xdr:col>
      <xdr:colOff>38100</xdr:colOff>
      <xdr:row>51</xdr:row>
      <xdr:rowOff>152004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87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168531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856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10810</xdr:rowOff>
    </xdr:from>
    <xdr:to>
      <xdr:col>41</xdr:col>
      <xdr:colOff>101600</xdr:colOff>
      <xdr:row>54</xdr:row>
      <xdr:rowOff>112410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2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128937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04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113703</xdr:rowOff>
    </xdr:from>
    <xdr:to>
      <xdr:col>36</xdr:col>
      <xdr:colOff>165100</xdr:colOff>
      <xdr:row>52</xdr:row>
      <xdr:rowOff>43853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88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60380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863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143997</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659847"/>
          <a:ext cx="1270" cy="852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90674</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4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143997</xdr:rowOff>
    </xdr:from>
    <xdr:to>
      <xdr:col>55</xdr:col>
      <xdr:colOff>88900</xdr:colOff>
      <xdr:row>73</xdr:row>
      <xdr:rowOff>143997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6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22931</xdr:rowOff>
    </xdr:from>
    <xdr:to>
      <xdr:col>55</xdr:col>
      <xdr:colOff>0</xdr:colOff>
      <xdr:row>76</xdr:row>
      <xdr:rowOff>45214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024431"/>
          <a:ext cx="838200" cy="105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115214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1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136787</xdr:rowOff>
    </xdr:from>
    <xdr:to>
      <xdr:col>55</xdr:col>
      <xdr:colOff>50800</xdr:colOff>
      <xdr:row>78</xdr:row>
      <xdr:rowOff>66937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33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22931</xdr:rowOff>
    </xdr:from>
    <xdr:to>
      <xdr:col>50</xdr:col>
      <xdr:colOff>114300</xdr:colOff>
      <xdr:row>72</xdr:row>
      <xdr:rowOff>103892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024431"/>
          <a:ext cx="889000" cy="42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141598</xdr:rowOff>
    </xdr:from>
    <xdr:to>
      <xdr:col>50</xdr:col>
      <xdr:colOff>165100</xdr:colOff>
      <xdr:row>78</xdr:row>
      <xdr:rowOff>71748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4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62875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4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103892</xdr:rowOff>
    </xdr:from>
    <xdr:to>
      <xdr:col>45</xdr:col>
      <xdr:colOff>177800</xdr:colOff>
      <xdr:row>74</xdr:row>
      <xdr:rowOff>37123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2448292"/>
          <a:ext cx="889000" cy="27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118573</xdr:rowOff>
    </xdr:from>
    <xdr:to>
      <xdr:col>46</xdr:col>
      <xdr:colOff>38100</xdr:colOff>
      <xdr:row>78</xdr:row>
      <xdr:rowOff>48723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39850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82697</xdr:rowOff>
    </xdr:from>
    <xdr:to>
      <xdr:col>41</xdr:col>
      <xdr:colOff>50800</xdr:colOff>
      <xdr:row>74</xdr:row>
      <xdr:rowOff>37123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2427097"/>
          <a:ext cx="889000" cy="29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118690</xdr:rowOff>
    </xdr:from>
    <xdr:to>
      <xdr:col>41</xdr:col>
      <xdr:colOff>101600</xdr:colOff>
      <xdr:row>78</xdr:row>
      <xdr:rowOff>48840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4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121810</xdr:rowOff>
    </xdr:from>
    <xdr:to>
      <xdr:col>36</xdr:col>
      <xdr:colOff>165100</xdr:colOff>
      <xdr:row>78</xdr:row>
      <xdr:rowOff>51960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43087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1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165864</xdr:rowOff>
    </xdr:from>
    <xdr:to>
      <xdr:col>55</xdr:col>
      <xdr:colOff>50800</xdr:colOff>
      <xdr:row>76</xdr:row>
      <xdr:rowOff>96014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0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17292</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8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143581</xdr:rowOff>
    </xdr:from>
    <xdr:to>
      <xdr:col>50</xdr:col>
      <xdr:colOff>165100</xdr:colOff>
      <xdr:row>70</xdr:row>
      <xdr:rowOff>73731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197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90258</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174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53092</xdr:rowOff>
    </xdr:from>
    <xdr:to>
      <xdr:col>46</xdr:col>
      <xdr:colOff>38100</xdr:colOff>
      <xdr:row>72</xdr:row>
      <xdr:rowOff>154692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39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171219</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217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157773</xdr:rowOff>
    </xdr:from>
    <xdr:to>
      <xdr:col>41</xdr:col>
      <xdr:colOff>101600</xdr:colOff>
      <xdr:row>74</xdr:row>
      <xdr:rowOff>87923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6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104450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31897</xdr:rowOff>
    </xdr:from>
    <xdr:to>
      <xdr:col>36</xdr:col>
      <xdr:colOff>165100</xdr:colOff>
      <xdr:row>72</xdr:row>
      <xdr:rowOff>133497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37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150024</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672795" y="1215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102146</xdr:rowOff>
    </xdr:from>
    <xdr:to>
      <xdr:col>55</xdr:col>
      <xdr:colOff>0</xdr:colOff>
      <xdr:row>98</xdr:row>
      <xdr:rowOff>36855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32796"/>
          <a:ext cx="838200" cy="10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36855</xdr:rowOff>
    </xdr:from>
    <xdr:to>
      <xdr:col>50</xdr:col>
      <xdr:colOff>114300</xdr:colOff>
      <xdr:row>98</xdr:row>
      <xdr:rowOff>82665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38955"/>
          <a:ext cx="889000" cy="4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82665</xdr:rowOff>
    </xdr:from>
    <xdr:to>
      <xdr:col>45</xdr:col>
      <xdr:colOff>177800</xdr:colOff>
      <xdr:row>98</xdr:row>
      <xdr:rowOff>103924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84765"/>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80454</xdr:rowOff>
    </xdr:from>
    <xdr:to>
      <xdr:col>41</xdr:col>
      <xdr:colOff>50800</xdr:colOff>
      <xdr:row>98</xdr:row>
      <xdr:rowOff>103924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82554"/>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51346</xdr:rowOff>
    </xdr:from>
    <xdr:to>
      <xdr:col>55</xdr:col>
      <xdr:colOff>50800</xdr:colOff>
      <xdr:row>97</xdr:row>
      <xdr:rowOff>152946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29773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157505</xdr:rowOff>
    </xdr:from>
    <xdr:to>
      <xdr:col>50</xdr:col>
      <xdr:colOff>165100</xdr:colOff>
      <xdr:row>98</xdr:row>
      <xdr:rowOff>87655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78782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8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31865</xdr:rowOff>
    </xdr:from>
    <xdr:to>
      <xdr:col>46</xdr:col>
      <xdr:colOff>38100</xdr:colOff>
      <xdr:row>98</xdr:row>
      <xdr:rowOff>133465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124592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53124</xdr:rowOff>
    </xdr:from>
    <xdr:to>
      <xdr:col>41</xdr:col>
      <xdr:colOff>101600</xdr:colOff>
      <xdr:row>98</xdr:row>
      <xdr:rowOff>154724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145851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26428" y="1694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29654</xdr:rowOff>
    </xdr:from>
    <xdr:to>
      <xdr:col>36</xdr:col>
      <xdr:colOff>165100</xdr:colOff>
      <xdr:row>98</xdr:row>
      <xdr:rowOff>131254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122381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12778</xdr:rowOff>
    </xdr:from>
    <xdr:to>
      <xdr:col>85</xdr:col>
      <xdr:colOff>127000</xdr:colOff>
      <xdr:row>39</xdr:row>
      <xdr:rowOff>41951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99328"/>
          <a:ext cx="8382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12778</xdr:rowOff>
    </xdr:from>
    <xdr:to>
      <xdr:col>81</xdr:col>
      <xdr:colOff>50800</xdr:colOff>
      <xdr:row>39</xdr:row>
      <xdr:rowOff>33500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99328"/>
          <a:ext cx="8890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166103</xdr:rowOff>
    </xdr:from>
    <xdr:to>
      <xdr:col>76</xdr:col>
      <xdr:colOff>114300</xdr:colOff>
      <xdr:row>39</xdr:row>
      <xdr:rowOff>33500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81203"/>
          <a:ext cx="889000" cy="3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166103</xdr:rowOff>
    </xdr:from>
    <xdr:to>
      <xdr:col>71</xdr:col>
      <xdr:colOff>177800</xdr:colOff>
      <xdr:row>38</xdr:row>
      <xdr:rowOff>170797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81203"/>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79603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162601</xdr:rowOff>
    </xdr:from>
    <xdr:to>
      <xdr:col>85</xdr:col>
      <xdr:colOff>177800</xdr:colOff>
      <xdr:row>39</xdr:row>
      <xdr:rowOff>92751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137226</xdr:rowOff>
    </xdr:from>
    <xdr:ext cx="378565"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133428</xdr:rowOff>
    </xdr:from>
    <xdr:to>
      <xdr:col>81</xdr:col>
      <xdr:colOff>101600</xdr:colOff>
      <xdr:row>39</xdr:row>
      <xdr:rowOff>63578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80105</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2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154150</xdr:rowOff>
    </xdr:from>
    <xdr:to>
      <xdr:col>76</xdr:col>
      <xdr:colOff>165100</xdr:colOff>
      <xdr:row>39</xdr:row>
      <xdr:rowOff>84300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100827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4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115303</xdr:rowOff>
    </xdr:from>
    <xdr:to>
      <xdr:col>72</xdr:col>
      <xdr:colOff>38100</xdr:colOff>
      <xdr:row>39</xdr:row>
      <xdr:rowOff>45453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61980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4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119997</xdr:rowOff>
    </xdr:from>
    <xdr:to>
      <xdr:col>67</xdr:col>
      <xdr:colOff>101600</xdr:colOff>
      <xdr:row>39</xdr:row>
      <xdr:rowOff>50147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66674</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4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18183</xdr:rowOff>
    </xdr:from>
    <xdr:to>
      <xdr:col>85</xdr:col>
      <xdr:colOff>127000</xdr:colOff>
      <xdr:row>77</xdr:row>
      <xdr:rowOff>18706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219833"/>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18183</xdr:rowOff>
    </xdr:from>
    <xdr:to>
      <xdr:col>81</xdr:col>
      <xdr:colOff>50800</xdr:colOff>
      <xdr:row>77</xdr:row>
      <xdr:rowOff>21498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1983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21498</xdr:rowOff>
    </xdr:from>
    <xdr:to>
      <xdr:col>76</xdr:col>
      <xdr:colOff>114300</xdr:colOff>
      <xdr:row>77</xdr:row>
      <xdr:rowOff>41697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23148"/>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41697</xdr:rowOff>
    </xdr:from>
    <xdr:to>
      <xdr:col>71</xdr:col>
      <xdr:colOff>177800</xdr:colOff>
      <xdr:row>77</xdr:row>
      <xdr:rowOff>43084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43347"/>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139356</xdr:rowOff>
    </xdr:from>
    <xdr:to>
      <xdr:col>85</xdr:col>
      <xdr:colOff>177800</xdr:colOff>
      <xdr:row>77</xdr:row>
      <xdr:rowOff>69506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117783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14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138833</xdr:rowOff>
    </xdr:from>
    <xdr:to>
      <xdr:col>81</xdr:col>
      <xdr:colOff>101600</xdr:colOff>
      <xdr:row>77</xdr:row>
      <xdr:rowOff>68983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60110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26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142148</xdr:rowOff>
    </xdr:from>
    <xdr:to>
      <xdr:col>76</xdr:col>
      <xdr:colOff>165100</xdr:colOff>
      <xdr:row>77</xdr:row>
      <xdr:rowOff>72298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63425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2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162347</xdr:rowOff>
    </xdr:from>
    <xdr:to>
      <xdr:col>72</xdr:col>
      <xdr:colOff>38100</xdr:colOff>
      <xdr:row>77</xdr:row>
      <xdr:rowOff>92497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9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83624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28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163734</xdr:rowOff>
    </xdr:from>
    <xdr:to>
      <xdr:col>67</xdr:col>
      <xdr:colOff>101600</xdr:colOff>
      <xdr:row>77</xdr:row>
      <xdr:rowOff>93884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85011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8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74723</xdr:rowOff>
    </xdr:from>
    <xdr:to>
      <xdr:col>85</xdr:col>
      <xdr:colOff>127000</xdr:colOff>
      <xdr:row>97</xdr:row>
      <xdr:rowOff>108674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05373"/>
          <a:ext cx="838200" cy="3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76067</xdr:rowOff>
    </xdr:from>
    <xdr:to>
      <xdr:col>81</xdr:col>
      <xdr:colOff>50800</xdr:colOff>
      <xdr:row>97</xdr:row>
      <xdr:rowOff>108674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363817"/>
          <a:ext cx="889000" cy="37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76067</xdr:rowOff>
    </xdr:from>
    <xdr:to>
      <xdr:col>76</xdr:col>
      <xdr:colOff>114300</xdr:colOff>
      <xdr:row>96</xdr:row>
      <xdr:rowOff>129020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363817"/>
          <a:ext cx="889000" cy="2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129020</xdr:rowOff>
    </xdr:from>
    <xdr:to>
      <xdr:col>71</xdr:col>
      <xdr:colOff>177800</xdr:colOff>
      <xdr:row>97</xdr:row>
      <xdr:rowOff>6508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588220"/>
          <a:ext cx="889000" cy="4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23923</xdr:rowOff>
    </xdr:from>
    <xdr:to>
      <xdr:col>85</xdr:col>
      <xdr:colOff>177800</xdr:colOff>
      <xdr:row>97</xdr:row>
      <xdr:rowOff>125523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46800</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57874</xdr:rowOff>
    </xdr:from>
    <xdr:to>
      <xdr:col>81</xdr:col>
      <xdr:colOff>101600</xdr:colOff>
      <xdr:row>97</xdr:row>
      <xdr:rowOff>159474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25267</xdr:rowOff>
    </xdr:from>
    <xdr:to>
      <xdr:col>76</xdr:col>
      <xdr:colOff>165100</xdr:colOff>
      <xdr:row>95</xdr:row>
      <xdr:rowOff>126867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3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143394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0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78220</xdr:rowOff>
    </xdr:from>
    <xdr:to>
      <xdr:col>72</xdr:col>
      <xdr:colOff>38100</xdr:colOff>
      <xdr:row>97</xdr:row>
      <xdr:rowOff>8370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24897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3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127158</xdr:rowOff>
    </xdr:from>
    <xdr:to>
      <xdr:col>67</xdr:col>
      <xdr:colOff>101600</xdr:colOff>
      <xdr:row>97</xdr:row>
      <xdr:rowOff>57308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73835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36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133207</xdr:rowOff>
    </xdr:from>
    <xdr:to>
      <xdr:col>116</xdr:col>
      <xdr:colOff>63500</xdr:colOff>
      <xdr:row>38</xdr:row>
      <xdr:rowOff>134214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48307"/>
          <a:ext cx="8382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126807</xdr:rowOff>
    </xdr:from>
    <xdr:to>
      <xdr:col>111</xdr:col>
      <xdr:colOff>177800</xdr:colOff>
      <xdr:row>38</xdr:row>
      <xdr:rowOff>133207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41907"/>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110530</xdr:rowOff>
    </xdr:from>
    <xdr:to>
      <xdr:col>107</xdr:col>
      <xdr:colOff>50800</xdr:colOff>
      <xdr:row>38</xdr:row>
      <xdr:rowOff>126807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25630"/>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103764</xdr:rowOff>
    </xdr:from>
    <xdr:to>
      <xdr:col>102</xdr:col>
      <xdr:colOff>114300</xdr:colOff>
      <xdr:row>38</xdr:row>
      <xdr:rowOff>110530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18864"/>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83414</xdr:rowOff>
    </xdr:from>
    <xdr:to>
      <xdr:col>116</xdr:col>
      <xdr:colOff>114300</xdr:colOff>
      <xdr:row>39</xdr:row>
      <xdr:rowOff>13564</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169791</xdr:rowOff>
    </xdr:from>
    <xdr:ext cx="313932"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82407</xdr:rowOff>
    </xdr:from>
    <xdr:to>
      <xdr:col>112</xdr:col>
      <xdr:colOff>38100</xdr:colOff>
      <xdr:row>39</xdr:row>
      <xdr:rowOff>12557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3684</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66333" y="66902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76007</xdr:rowOff>
    </xdr:from>
    <xdr:to>
      <xdr:col>107</xdr:col>
      <xdr:colOff>101600</xdr:colOff>
      <xdr:row>39</xdr:row>
      <xdr:rowOff>6157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168734</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683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59730</xdr:rowOff>
    </xdr:from>
    <xdr:to>
      <xdr:col>102</xdr:col>
      <xdr:colOff>165100</xdr:colOff>
      <xdr:row>38</xdr:row>
      <xdr:rowOff>161330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7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152457</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67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52964</xdr:rowOff>
    </xdr:from>
    <xdr:to>
      <xdr:col>98</xdr:col>
      <xdr:colOff>38100</xdr:colOff>
      <xdr:row>38</xdr:row>
      <xdr:rowOff>154564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145691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660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27610</xdr:rowOff>
    </xdr:from>
    <xdr:to>
      <xdr:col>116</xdr:col>
      <xdr:colOff>63500</xdr:colOff>
      <xdr:row>58</xdr:row>
      <xdr:rowOff>48260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971710"/>
          <a:ext cx="8382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48260</xdr:rowOff>
    </xdr:from>
    <xdr:to>
      <xdr:col>111</xdr:col>
      <xdr:colOff>177800</xdr:colOff>
      <xdr:row>58</xdr:row>
      <xdr:rowOff>48793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99236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147015</xdr:rowOff>
    </xdr:from>
    <xdr:to>
      <xdr:col>107</xdr:col>
      <xdr:colOff>50800</xdr:colOff>
      <xdr:row>58</xdr:row>
      <xdr:rowOff>48793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19665"/>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132842</xdr:rowOff>
    </xdr:from>
    <xdr:to>
      <xdr:col>102</xdr:col>
      <xdr:colOff>114300</xdr:colOff>
      <xdr:row>57</xdr:row>
      <xdr:rowOff>147015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219692"/>
          <a:ext cx="889000" cy="69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148260</xdr:rowOff>
    </xdr:from>
    <xdr:to>
      <xdr:col>116</xdr:col>
      <xdr:colOff>114300</xdr:colOff>
      <xdr:row>58</xdr:row>
      <xdr:rowOff>78410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171137</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168910</xdr:rowOff>
    </xdr:from>
    <xdr:to>
      <xdr:col>112</xdr:col>
      <xdr:colOff>38100</xdr:colOff>
      <xdr:row>58</xdr:row>
      <xdr:rowOff>99060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115587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7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169443</xdr:rowOff>
    </xdr:from>
    <xdr:to>
      <xdr:col>107</xdr:col>
      <xdr:colOff>101600</xdr:colOff>
      <xdr:row>58</xdr:row>
      <xdr:rowOff>99593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116120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96215</xdr:rowOff>
    </xdr:from>
    <xdr:to>
      <xdr:col>102</xdr:col>
      <xdr:colOff>165100</xdr:colOff>
      <xdr:row>58</xdr:row>
      <xdr:rowOff>26365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42892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82042</xdr:rowOff>
    </xdr:from>
    <xdr:to>
      <xdr:col>98</xdr:col>
      <xdr:colOff>38100</xdr:colOff>
      <xdr:row>54</xdr:row>
      <xdr:rowOff>12192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1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28719</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894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79053</xdr:rowOff>
    </xdr:from>
    <xdr:to>
      <xdr:col>116</xdr:col>
      <xdr:colOff>63500</xdr:colOff>
      <xdr:row>76</xdr:row>
      <xdr:rowOff>86824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594903"/>
          <a:ext cx="838200" cy="5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79053</xdr:rowOff>
    </xdr:from>
    <xdr:to>
      <xdr:col>111</xdr:col>
      <xdr:colOff>177800</xdr:colOff>
      <xdr:row>74</xdr:row>
      <xdr:rowOff>123081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594903"/>
          <a:ext cx="889000" cy="2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58775</xdr:rowOff>
    </xdr:from>
    <xdr:to>
      <xdr:col>107</xdr:col>
      <xdr:colOff>50800</xdr:colOff>
      <xdr:row>74</xdr:row>
      <xdr:rowOff>123081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746075"/>
          <a:ext cx="889000" cy="6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5580</xdr:rowOff>
    </xdr:from>
    <xdr:to>
      <xdr:col>102</xdr:col>
      <xdr:colOff>114300</xdr:colOff>
      <xdr:row>74</xdr:row>
      <xdr:rowOff>58775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692880"/>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36024</xdr:rowOff>
    </xdr:from>
    <xdr:to>
      <xdr:col>116</xdr:col>
      <xdr:colOff>114300</xdr:colOff>
      <xdr:row>76</xdr:row>
      <xdr:rowOff>137624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58902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28253</xdr:rowOff>
    </xdr:from>
    <xdr:to>
      <xdr:col>112</xdr:col>
      <xdr:colOff>38100</xdr:colOff>
      <xdr:row>73</xdr:row>
      <xdr:rowOff>129853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5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146380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31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72281</xdr:rowOff>
    </xdr:from>
    <xdr:to>
      <xdr:col>107</xdr:col>
      <xdr:colOff>101600</xdr:colOff>
      <xdr:row>75</xdr:row>
      <xdr:rowOff>2431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7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18958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53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7975</xdr:rowOff>
    </xdr:from>
    <xdr:to>
      <xdr:col>102</xdr:col>
      <xdr:colOff>165100</xdr:colOff>
      <xdr:row>74</xdr:row>
      <xdr:rowOff>109575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6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126102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47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126230</xdr:rowOff>
    </xdr:from>
    <xdr:to>
      <xdr:col>98</xdr:col>
      <xdr:colOff>38100</xdr:colOff>
      <xdr:row>74</xdr:row>
      <xdr:rowOff>56380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72907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4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当町においては、東日本大震災の津波被害により、特に普通建設事業が大幅に増加しており、ピークである平成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年度においては災害公営住宅整備事業、防災集団移転促進事業、いちご団地造成事業といった大規模事業を実施したことにより、住民</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人当たりのコストが</a:t>
          </a:r>
          <a:r>
            <a:rPr lang="en-US" altLang="ja-JP" sz="1100">
              <a:solidFill>
                <a:schemeClr val="dk1"/>
              </a:solidFill>
              <a:effectLst/>
              <a:latin typeface="+mn-lt"/>
              <a:ea typeface="+mn-ea"/>
              <a:cs typeface="+mn-cs"/>
            </a:rPr>
            <a:t>464,999</a:t>
          </a:r>
          <a:r>
            <a:rPr lang="ja-JP" altLang="ja-JP" sz="1100">
              <a:solidFill>
                <a:schemeClr val="dk1"/>
              </a:solidFill>
              <a:effectLst/>
              <a:latin typeface="+mn-lt"/>
              <a:ea typeface="+mn-ea"/>
              <a:cs typeface="+mn-cs"/>
            </a:rPr>
            <a:t>円となるなど、類似団体でトップクラスの数値となっていた。避難道路や役場庁舎建設など新たに整備する施設が多いことから、これまで普通建設事業は上位に位置していたが、各種復興事業の完了に伴い、大幅な減となったものである。補助費等については、復興交付金事業の完了に伴う精算金（償還金）及び公共下水道事業が企業会計へ移行したことなどから前年度より増加となった。今後においては、震災関連事業の影響が小さくなるが、役場庁舎建設や災害公営住宅整備に係る多額の地方債の元利償還が始まり、令和５年度に８億７</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９００円とピークを迎えることから、公債費は増加に転ずる見込みである。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33,445
33,287
73.60
20,675,200
19,469,441
465,980
7,474,163
10,599,390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18542</xdr:rowOff>
    </xdr:from>
    <xdr:to>
      <xdr:col>24</xdr:col>
      <xdr:colOff>63500</xdr:colOff>
      <xdr:row>35</xdr:row>
      <xdr:rowOff>39878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9292"/>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39878</xdr:rowOff>
    </xdr:from>
    <xdr:to>
      <xdr:col>19</xdr:col>
      <xdr:colOff>177800</xdr:colOff>
      <xdr:row>35</xdr:row>
      <xdr:rowOff>76454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40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76454</xdr:rowOff>
    </xdr:from>
    <xdr:to>
      <xdr:col>15</xdr:col>
      <xdr:colOff>50800</xdr:colOff>
      <xdr:row>35</xdr:row>
      <xdr:rowOff>116078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7720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104648</xdr:rowOff>
    </xdr:from>
    <xdr:to>
      <xdr:col>10</xdr:col>
      <xdr:colOff>114300</xdr:colOff>
      <xdr:row>35</xdr:row>
      <xdr:rowOff>116078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0539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139192</xdr:rowOff>
    </xdr:from>
    <xdr:to>
      <xdr:col>24</xdr:col>
      <xdr:colOff>114300</xdr:colOff>
      <xdr:row>35</xdr:row>
      <xdr:rowOff>69342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162069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160528</xdr:rowOff>
    </xdr:from>
    <xdr:to>
      <xdr:col>20</xdr:col>
      <xdr:colOff>38100</xdr:colOff>
      <xdr:row>35</xdr:row>
      <xdr:rowOff>90678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107205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25654</xdr:rowOff>
    </xdr:from>
    <xdr:to>
      <xdr:col>15</xdr:col>
      <xdr:colOff>101600</xdr:colOff>
      <xdr:row>35</xdr:row>
      <xdr:rowOff>127254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65278</xdr:rowOff>
    </xdr:from>
    <xdr:to>
      <xdr:col>10</xdr:col>
      <xdr:colOff>165100</xdr:colOff>
      <xdr:row>35</xdr:row>
      <xdr:rowOff>166878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158005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53848</xdr:rowOff>
    </xdr:from>
    <xdr:to>
      <xdr:col>6</xdr:col>
      <xdr:colOff>38100</xdr:colOff>
      <xdr:row>35</xdr:row>
      <xdr:rowOff>155448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146575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170584</xdr:rowOff>
    </xdr:from>
    <xdr:to>
      <xdr:col>24</xdr:col>
      <xdr:colOff>63500</xdr:colOff>
      <xdr:row>55</xdr:row>
      <xdr:rowOff>134995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428884"/>
          <a:ext cx="838200" cy="13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134995</xdr:rowOff>
    </xdr:from>
    <xdr:to>
      <xdr:col>19</xdr:col>
      <xdr:colOff>177800</xdr:colOff>
      <xdr:row>57</xdr:row>
      <xdr:rowOff>10057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64745"/>
          <a:ext cx="889000" cy="2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10057</xdr:rowOff>
    </xdr:from>
    <xdr:to>
      <xdr:col>15</xdr:col>
      <xdr:colOff>50800</xdr:colOff>
      <xdr:row>57</xdr:row>
      <xdr:rowOff>54108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82707"/>
          <a:ext cx="889000" cy="4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54108</xdr:rowOff>
    </xdr:from>
    <xdr:to>
      <xdr:col>10</xdr:col>
      <xdr:colOff>114300</xdr:colOff>
      <xdr:row>57</xdr:row>
      <xdr:rowOff>115205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26758"/>
          <a:ext cx="889000" cy="6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119784</xdr:rowOff>
    </xdr:from>
    <xdr:to>
      <xdr:col>24</xdr:col>
      <xdr:colOff>114300</xdr:colOff>
      <xdr:row>55</xdr:row>
      <xdr:rowOff>49934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3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142661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84195</xdr:rowOff>
    </xdr:from>
    <xdr:to>
      <xdr:col>20</xdr:col>
      <xdr:colOff>38100</xdr:colOff>
      <xdr:row>56</xdr:row>
      <xdr:rowOff>14345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30872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8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130707</xdr:rowOff>
    </xdr:from>
    <xdr:to>
      <xdr:col>15</xdr:col>
      <xdr:colOff>101600</xdr:colOff>
      <xdr:row>57</xdr:row>
      <xdr:rowOff>60857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77384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0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3308</xdr:rowOff>
    </xdr:from>
    <xdr:to>
      <xdr:col>10</xdr:col>
      <xdr:colOff>165100</xdr:colOff>
      <xdr:row>57</xdr:row>
      <xdr:rowOff>104908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121435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64405</xdr:rowOff>
    </xdr:from>
    <xdr:to>
      <xdr:col>6</xdr:col>
      <xdr:colOff>38100</xdr:colOff>
      <xdr:row>57</xdr:row>
      <xdr:rowOff>166005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11082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1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44994</xdr:rowOff>
    </xdr:from>
    <xdr:to>
      <xdr:col>24</xdr:col>
      <xdr:colOff>63500</xdr:colOff>
      <xdr:row>77</xdr:row>
      <xdr:rowOff>118059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46644"/>
          <a:ext cx="838200" cy="7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118059</xdr:rowOff>
    </xdr:from>
    <xdr:to>
      <xdr:col>19</xdr:col>
      <xdr:colOff>177800</xdr:colOff>
      <xdr:row>77</xdr:row>
      <xdr:rowOff>170039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19709"/>
          <a:ext cx="889000" cy="5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170039</xdr:rowOff>
    </xdr:from>
    <xdr:to>
      <xdr:col>15</xdr:col>
      <xdr:colOff>50800</xdr:colOff>
      <xdr:row>78</xdr:row>
      <xdr:rowOff>21645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71689"/>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166109</xdr:rowOff>
    </xdr:from>
    <xdr:to>
      <xdr:col>10</xdr:col>
      <xdr:colOff>114300</xdr:colOff>
      <xdr:row>78</xdr:row>
      <xdr:rowOff>21645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67759"/>
          <a:ext cx="889000" cy="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165644</xdr:rowOff>
    </xdr:from>
    <xdr:to>
      <xdr:col>24</xdr:col>
      <xdr:colOff>114300</xdr:colOff>
      <xdr:row>77</xdr:row>
      <xdr:rowOff>95794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144071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67259</xdr:rowOff>
    </xdr:from>
    <xdr:to>
      <xdr:col>20</xdr:col>
      <xdr:colOff>38100</xdr:colOff>
      <xdr:row>77</xdr:row>
      <xdr:rowOff>168859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159986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6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119239</xdr:rowOff>
    </xdr:from>
    <xdr:to>
      <xdr:col>15</xdr:col>
      <xdr:colOff>101600</xdr:colOff>
      <xdr:row>78</xdr:row>
      <xdr:rowOff>49389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40516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142295</xdr:rowOff>
    </xdr:from>
    <xdr:to>
      <xdr:col>10</xdr:col>
      <xdr:colOff>165100</xdr:colOff>
      <xdr:row>78</xdr:row>
      <xdr:rowOff>72445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63572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115309</xdr:rowOff>
    </xdr:from>
    <xdr:to>
      <xdr:col>6</xdr:col>
      <xdr:colOff>38100</xdr:colOff>
      <xdr:row>78</xdr:row>
      <xdr:rowOff>45459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36586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0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29463</xdr:rowOff>
    </xdr:from>
    <xdr:to>
      <xdr:col>24</xdr:col>
      <xdr:colOff>63500</xdr:colOff>
      <xdr:row>97</xdr:row>
      <xdr:rowOff>17094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88663"/>
          <a:ext cx="838200" cy="1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29463</xdr:rowOff>
    </xdr:from>
    <xdr:to>
      <xdr:col>19</xdr:col>
      <xdr:colOff>177800</xdr:colOff>
      <xdr:row>96</xdr:row>
      <xdr:rowOff>164542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88663"/>
          <a:ext cx="889000" cy="13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164542</xdr:rowOff>
    </xdr:from>
    <xdr:to>
      <xdr:col>15</xdr:col>
      <xdr:colOff>50800</xdr:colOff>
      <xdr:row>97</xdr:row>
      <xdr:rowOff>87782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23742"/>
          <a:ext cx="889000" cy="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87782</xdr:rowOff>
    </xdr:from>
    <xdr:to>
      <xdr:col>10</xdr:col>
      <xdr:colOff>114300</xdr:colOff>
      <xdr:row>97</xdr:row>
      <xdr:rowOff>118160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18432"/>
          <a:ext cx="889000" cy="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137744</xdr:rowOff>
    </xdr:from>
    <xdr:to>
      <xdr:col>24</xdr:col>
      <xdr:colOff>114300</xdr:colOff>
      <xdr:row>97</xdr:row>
      <xdr:rowOff>67894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52671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150113</xdr:rowOff>
    </xdr:from>
    <xdr:to>
      <xdr:col>20</xdr:col>
      <xdr:colOff>38100</xdr:colOff>
      <xdr:row>96</xdr:row>
      <xdr:rowOff>80263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96790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113742</xdr:rowOff>
    </xdr:from>
    <xdr:to>
      <xdr:col>15</xdr:col>
      <xdr:colOff>101600</xdr:colOff>
      <xdr:row>97</xdr:row>
      <xdr:rowOff>43892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35019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36982</xdr:rowOff>
    </xdr:from>
    <xdr:to>
      <xdr:col>10</xdr:col>
      <xdr:colOff>165100</xdr:colOff>
      <xdr:row>97</xdr:row>
      <xdr:rowOff>138582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129709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67360</xdr:rowOff>
    </xdr:from>
    <xdr:to>
      <xdr:col>6</xdr:col>
      <xdr:colOff>38100</xdr:colOff>
      <xdr:row>97</xdr:row>
      <xdr:rowOff>168960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160087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97409</xdr:rowOff>
    </xdr:from>
    <xdr:to>
      <xdr:col>55</xdr:col>
      <xdr:colOff>0</xdr:colOff>
      <xdr:row>37</xdr:row>
      <xdr:rowOff>98552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4105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97409</xdr:rowOff>
    </xdr:from>
    <xdr:to>
      <xdr:col>50</xdr:col>
      <xdr:colOff>114300</xdr:colOff>
      <xdr:row>37</xdr:row>
      <xdr:rowOff>125222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4105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124079</xdr:rowOff>
    </xdr:from>
    <xdr:to>
      <xdr:col>45</xdr:col>
      <xdr:colOff>177800</xdr:colOff>
      <xdr:row>37</xdr:row>
      <xdr:rowOff>125222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6772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47117</xdr:rowOff>
    </xdr:from>
    <xdr:to>
      <xdr:col>41</xdr:col>
      <xdr:colOff>50800</xdr:colOff>
      <xdr:row>37</xdr:row>
      <xdr:rowOff>124079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704967"/>
          <a:ext cx="889000" cy="76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47752</xdr:rowOff>
    </xdr:from>
    <xdr:to>
      <xdr:col>55</xdr:col>
      <xdr:colOff>50800</xdr:colOff>
      <xdr:row>37</xdr:row>
      <xdr:rowOff>149352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70629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4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46609</xdr:rowOff>
    </xdr:from>
    <xdr:to>
      <xdr:col>50</xdr:col>
      <xdr:colOff>165100</xdr:colOff>
      <xdr:row>37</xdr:row>
      <xdr:rowOff>148209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164736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165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74422</xdr:rowOff>
    </xdr:from>
    <xdr:to>
      <xdr:col>46</xdr:col>
      <xdr:colOff>38100</xdr:colOff>
      <xdr:row>38</xdr:row>
      <xdr:rowOff>4572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21099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19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73279</xdr:rowOff>
    </xdr:from>
    <xdr:to>
      <xdr:col>41</xdr:col>
      <xdr:colOff>101600</xdr:colOff>
      <xdr:row>38</xdr:row>
      <xdr:rowOff>3429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19956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192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167767</xdr:rowOff>
    </xdr:from>
    <xdr:to>
      <xdr:col>36</xdr:col>
      <xdr:colOff>165100</xdr:colOff>
      <xdr:row>33</xdr:row>
      <xdr:rowOff>97917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6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114444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4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40525</xdr:rowOff>
    </xdr:from>
    <xdr:to>
      <xdr:col>55</xdr:col>
      <xdr:colOff>0</xdr:colOff>
      <xdr:row>57</xdr:row>
      <xdr:rowOff>54261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13175"/>
          <a:ext cx="8382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147358</xdr:rowOff>
    </xdr:from>
    <xdr:to>
      <xdr:col>50</xdr:col>
      <xdr:colOff>114300</xdr:colOff>
      <xdr:row>57</xdr:row>
      <xdr:rowOff>40525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234208"/>
          <a:ext cx="889000" cy="57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37630</xdr:rowOff>
    </xdr:from>
    <xdr:to>
      <xdr:col>45</xdr:col>
      <xdr:colOff>177800</xdr:colOff>
      <xdr:row>53</xdr:row>
      <xdr:rowOff>147358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1244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37630</xdr:rowOff>
    </xdr:from>
    <xdr:to>
      <xdr:col>41</xdr:col>
      <xdr:colOff>50800</xdr:colOff>
      <xdr:row>54</xdr:row>
      <xdr:rowOff>27572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124480"/>
          <a:ext cx="889000" cy="1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3461</xdr:rowOff>
    </xdr:from>
    <xdr:to>
      <xdr:col>55</xdr:col>
      <xdr:colOff>50800</xdr:colOff>
      <xdr:row>57</xdr:row>
      <xdr:rowOff>105061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26338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161175</xdr:rowOff>
    </xdr:from>
    <xdr:to>
      <xdr:col>50</xdr:col>
      <xdr:colOff>165100</xdr:colOff>
      <xdr:row>57</xdr:row>
      <xdr:rowOff>91325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107852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3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96558</xdr:rowOff>
    </xdr:from>
    <xdr:to>
      <xdr:col>46</xdr:col>
      <xdr:colOff>38100</xdr:colOff>
      <xdr:row>54</xdr:row>
      <xdr:rowOff>26708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1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43235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9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158280</xdr:rowOff>
    </xdr:from>
    <xdr:to>
      <xdr:col>41</xdr:col>
      <xdr:colOff>101600</xdr:colOff>
      <xdr:row>53</xdr:row>
      <xdr:rowOff>88430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0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104957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8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148222</xdr:rowOff>
    </xdr:from>
    <xdr:to>
      <xdr:col>36</xdr:col>
      <xdr:colOff>165100</xdr:colOff>
      <xdr:row>54</xdr:row>
      <xdr:rowOff>78372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23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94899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01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63100</xdr:rowOff>
    </xdr:from>
    <xdr:to>
      <xdr:col>55</xdr:col>
      <xdr:colOff>0</xdr:colOff>
      <xdr:row>77</xdr:row>
      <xdr:rowOff>84322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64750"/>
          <a:ext cx="8382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84322</xdr:rowOff>
    </xdr:from>
    <xdr:to>
      <xdr:col>50</xdr:col>
      <xdr:colOff>114300</xdr:colOff>
      <xdr:row>78</xdr:row>
      <xdr:rowOff>83883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85972"/>
          <a:ext cx="889000" cy="1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111925</xdr:rowOff>
    </xdr:from>
    <xdr:to>
      <xdr:col>45</xdr:col>
      <xdr:colOff>177800</xdr:colOff>
      <xdr:row>78</xdr:row>
      <xdr:rowOff>83883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13575"/>
          <a:ext cx="889000" cy="14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98000</xdr:rowOff>
    </xdr:from>
    <xdr:to>
      <xdr:col>41</xdr:col>
      <xdr:colOff>50800</xdr:colOff>
      <xdr:row>77</xdr:row>
      <xdr:rowOff>111925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99650"/>
          <a:ext cx="889000" cy="1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12300</xdr:rowOff>
    </xdr:from>
    <xdr:to>
      <xdr:col>55</xdr:col>
      <xdr:colOff>50800</xdr:colOff>
      <xdr:row>77</xdr:row>
      <xdr:rowOff>113900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35177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33522</xdr:rowOff>
    </xdr:from>
    <xdr:to>
      <xdr:col>50</xdr:col>
      <xdr:colOff>165100</xdr:colOff>
      <xdr:row>77</xdr:row>
      <xdr:rowOff>135122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151649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33083</xdr:rowOff>
    </xdr:from>
    <xdr:to>
      <xdr:col>46</xdr:col>
      <xdr:colOff>38100</xdr:colOff>
      <xdr:row>78</xdr:row>
      <xdr:rowOff>134683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151210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18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61125</xdr:rowOff>
    </xdr:from>
    <xdr:to>
      <xdr:col>41</xdr:col>
      <xdr:colOff>101600</xdr:colOff>
      <xdr:row>77</xdr:row>
      <xdr:rowOff>162725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7802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47200</xdr:rowOff>
    </xdr:from>
    <xdr:to>
      <xdr:col>36</xdr:col>
      <xdr:colOff>165100</xdr:colOff>
      <xdr:row>77</xdr:row>
      <xdr:rowOff>148800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165327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2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98561</xdr:rowOff>
    </xdr:from>
    <xdr:to>
      <xdr:col>54</xdr:col>
      <xdr:colOff>189865</xdr:colOff>
      <xdr:row>98</xdr:row>
      <xdr:rowOff>171286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871961"/>
          <a:ext cx="1270" cy="110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3663</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7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171286</xdr:rowOff>
    </xdr:from>
    <xdr:to>
      <xdr:col>55</xdr:col>
      <xdr:colOff>88900</xdr:colOff>
      <xdr:row>98</xdr:row>
      <xdr:rowOff>171286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7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45238</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64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98561</xdr:rowOff>
    </xdr:from>
    <xdr:to>
      <xdr:col>55</xdr:col>
      <xdr:colOff>88900</xdr:colOff>
      <xdr:row>92</xdr:row>
      <xdr:rowOff>98561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871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60671</xdr:rowOff>
    </xdr:from>
    <xdr:to>
      <xdr:col>55</xdr:col>
      <xdr:colOff>0</xdr:colOff>
      <xdr:row>94</xdr:row>
      <xdr:rowOff>82350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005521"/>
          <a:ext cx="838200" cy="19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29923</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660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51496</xdr:rowOff>
    </xdr:from>
    <xdr:to>
      <xdr:col>55</xdr:col>
      <xdr:colOff>50800</xdr:colOff>
      <xdr:row>97</xdr:row>
      <xdr:rowOff>153096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68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61719</xdr:rowOff>
    </xdr:from>
    <xdr:to>
      <xdr:col>50</xdr:col>
      <xdr:colOff>114300</xdr:colOff>
      <xdr:row>93</xdr:row>
      <xdr:rowOff>60671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5663669"/>
          <a:ext cx="889000" cy="3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60286</xdr:rowOff>
    </xdr:from>
    <xdr:to>
      <xdr:col>50</xdr:col>
      <xdr:colOff>165100</xdr:colOff>
      <xdr:row>97</xdr:row>
      <xdr:rowOff>161886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69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153013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78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61719</xdr:rowOff>
    </xdr:from>
    <xdr:to>
      <xdr:col>45</xdr:col>
      <xdr:colOff>177800</xdr:colOff>
      <xdr:row>94</xdr:row>
      <xdr:rowOff>84550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5663669"/>
          <a:ext cx="889000" cy="5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53124</xdr:rowOff>
    </xdr:from>
    <xdr:to>
      <xdr:col>46</xdr:col>
      <xdr:colOff>38100</xdr:colOff>
      <xdr:row>97</xdr:row>
      <xdr:rowOff>154724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68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145851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7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163340</xdr:rowOff>
    </xdr:from>
    <xdr:to>
      <xdr:col>41</xdr:col>
      <xdr:colOff>50800</xdr:colOff>
      <xdr:row>94</xdr:row>
      <xdr:rowOff>84550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5593840"/>
          <a:ext cx="889000" cy="60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42380</xdr:rowOff>
    </xdr:from>
    <xdr:to>
      <xdr:col>41</xdr:col>
      <xdr:colOff>101600</xdr:colOff>
      <xdr:row>97</xdr:row>
      <xdr:rowOff>143980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6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52963</xdr:rowOff>
    </xdr:from>
    <xdr:to>
      <xdr:col>36</xdr:col>
      <xdr:colOff>165100</xdr:colOff>
      <xdr:row>97</xdr:row>
      <xdr:rowOff>154563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145690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7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31550</xdr:rowOff>
    </xdr:from>
    <xdr:to>
      <xdr:col>55</xdr:col>
      <xdr:colOff>50800</xdr:colOff>
      <xdr:row>94</xdr:row>
      <xdr:rowOff>133150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1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54427</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59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9871</xdr:rowOff>
    </xdr:from>
    <xdr:to>
      <xdr:col>50</xdr:col>
      <xdr:colOff>165100</xdr:colOff>
      <xdr:row>93</xdr:row>
      <xdr:rowOff>111471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59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127998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5" y="1572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10919</xdr:rowOff>
    </xdr:from>
    <xdr:to>
      <xdr:col>46</xdr:col>
      <xdr:colOff>38100</xdr:colOff>
      <xdr:row>91</xdr:row>
      <xdr:rowOff>112519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561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129046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5" y="1538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33750</xdr:rowOff>
    </xdr:from>
    <xdr:to>
      <xdr:col>41</xdr:col>
      <xdr:colOff>101600</xdr:colOff>
      <xdr:row>94</xdr:row>
      <xdr:rowOff>135350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1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151877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9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112540</xdr:rowOff>
    </xdr:from>
    <xdr:to>
      <xdr:col>36</xdr:col>
      <xdr:colOff>165100</xdr:colOff>
      <xdr:row>91</xdr:row>
      <xdr:rowOff>42690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5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59217</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672795" y="1531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166789</xdr:rowOff>
    </xdr:from>
    <xdr:to>
      <xdr:col>85</xdr:col>
      <xdr:colOff>127000</xdr:colOff>
      <xdr:row>37</xdr:row>
      <xdr:rowOff>74949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167539"/>
          <a:ext cx="838200" cy="25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69577</xdr:rowOff>
    </xdr:from>
    <xdr:to>
      <xdr:col>81</xdr:col>
      <xdr:colOff>50800</xdr:colOff>
      <xdr:row>37</xdr:row>
      <xdr:rowOff>74949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413227"/>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69577</xdr:rowOff>
    </xdr:from>
    <xdr:to>
      <xdr:col>76</xdr:col>
      <xdr:colOff>114300</xdr:colOff>
      <xdr:row>37</xdr:row>
      <xdr:rowOff>104267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413227"/>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93751</xdr:rowOff>
    </xdr:from>
    <xdr:to>
      <xdr:col>71</xdr:col>
      <xdr:colOff>177800</xdr:colOff>
      <xdr:row>37</xdr:row>
      <xdr:rowOff>104267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437401"/>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115989</xdr:rowOff>
    </xdr:from>
    <xdr:to>
      <xdr:col>85</xdr:col>
      <xdr:colOff>177800</xdr:colOff>
      <xdr:row>36</xdr:row>
      <xdr:rowOff>46139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1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138866</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96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24149</xdr:rowOff>
    </xdr:from>
    <xdr:to>
      <xdr:col>81</xdr:col>
      <xdr:colOff>101600</xdr:colOff>
      <xdr:row>37</xdr:row>
      <xdr:rowOff>125749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3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116876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46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18777</xdr:rowOff>
    </xdr:from>
    <xdr:to>
      <xdr:col>76</xdr:col>
      <xdr:colOff>165100</xdr:colOff>
      <xdr:row>37</xdr:row>
      <xdr:rowOff>120377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111504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4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53467</xdr:rowOff>
    </xdr:from>
    <xdr:to>
      <xdr:col>72</xdr:col>
      <xdr:colOff>38100</xdr:colOff>
      <xdr:row>37</xdr:row>
      <xdr:rowOff>155067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146194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4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42951</xdr:rowOff>
    </xdr:from>
    <xdr:to>
      <xdr:col>67</xdr:col>
      <xdr:colOff>101600</xdr:colOff>
      <xdr:row>37</xdr:row>
      <xdr:rowOff>144551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135679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4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127656</xdr:rowOff>
    </xdr:from>
    <xdr:to>
      <xdr:col>85</xdr:col>
      <xdr:colOff>127000</xdr:colOff>
      <xdr:row>57</xdr:row>
      <xdr:rowOff>149187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900306"/>
          <a:ext cx="838200" cy="2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127656</xdr:rowOff>
    </xdr:from>
    <xdr:to>
      <xdr:col>81</xdr:col>
      <xdr:colOff>50800</xdr:colOff>
      <xdr:row>58</xdr:row>
      <xdr:rowOff>17999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900306"/>
          <a:ext cx="889000" cy="6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164074</xdr:rowOff>
    </xdr:from>
    <xdr:to>
      <xdr:col>76</xdr:col>
      <xdr:colOff>114300</xdr:colOff>
      <xdr:row>58</xdr:row>
      <xdr:rowOff>17999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936724"/>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164074</xdr:rowOff>
    </xdr:from>
    <xdr:to>
      <xdr:col>71</xdr:col>
      <xdr:colOff>177800</xdr:colOff>
      <xdr:row>58</xdr:row>
      <xdr:rowOff>41159</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936724"/>
          <a:ext cx="889000" cy="4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98387</xdr:rowOff>
    </xdr:from>
    <xdr:to>
      <xdr:col>85</xdr:col>
      <xdr:colOff>177800</xdr:colOff>
      <xdr:row>58</xdr:row>
      <xdr:rowOff>28537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8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76814</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84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76856</xdr:rowOff>
    </xdr:from>
    <xdr:to>
      <xdr:col>81</xdr:col>
      <xdr:colOff>101600</xdr:colOff>
      <xdr:row>58</xdr:row>
      <xdr:rowOff>7006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8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169583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94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138649</xdr:rowOff>
    </xdr:from>
    <xdr:to>
      <xdr:col>76</xdr:col>
      <xdr:colOff>165100</xdr:colOff>
      <xdr:row>58</xdr:row>
      <xdr:rowOff>68799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9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59926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1000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113274</xdr:rowOff>
    </xdr:from>
    <xdr:to>
      <xdr:col>72</xdr:col>
      <xdr:colOff>38100</xdr:colOff>
      <xdr:row>58</xdr:row>
      <xdr:rowOff>43424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88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34551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97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161809</xdr:rowOff>
    </xdr:from>
    <xdr:to>
      <xdr:col>67</xdr:col>
      <xdr:colOff>101600</xdr:colOff>
      <xdr:row>58</xdr:row>
      <xdr:rowOff>91959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9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83086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0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12778</xdr:rowOff>
    </xdr:from>
    <xdr:to>
      <xdr:col>85</xdr:col>
      <xdr:colOff>127000</xdr:colOff>
      <xdr:row>79</xdr:row>
      <xdr:rowOff>41951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57328"/>
          <a:ext cx="8382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12778</xdr:rowOff>
    </xdr:from>
    <xdr:to>
      <xdr:col>81</xdr:col>
      <xdr:colOff>50800</xdr:colOff>
      <xdr:row>79</xdr:row>
      <xdr:rowOff>33500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57328"/>
          <a:ext cx="8890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166103</xdr:rowOff>
    </xdr:from>
    <xdr:to>
      <xdr:col>76</xdr:col>
      <xdr:colOff>114300</xdr:colOff>
      <xdr:row>79</xdr:row>
      <xdr:rowOff>33500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39203"/>
          <a:ext cx="889000" cy="3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166103</xdr:rowOff>
    </xdr:from>
    <xdr:to>
      <xdr:col>71</xdr:col>
      <xdr:colOff>177800</xdr:colOff>
      <xdr:row>78</xdr:row>
      <xdr:rowOff>170797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39203"/>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79602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162601</xdr:rowOff>
    </xdr:from>
    <xdr:to>
      <xdr:col>85</xdr:col>
      <xdr:colOff>177800</xdr:colOff>
      <xdr:row>79</xdr:row>
      <xdr:rowOff>92751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1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133428</xdr:rowOff>
    </xdr:from>
    <xdr:to>
      <xdr:col>81</xdr:col>
      <xdr:colOff>101600</xdr:colOff>
      <xdr:row>79</xdr:row>
      <xdr:rowOff>63578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80105</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28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154150</xdr:rowOff>
    </xdr:from>
    <xdr:to>
      <xdr:col>76</xdr:col>
      <xdr:colOff>165100</xdr:colOff>
      <xdr:row>79</xdr:row>
      <xdr:rowOff>84300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100827</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30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115303</xdr:rowOff>
    </xdr:from>
    <xdr:to>
      <xdr:col>72</xdr:col>
      <xdr:colOff>38100</xdr:colOff>
      <xdr:row>79</xdr:row>
      <xdr:rowOff>45453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61980</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32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119997</xdr:rowOff>
    </xdr:from>
    <xdr:to>
      <xdr:col>67</xdr:col>
      <xdr:colOff>101600</xdr:colOff>
      <xdr:row>79</xdr:row>
      <xdr:rowOff>50147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66674</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47111" y="132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18183</xdr:rowOff>
    </xdr:from>
    <xdr:to>
      <xdr:col>85</xdr:col>
      <xdr:colOff>127000</xdr:colOff>
      <xdr:row>97</xdr:row>
      <xdr:rowOff>18706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648833"/>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18183</xdr:rowOff>
    </xdr:from>
    <xdr:to>
      <xdr:col>81</xdr:col>
      <xdr:colOff>50800</xdr:colOff>
      <xdr:row>97</xdr:row>
      <xdr:rowOff>21498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64883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21498</xdr:rowOff>
    </xdr:from>
    <xdr:to>
      <xdr:col>76</xdr:col>
      <xdr:colOff>114300</xdr:colOff>
      <xdr:row>97</xdr:row>
      <xdr:rowOff>41697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652148"/>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41697</xdr:rowOff>
    </xdr:from>
    <xdr:to>
      <xdr:col>71</xdr:col>
      <xdr:colOff>177800</xdr:colOff>
      <xdr:row>97</xdr:row>
      <xdr:rowOff>43084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672347"/>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139356</xdr:rowOff>
    </xdr:from>
    <xdr:to>
      <xdr:col>85</xdr:col>
      <xdr:colOff>177800</xdr:colOff>
      <xdr:row>97</xdr:row>
      <xdr:rowOff>69506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5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117783</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138833</xdr:rowOff>
    </xdr:from>
    <xdr:to>
      <xdr:col>81</xdr:col>
      <xdr:colOff>101600</xdr:colOff>
      <xdr:row>97</xdr:row>
      <xdr:rowOff>68983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5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60110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6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142148</xdr:rowOff>
    </xdr:from>
    <xdr:to>
      <xdr:col>76</xdr:col>
      <xdr:colOff>165100</xdr:colOff>
      <xdr:row>97</xdr:row>
      <xdr:rowOff>72298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63425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69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162347</xdr:rowOff>
    </xdr:from>
    <xdr:to>
      <xdr:col>72</xdr:col>
      <xdr:colOff>38100</xdr:colOff>
      <xdr:row>97</xdr:row>
      <xdr:rowOff>92497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6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83624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163734</xdr:rowOff>
    </xdr:from>
    <xdr:to>
      <xdr:col>67</xdr:col>
      <xdr:colOff>101600</xdr:colOff>
      <xdr:row>97</xdr:row>
      <xdr:rowOff>93884</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6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85011</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7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a:extLst>
            <a:ext uri="{FF2B5EF4-FFF2-40B4-BE49-F238E27FC236}">
              <a16:creationId xmlns:a16="http://schemas.microsoft.com/office/drawing/2014/main" id="{00000000-0008-0000-0700-0000F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7" name="諸支出金最小値テキスト">
          <a:extLst>
            <a:ext uri="{FF2B5EF4-FFF2-40B4-BE49-F238E27FC236}">
              <a16:creationId xmlns:a16="http://schemas.microsoft.com/office/drawing/2014/main" id="{00000000-0008-0000-0700-0000F5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9" name="諸支出金最大値テキスト">
          <a:extLst>
            <a:ext uri="{FF2B5EF4-FFF2-40B4-BE49-F238E27FC236}">
              <a16:creationId xmlns:a16="http://schemas.microsoft.com/office/drawing/2014/main" id="{00000000-0008-0000-0700-0000F7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2" name="諸支出金平均値テキスト">
          <a:extLst>
            <a:ext uri="{FF2B5EF4-FFF2-40B4-BE49-F238E27FC236}">
              <a16:creationId xmlns:a16="http://schemas.microsoft.com/office/drawing/2014/main" id="{00000000-0008-0000-0700-0000FA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81" name="諸支出金該当値テキスト">
          <a:extLst>
            <a:ext uri="{FF2B5EF4-FFF2-40B4-BE49-F238E27FC236}">
              <a16:creationId xmlns:a16="http://schemas.microsoft.com/office/drawing/2014/main" id="{00000000-0008-0000-0700-00000D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a:extLst>
            <a:ext uri="{FF2B5EF4-FFF2-40B4-BE49-F238E27FC236}">
              <a16:creationId xmlns:a16="http://schemas.microsoft.com/office/drawing/2014/main" id="{00000000-0008-0000-07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6" name="前年度繰上充用金最小値テキスト">
          <a:extLst>
            <a:ext uri="{FF2B5EF4-FFF2-40B4-BE49-F238E27FC236}">
              <a16:creationId xmlns:a16="http://schemas.microsoft.com/office/drawing/2014/main" id="{00000000-0008-0000-0700-00002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8" name="前年度繰上充用金最大値テキスト">
          <a:extLst>
            <a:ext uri="{FF2B5EF4-FFF2-40B4-BE49-F238E27FC236}">
              <a16:creationId xmlns:a16="http://schemas.microsoft.com/office/drawing/2014/main" id="{00000000-0008-0000-0700-00002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1" name="前年度繰上充用金平均値テキスト">
          <a:extLst>
            <a:ext uri="{FF2B5EF4-FFF2-40B4-BE49-F238E27FC236}">
              <a16:creationId xmlns:a16="http://schemas.microsoft.com/office/drawing/2014/main" id="{00000000-0008-0000-0700-00002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0" name="前年度繰上充用金該当値テキスト">
          <a:extLst>
            <a:ext uri="{FF2B5EF4-FFF2-40B4-BE49-F238E27FC236}">
              <a16:creationId xmlns:a16="http://schemas.microsoft.com/office/drawing/2014/main" id="{00000000-0008-0000-0700-00003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目的別歳出においても、これまで東日本大震災からの復旧・復興事業により全体的に事業費が類似団体と比べて高い状況であった。土木費においては、類似団体でトップクラスの数値となっており、海水浴場等排水整備工事や被災地における仮設施設の用地取得などを実施したものの復興完了に伴い全体的に減少傾向となっている。また、役場庁舎・保健福祉センター建設事業が完了したことに伴い、衛生費においては減少となっているが、総務費は特別定額給付金給付事業及び事業完了による復興交付金の返還金などで増額となった。なお、消防費については、防災倉庫整備事業及び防災備蓄品などにより増加したものである。今後においては、ソフト事業への転換により、民生費が大きなウェイトを占めてくるものと思わ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800">
              <a:solidFill>
                <a:schemeClr val="dk1"/>
              </a:solidFill>
              <a:effectLst/>
              <a:latin typeface="+mn-lt"/>
              <a:ea typeface="+mn-ea"/>
              <a:cs typeface="+mn-cs"/>
            </a:rPr>
            <a:t>当町の決算については、平成</a:t>
          </a:r>
          <a:r>
            <a:rPr lang="en-US" altLang="ja-JP" sz="800">
              <a:solidFill>
                <a:schemeClr val="dk1"/>
              </a:solidFill>
              <a:effectLst/>
              <a:latin typeface="+mn-lt"/>
              <a:ea typeface="+mn-ea"/>
              <a:cs typeface="+mn-cs"/>
            </a:rPr>
            <a:t>23</a:t>
          </a:r>
          <a:r>
            <a:rPr lang="ja-JP" altLang="ja-JP" sz="800">
              <a:solidFill>
                <a:schemeClr val="dk1"/>
              </a:solidFill>
              <a:effectLst/>
              <a:latin typeface="+mn-lt"/>
              <a:ea typeface="+mn-ea"/>
              <a:cs typeface="+mn-cs"/>
            </a:rPr>
            <a:t>年度以降東日本大震災からの復旧・復興事業が多額に上る一方、通常事業費については削減を行っている状況である。震災関連事業費の増大とともに事業の繰越も増加しており、特に、繰越事業において多額の不用額が発生している状況から平成</a:t>
          </a:r>
          <a:r>
            <a:rPr lang="en-US" altLang="ja-JP" sz="800">
              <a:solidFill>
                <a:schemeClr val="dk1"/>
              </a:solidFill>
              <a:effectLst/>
              <a:latin typeface="+mn-lt"/>
              <a:ea typeface="+mn-ea"/>
              <a:cs typeface="+mn-cs"/>
            </a:rPr>
            <a:t>28</a:t>
          </a:r>
          <a:r>
            <a:rPr lang="ja-JP" altLang="ja-JP" sz="800">
              <a:solidFill>
                <a:schemeClr val="dk1"/>
              </a:solidFill>
              <a:effectLst/>
              <a:latin typeface="+mn-lt"/>
              <a:ea typeface="+mn-ea"/>
              <a:cs typeface="+mn-cs"/>
            </a:rPr>
            <a:t>年度までは実質収支額が大幅に増加したところであるが、平成</a:t>
          </a:r>
          <a:r>
            <a:rPr lang="en-US" altLang="ja-JP" sz="800">
              <a:solidFill>
                <a:schemeClr val="dk1"/>
              </a:solidFill>
              <a:effectLst/>
              <a:latin typeface="+mn-lt"/>
              <a:ea typeface="+mn-ea"/>
              <a:cs typeface="+mn-cs"/>
            </a:rPr>
            <a:t>29</a:t>
          </a:r>
          <a:r>
            <a:rPr lang="ja-JP" altLang="ja-JP" sz="800">
              <a:solidFill>
                <a:schemeClr val="dk1"/>
              </a:solidFill>
              <a:effectLst/>
              <a:latin typeface="+mn-lt"/>
              <a:ea typeface="+mn-ea"/>
              <a:cs typeface="+mn-cs"/>
            </a:rPr>
            <a:t>年度においては、復興事業のピークを過ぎたことから、ある程度適正な事業の進捗管理がなされたことなどにより不用額が</a:t>
          </a:r>
          <a:r>
            <a:rPr lang="ja-JP" altLang="en-US" sz="800">
              <a:solidFill>
                <a:schemeClr val="dk1"/>
              </a:solidFill>
              <a:effectLst/>
              <a:latin typeface="+mn-lt"/>
              <a:ea typeface="+mn-ea"/>
              <a:cs typeface="+mn-cs"/>
            </a:rPr>
            <a:t>大幅に</a:t>
          </a:r>
          <a:r>
            <a:rPr lang="ja-JP" altLang="ja-JP" sz="800">
              <a:solidFill>
                <a:schemeClr val="dk1"/>
              </a:solidFill>
              <a:effectLst/>
              <a:latin typeface="+mn-lt"/>
              <a:ea typeface="+mn-ea"/>
              <a:cs typeface="+mn-cs"/>
            </a:rPr>
            <a:t>減少し、実質収支額が減となっ</a:t>
          </a:r>
          <a:r>
            <a:rPr lang="ja-JP" altLang="en-US" sz="800">
              <a:solidFill>
                <a:schemeClr val="dk1"/>
              </a:solidFill>
              <a:effectLst/>
              <a:latin typeface="+mn-lt"/>
              <a:ea typeface="+mn-ea"/>
              <a:cs typeface="+mn-cs"/>
            </a:rPr>
            <a:t>た。</a:t>
          </a:r>
          <a:r>
            <a:rPr lang="ja-JP" altLang="ja-JP" sz="800">
              <a:solidFill>
                <a:schemeClr val="dk1"/>
              </a:solidFill>
              <a:effectLst/>
              <a:latin typeface="+mn-lt"/>
              <a:ea typeface="+mn-ea"/>
              <a:cs typeface="+mn-cs"/>
            </a:rPr>
            <a:t>また、平成</a:t>
          </a:r>
          <a:r>
            <a:rPr lang="en-US" altLang="ja-JP" sz="800">
              <a:solidFill>
                <a:schemeClr val="dk1"/>
              </a:solidFill>
              <a:effectLst/>
              <a:latin typeface="+mn-lt"/>
              <a:ea typeface="+mn-ea"/>
              <a:cs typeface="+mn-cs"/>
            </a:rPr>
            <a:t>30</a:t>
          </a:r>
          <a:r>
            <a:rPr lang="ja-JP" altLang="ja-JP" sz="800">
              <a:solidFill>
                <a:schemeClr val="dk1"/>
              </a:solidFill>
              <a:effectLst/>
              <a:latin typeface="+mn-lt"/>
              <a:ea typeface="+mn-ea"/>
              <a:cs typeface="+mn-cs"/>
            </a:rPr>
            <a:t>年度に財政調整基金約</a:t>
          </a:r>
          <a:r>
            <a:rPr lang="en-US" altLang="ja-JP" sz="800">
              <a:solidFill>
                <a:schemeClr val="dk1"/>
              </a:solidFill>
              <a:effectLst/>
              <a:latin typeface="+mn-lt"/>
              <a:ea typeface="+mn-ea"/>
              <a:cs typeface="+mn-cs"/>
            </a:rPr>
            <a:t>13</a:t>
          </a:r>
          <a:r>
            <a:rPr lang="ja-JP" altLang="ja-JP" sz="800">
              <a:solidFill>
                <a:schemeClr val="dk1"/>
              </a:solidFill>
              <a:effectLst/>
              <a:latin typeface="+mn-lt"/>
              <a:ea typeface="+mn-ea"/>
              <a:cs typeface="+mn-cs"/>
            </a:rPr>
            <a:t>億円を取り崩し、災害公営住宅の今後の維持管理費用に充てるための基金【町営住宅管理運営基金】を新たに設置、積立したため、財政調整基金残高が大きく減少している。令和２年度においては、前年度に比べて財政調整基金の取崩しを抑えることができたが、今後老朽化した公共施設の補修、教育施設、給食センターなどの建替えも必要となることから、可能な限り事業費の精査を行い、健全財政の維持に努めていきたい。</a:t>
          </a:r>
          <a:endParaRPr kumimoji="1" lang="ja-JP" altLang="en-US" sz="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赤字・黒字の標準財政規模比については、当町においては全会計で黒字を維持していることからすべて正数での表記となっている。全体の黒字額の標準財政規模比については、分析を開始し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年度以降、毎年度</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％の範囲内で推移してきたところである。しかしながら、平成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は、一般会計において震災の影響による通常事業費の減少及び予算規模の増大に伴う各種事業不用額の増加などにより実質収支比率が大きく増加した。近年においては上記要因の他に繰越予算における多額の不用額が生じ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年度の一般会計における黒字が大幅に増大した。平成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年度以降においては、事業の適正な進捗管理が図られたことなどにより、不用額は減少している。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昨年度分析では、令和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が震災復興計画最終年度との理由から大幅な数値変動を見込んでいたところであるが、一般会計をはじめ全会計においてほぼ横ばいとなった。今後は、震災復興事業により整備したインフラ事業等の維持管理係る支出が予想されることから適切な財源確保策を講じ、更なる実質収支比率の改善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3613_&#20120;&#29702;&#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42.4</v>
          </cell>
          <cell r="BX53">
            <v>42.7</v>
          </cell>
          <cell r="CF53">
            <v>43.5</v>
          </cell>
          <cell r="CN53">
            <v>42.2</v>
          </cell>
          <cell r="CV53">
            <v>37.299999999999997</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row>
        <row r="75">
          <cell r="BP75">
            <v>6</v>
          </cell>
          <cell r="BX75">
            <v>5.5</v>
          </cell>
          <cell r="CF75">
            <v>4.9000000000000004</v>
          </cell>
          <cell r="CN75">
            <v>4.8</v>
          </cell>
          <cell r="CV75">
            <v>5</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20675200</v>
      </c>
      <c r="BO4" s="395"/>
      <c r="BP4" s="395"/>
      <c r="BQ4" s="395"/>
      <c r="BR4" s="395"/>
      <c r="BS4" s="395"/>
      <c r="BT4" s="395"/>
      <c r="BU4" s="396"/>
      <c r="BV4" s="394">
        <v>19952344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6.2</v>
      </c>
      <c r="CU4" s="401"/>
      <c r="CV4" s="401"/>
      <c r="CW4" s="401"/>
      <c r="CX4" s="401"/>
      <c r="CY4" s="401"/>
      <c r="CZ4" s="401"/>
      <c r="DA4" s="402"/>
      <c r="DB4" s="400">
        <v>6.6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19469441</v>
      </c>
      <c r="BO5" s="432"/>
      <c r="BP5" s="432"/>
      <c r="BQ5" s="432"/>
      <c r="BR5" s="432"/>
      <c r="BS5" s="432"/>
      <c r="BT5" s="432"/>
      <c r="BU5" s="433"/>
      <c r="BV5" s="431">
        <v>19076203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90.2</v>
      </c>
      <c r="CU5" s="429"/>
      <c r="CV5" s="429"/>
      <c r="CW5" s="429"/>
      <c r="CX5" s="429"/>
      <c r="CY5" s="429"/>
      <c r="CZ5" s="429"/>
      <c r="DA5" s="430"/>
      <c r="DB5" s="428">
        <v>92.1</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1205759</v>
      </c>
      <c r="BO6" s="432"/>
      <c r="BP6" s="432"/>
      <c r="BQ6" s="432"/>
      <c r="BR6" s="432"/>
      <c r="BS6" s="432"/>
      <c r="BT6" s="432"/>
      <c r="BU6" s="433"/>
      <c r="BV6" s="431">
        <v>876141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94.5</v>
      </c>
      <c r="CU6" s="469"/>
      <c r="CV6" s="469"/>
      <c r="CW6" s="469"/>
      <c r="CX6" s="469"/>
      <c r="CY6" s="469"/>
      <c r="CZ6" s="469"/>
      <c r="DA6" s="470"/>
      <c r="DB6" s="468">
        <v>96.8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739779</v>
      </c>
      <c r="BO7" s="432"/>
      <c r="BP7" s="432"/>
      <c r="BQ7" s="432"/>
      <c r="BR7" s="432"/>
      <c r="BS7" s="432"/>
      <c r="BT7" s="432"/>
      <c r="BU7" s="433"/>
      <c r="BV7" s="431">
        <v>403907</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7474163</v>
      </c>
      <c r="CU7" s="432"/>
      <c r="CV7" s="432"/>
      <c r="CW7" s="432"/>
      <c r="CX7" s="432"/>
      <c r="CY7" s="432"/>
      <c r="CZ7" s="432"/>
      <c r="DA7" s="433"/>
      <c r="DB7" s="431">
        <v>7102573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102</v>
      </c>
      <c r="AV8" s="464"/>
      <c r="AW8" s="464"/>
      <c r="AX8" s="464"/>
      <c r="AY8" s="465" t="s">
        <v>109</v>
      </c>
      <c r="AZ8" s="466"/>
      <c r="BA8" s="466"/>
      <c r="BB8" s="466"/>
      <c r="BC8" s="466"/>
      <c r="BD8" s="466"/>
      <c r="BE8" s="466"/>
      <c r="BF8" s="466"/>
      <c r="BG8" s="466"/>
      <c r="BH8" s="466"/>
      <c r="BI8" s="466"/>
      <c r="BJ8" s="466"/>
      <c r="BK8" s="466"/>
      <c r="BL8" s="466"/>
      <c r="BM8" s="467"/>
      <c r="BN8" s="431">
        <v>465980</v>
      </c>
      <c r="BO8" s="432"/>
      <c r="BP8" s="432"/>
      <c r="BQ8" s="432"/>
      <c r="BR8" s="432"/>
      <c r="BS8" s="432"/>
      <c r="BT8" s="432"/>
      <c r="BU8" s="433"/>
      <c r="BV8" s="431">
        <v>472234</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0.6</v>
      </c>
      <c r="CU8" s="472"/>
      <c r="CV8" s="472"/>
      <c r="CW8" s="472"/>
      <c r="CX8" s="472"/>
      <c r="CY8" s="472"/>
      <c r="CZ8" s="472"/>
      <c r="DA8" s="473"/>
      <c r="DB8" s="471">
        <v>0.57999999999999996</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33087</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102</v>
      </c>
      <c r="AV9" s="464"/>
      <c r="AW9" s="464"/>
      <c r="AX9" s="464"/>
      <c r="AY9" s="465" t="s">
        <v>115</v>
      </c>
      <c r="AZ9" s="466"/>
      <c r="BA9" s="466"/>
      <c r="BB9" s="466"/>
      <c r="BC9" s="466"/>
      <c r="BD9" s="466"/>
      <c r="BE9" s="466"/>
      <c r="BF9" s="466"/>
      <c r="BG9" s="466"/>
      <c r="BH9" s="466"/>
      <c r="BI9" s="466"/>
      <c r="BJ9" s="466"/>
      <c r="BK9" s="466"/>
      <c r="BL9" s="466"/>
      <c r="BM9" s="467"/>
      <c r="BN9" s="431">
        <v>-6254</v>
      </c>
      <c r="BO9" s="432"/>
      <c r="BP9" s="432"/>
      <c r="BQ9" s="432"/>
      <c r="BR9" s="432"/>
      <c r="BS9" s="432"/>
      <c r="BT9" s="432"/>
      <c r="BU9" s="433"/>
      <c r="BV9" s="431">
        <v>-218053</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7.9</v>
      </c>
      <c r="CU9" s="429"/>
      <c r="CV9" s="429"/>
      <c r="CW9" s="429"/>
      <c r="CX9" s="429"/>
      <c r="CY9" s="429"/>
      <c r="CZ9" s="429"/>
      <c r="DA9" s="430"/>
      <c r="DB9" s="428">
        <v>6.5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33589</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89</v>
      </c>
      <c r="BO10" s="432"/>
      <c r="BP10" s="432"/>
      <c r="BQ10" s="432"/>
      <c r="BR10" s="432"/>
      <c r="BS10" s="432"/>
      <c r="BT10" s="432"/>
      <c r="BU10" s="433"/>
      <c r="BV10" s="431">
        <v>169</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119</v>
      </c>
      <c r="AV11" s="464"/>
      <c r="AW11" s="464"/>
      <c r="AX11" s="464"/>
      <c r="AY11" s="465" t="s">
        <v>125</v>
      </c>
      <c r="AZ11" s="466"/>
      <c r="BA11" s="466"/>
      <c r="BB11" s="466"/>
      <c r="BC11" s="466"/>
      <c r="BD11" s="466"/>
      <c r="BE11" s="466"/>
      <c r="BF11" s="466"/>
      <c r="BG11" s="466"/>
      <c r="BH11" s="466"/>
      <c r="BI11" s="466"/>
      <c r="BJ11" s="466"/>
      <c r="BK11" s="466"/>
      <c r="BL11" s="466"/>
      <c r="BM11" s="467"/>
      <c r="BN11" s="431">
        <v>21193</v>
      </c>
      <c r="BO11" s="432"/>
      <c r="BP11" s="432"/>
      <c r="BQ11" s="432"/>
      <c r="BR11" s="432"/>
      <c r="BS11" s="432"/>
      <c r="BT11" s="432"/>
      <c r="BU11" s="433"/>
      <c r="BV11" s="431">
        <v>34910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33445</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102</v>
      </c>
      <c r="AV12" s="464"/>
      <c r="AW12" s="464"/>
      <c r="AX12" s="464"/>
      <c r="AY12" s="465" t="s">
        <v>134</v>
      </c>
      <c r="AZ12" s="466"/>
      <c r="BA12" s="466"/>
      <c r="BB12" s="466"/>
      <c r="BC12" s="466"/>
      <c r="BD12" s="466"/>
      <c r="BE12" s="466"/>
      <c r="BF12" s="466"/>
      <c r="BG12" s="466"/>
      <c r="BH12" s="466"/>
      <c r="BI12" s="466"/>
      <c r="BJ12" s="466"/>
      <c r="BK12" s="466"/>
      <c r="BL12" s="466"/>
      <c r="BM12" s="467"/>
      <c r="BN12" s="431">
        <v>55383</v>
      </c>
      <c r="BO12" s="432"/>
      <c r="BP12" s="432"/>
      <c r="BQ12" s="432"/>
      <c r="BR12" s="432"/>
      <c r="BS12" s="432"/>
      <c r="BT12" s="432"/>
      <c r="BU12" s="433"/>
      <c r="BV12" s="431">
        <v>776340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33287</v>
      </c>
      <c r="S13" s="516"/>
      <c r="T13" s="516"/>
      <c r="U13" s="516"/>
      <c r="V13" s="517"/>
      <c r="W13" s="447" t="s">
        <v>138</v>
      </c>
      <c r="X13" s="448"/>
      <c r="Y13" s="448"/>
      <c r="Z13" s="448"/>
      <c r="AA13" s="448"/>
      <c r="AB13" s="438"/>
      <c r="AC13" s="482">
        <v>1165</v>
      </c>
      <c r="AD13" s="483"/>
      <c r="AE13" s="483"/>
      <c r="AF13" s="483"/>
      <c r="AG13" s="525"/>
      <c r="AH13" s="482">
        <v>1509</v>
      </c>
      <c r="AI13" s="483"/>
      <c r="AJ13" s="483"/>
      <c r="AK13" s="483"/>
      <c r="AL13" s="484"/>
      <c r="AM13" s="460" t="s">
        <v>139</v>
      </c>
      <c r="AN13" s="461"/>
      <c r="AO13" s="461"/>
      <c r="AP13" s="461"/>
      <c r="AQ13" s="461"/>
      <c r="AR13" s="461"/>
      <c r="AS13" s="461"/>
      <c r="AT13" s="462"/>
      <c r="AU13" s="463" t="s">
        <v>102</v>
      </c>
      <c r="AV13" s="464"/>
      <c r="AW13" s="464"/>
      <c r="AX13" s="464"/>
      <c r="AY13" s="465" t="s">
        <v>140</v>
      </c>
      <c r="AZ13" s="466"/>
      <c r="BA13" s="466"/>
      <c r="BB13" s="466"/>
      <c r="BC13" s="466"/>
      <c r="BD13" s="466"/>
      <c r="BE13" s="466"/>
      <c r="BF13" s="466"/>
      <c r="BG13" s="466"/>
      <c r="BH13" s="466"/>
      <c r="BI13" s="466"/>
      <c r="BJ13" s="466"/>
      <c r="BK13" s="466"/>
      <c r="BL13" s="466"/>
      <c r="BM13" s="467"/>
      <c r="BN13" s="431">
        <v>-40355</v>
      </c>
      <c r="BO13" s="432"/>
      <c r="BP13" s="432"/>
      <c r="BQ13" s="432"/>
      <c r="BR13" s="432"/>
      <c r="BS13" s="432"/>
      <c r="BT13" s="432"/>
      <c r="BU13" s="433"/>
      <c r="BV13" s="431">
        <v>-959314</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5</v>
      </c>
      <c r="CU13" s="429"/>
      <c r="CV13" s="429"/>
      <c r="CW13" s="429"/>
      <c r="CX13" s="429"/>
      <c r="CY13" s="429"/>
      <c r="CZ13" s="429"/>
      <c r="DA13" s="430"/>
      <c r="DB13" s="428">
        <v>4.8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33577</v>
      </c>
      <c r="S14" s="516"/>
      <c r="T14" s="516"/>
      <c r="U14" s="516"/>
      <c r="V14" s="517"/>
      <c r="W14" s="421"/>
      <c r="X14" s="422"/>
      <c r="Y14" s="422"/>
      <c r="Z14" s="422"/>
      <c r="AA14" s="422"/>
      <c r="AB14" s="411"/>
      <c r="AC14" s="518">
        <v>7.3</v>
      </c>
      <c r="AD14" s="519"/>
      <c r="AE14" s="519"/>
      <c r="AF14" s="519"/>
      <c r="AG14" s="520"/>
      <c r="AH14" s="518">
        <v>9.4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127</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33432</v>
      </c>
      <c r="S15" s="516"/>
      <c r="T15" s="516"/>
      <c r="U15" s="516"/>
      <c r="V15" s="517"/>
      <c r="W15" s="447" t="s">
        <v>145</v>
      </c>
      <c r="X15" s="448"/>
      <c r="Y15" s="448"/>
      <c r="Z15" s="448"/>
      <c r="AA15" s="448"/>
      <c r="AB15" s="438"/>
      <c r="AC15" s="482">
        <v>5066</v>
      </c>
      <c r="AD15" s="483"/>
      <c r="AE15" s="483"/>
      <c r="AF15" s="483"/>
      <c r="AG15" s="525"/>
      <c r="AH15" s="482">
        <v>4813</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3772595</v>
      </c>
      <c r="BO15" s="395"/>
      <c r="BP15" s="395"/>
      <c r="BQ15" s="395"/>
      <c r="BR15" s="395"/>
      <c r="BS15" s="395"/>
      <c r="BT15" s="395"/>
      <c r="BU15" s="396"/>
      <c r="BV15" s="394">
        <v>3446306</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31.8</v>
      </c>
      <c r="AD16" s="519"/>
      <c r="AE16" s="519"/>
      <c r="AF16" s="519"/>
      <c r="AG16" s="520"/>
      <c r="AH16" s="518">
        <v>30.1</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6190234</v>
      </c>
      <c r="BO16" s="432"/>
      <c r="BP16" s="432"/>
      <c r="BQ16" s="432"/>
      <c r="BR16" s="432"/>
      <c r="BS16" s="432"/>
      <c r="BT16" s="432"/>
      <c r="BU16" s="433"/>
      <c r="BV16" s="431">
        <v>5867194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9719</v>
      </c>
      <c r="AD17" s="483"/>
      <c r="AE17" s="483"/>
      <c r="AF17" s="483"/>
      <c r="AG17" s="525"/>
      <c r="AH17" s="482">
        <v>9691</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4720587</v>
      </c>
      <c r="BO17" s="432"/>
      <c r="BP17" s="432"/>
      <c r="BQ17" s="432"/>
      <c r="BR17" s="432"/>
      <c r="BS17" s="432"/>
      <c r="BT17" s="432"/>
      <c r="BU17" s="433"/>
      <c r="BV17" s="431">
        <v>4342051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73.599999999999994</v>
      </c>
      <c r="M18" s="547"/>
      <c r="N18" s="547"/>
      <c r="O18" s="547"/>
      <c r="P18" s="547"/>
      <c r="Q18" s="547"/>
      <c r="R18" s="548"/>
      <c r="S18" s="548"/>
      <c r="T18" s="548"/>
      <c r="U18" s="548"/>
      <c r="V18" s="549"/>
      <c r="W18" s="449"/>
      <c r="X18" s="450"/>
      <c r="Y18" s="450"/>
      <c r="Z18" s="450"/>
      <c r="AA18" s="450"/>
      <c r="AB18" s="441"/>
      <c r="AC18" s="550">
        <v>60.9</v>
      </c>
      <c r="AD18" s="551"/>
      <c r="AE18" s="551"/>
      <c r="AF18" s="551"/>
      <c r="AG18" s="552"/>
      <c r="AH18" s="550">
        <v>60.5</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6730853</v>
      </c>
      <c r="BO18" s="432"/>
      <c r="BP18" s="432"/>
      <c r="BQ18" s="432"/>
      <c r="BR18" s="432"/>
      <c r="BS18" s="432"/>
      <c r="BT18" s="432"/>
      <c r="BU18" s="433"/>
      <c r="BV18" s="431">
        <v>6569430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450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10113318</v>
      </c>
      <c r="BO19" s="432"/>
      <c r="BP19" s="432"/>
      <c r="BQ19" s="432"/>
      <c r="BR19" s="432"/>
      <c r="BS19" s="432"/>
      <c r="BT19" s="432"/>
      <c r="BU19" s="433"/>
      <c r="BV19" s="431">
        <v>11840201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12181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10599390</v>
      </c>
      <c r="BO23" s="432"/>
      <c r="BP23" s="432"/>
      <c r="BQ23" s="432"/>
      <c r="BR23" s="432"/>
      <c r="BS23" s="432"/>
      <c r="BT23" s="432"/>
      <c r="BU23" s="433"/>
      <c r="BV23" s="431">
        <v>10599148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8430</v>
      </c>
      <c r="R24" s="483"/>
      <c r="S24" s="483"/>
      <c r="T24" s="483"/>
      <c r="U24" s="483"/>
      <c r="V24" s="525"/>
      <c r="W24" s="584"/>
      <c r="X24" s="572"/>
      <c r="Y24" s="573"/>
      <c r="Z24" s="481" t="s">
        <v>169</v>
      </c>
      <c r="AA24" s="461"/>
      <c r="AB24" s="461"/>
      <c r="AC24" s="461"/>
      <c r="AD24" s="461"/>
      <c r="AE24" s="461"/>
      <c r="AF24" s="461"/>
      <c r="AG24" s="462"/>
      <c r="AH24" s="482">
        <v>263</v>
      </c>
      <c r="AI24" s="483"/>
      <c r="AJ24" s="483"/>
      <c r="AK24" s="483"/>
      <c r="AL24" s="525"/>
      <c r="AM24" s="482">
        <v>749550</v>
      </c>
      <c r="AN24" s="483"/>
      <c r="AO24" s="483"/>
      <c r="AP24" s="483"/>
      <c r="AQ24" s="483"/>
      <c r="AR24" s="525"/>
      <c r="AS24" s="482">
        <v>2850</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9178355</v>
      </c>
      <c r="BO24" s="432"/>
      <c r="BP24" s="432"/>
      <c r="BQ24" s="432"/>
      <c r="BR24" s="432"/>
      <c r="BS24" s="432"/>
      <c r="BT24" s="432"/>
      <c r="BU24" s="433"/>
      <c r="BV24" s="431">
        <v>9229595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6490</v>
      </c>
      <c r="R25" s="483"/>
      <c r="S25" s="483"/>
      <c r="T25" s="483"/>
      <c r="U25" s="483"/>
      <c r="V25" s="525"/>
      <c r="W25" s="584"/>
      <c r="X25" s="572"/>
      <c r="Y25" s="573"/>
      <c r="Z25" s="481" t="s">
        <v>172</v>
      </c>
      <c r="AA25" s="461"/>
      <c r="AB25" s="461"/>
      <c r="AC25" s="461"/>
      <c r="AD25" s="461"/>
      <c r="AE25" s="461"/>
      <c r="AF25" s="461"/>
      <c r="AG25" s="462"/>
      <c r="AH25" s="482" t="s">
        <v>136</v>
      </c>
      <c r="AI25" s="483"/>
      <c r="AJ25" s="483"/>
      <c r="AK25" s="483"/>
      <c r="AL25" s="525"/>
      <c r="AM25" s="482" t="s">
        <v>136</v>
      </c>
      <c r="AN25" s="483"/>
      <c r="AO25" s="483"/>
      <c r="AP25" s="483"/>
      <c r="AQ25" s="483"/>
      <c r="AR25" s="525"/>
      <c r="AS25" s="482" t="s">
        <v>136</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304854</v>
      </c>
      <c r="BO25" s="395"/>
      <c r="BP25" s="395"/>
      <c r="BQ25" s="395"/>
      <c r="BR25" s="395"/>
      <c r="BS25" s="395"/>
      <c r="BT25" s="395"/>
      <c r="BU25" s="396"/>
      <c r="BV25" s="394">
        <v>1452668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5500</v>
      </c>
      <c r="R26" s="483"/>
      <c r="S26" s="483"/>
      <c r="T26" s="483"/>
      <c r="U26" s="483"/>
      <c r="V26" s="525"/>
      <c r="W26" s="584"/>
      <c r="X26" s="572"/>
      <c r="Y26" s="573"/>
      <c r="Z26" s="481" t="s">
        <v>175</v>
      </c>
      <c r="AA26" s="594"/>
      <c r="AB26" s="594"/>
      <c r="AC26" s="594"/>
      <c r="AD26" s="594"/>
      <c r="AE26" s="594"/>
      <c r="AF26" s="594"/>
      <c r="AG26" s="595"/>
      <c r="AH26" s="482">
        <v>11</v>
      </c>
      <c r="AI26" s="483"/>
      <c r="AJ26" s="483"/>
      <c r="AK26" s="483"/>
      <c r="AL26" s="525"/>
      <c r="AM26" s="482">
        <v>31757</v>
      </c>
      <c r="AN26" s="483"/>
      <c r="AO26" s="483"/>
      <c r="AP26" s="483"/>
      <c r="AQ26" s="483"/>
      <c r="AR26" s="525"/>
      <c r="AS26" s="482">
        <v>2887</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3230</v>
      </c>
      <c r="R27" s="483"/>
      <c r="S27" s="483"/>
      <c r="T27" s="483"/>
      <c r="U27" s="483"/>
      <c r="V27" s="525"/>
      <c r="W27" s="584"/>
      <c r="X27" s="572"/>
      <c r="Y27" s="573"/>
      <c r="Z27" s="481" t="s">
        <v>178</v>
      </c>
      <c r="AA27" s="461"/>
      <c r="AB27" s="461"/>
      <c r="AC27" s="461"/>
      <c r="AD27" s="461"/>
      <c r="AE27" s="461"/>
      <c r="AF27" s="461"/>
      <c r="AG27" s="462"/>
      <c r="AH27" s="482">
        <v>1</v>
      </c>
      <c r="AI27" s="483"/>
      <c r="AJ27" s="483"/>
      <c r="AK27" s="483"/>
      <c r="AL27" s="525"/>
      <c r="AM27" s="482" t="s">
        <v>179</v>
      </c>
      <c r="AN27" s="483"/>
      <c r="AO27" s="483"/>
      <c r="AP27" s="483"/>
      <c r="AQ27" s="483"/>
      <c r="AR27" s="525"/>
      <c r="AS27" s="482" t="s">
        <v>179</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359510</v>
      </c>
      <c r="BO27" s="608"/>
      <c r="BP27" s="608"/>
      <c r="BQ27" s="608"/>
      <c r="BR27" s="608"/>
      <c r="BS27" s="608"/>
      <c r="BT27" s="608"/>
      <c r="BU27" s="609"/>
      <c r="BV27" s="607">
        <v>354499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2680</v>
      </c>
      <c r="R28" s="483"/>
      <c r="S28" s="483"/>
      <c r="T28" s="483"/>
      <c r="U28" s="483"/>
      <c r="V28" s="525"/>
      <c r="W28" s="584"/>
      <c r="X28" s="572"/>
      <c r="Y28" s="573"/>
      <c r="Z28" s="481" t="s">
        <v>182</v>
      </c>
      <c r="AA28" s="461"/>
      <c r="AB28" s="461"/>
      <c r="AC28" s="461"/>
      <c r="AD28" s="461"/>
      <c r="AE28" s="461"/>
      <c r="AF28" s="461"/>
      <c r="AG28" s="462"/>
      <c r="AH28" s="482" t="s">
        <v>128</v>
      </c>
      <c r="AI28" s="483"/>
      <c r="AJ28" s="483"/>
      <c r="AK28" s="483"/>
      <c r="AL28" s="525"/>
      <c r="AM28" s="482" t="s">
        <v>183</v>
      </c>
      <c r="AN28" s="483"/>
      <c r="AO28" s="483"/>
      <c r="AP28" s="483"/>
      <c r="AQ28" s="483"/>
      <c r="AR28" s="525"/>
      <c r="AS28" s="482" t="s">
        <v>136</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1627843</v>
      </c>
      <c r="BO28" s="395"/>
      <c r="BP28" s="395"/>
      <c r="BQ28" s="395"/>
      <c r="BR28" s="395"/>
      <c r="BS28" s="395"/>
      <c r="BT28" s="395"/>
      <c r="BU28" s="396"/>
      <c r="BV28" s="394">
        <v>1231137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16</v>
      </c>
      <c r="M29" s="483"/>
      <c r="N29" s="483"/>
      <c r="O29" s="483"/>
      <c r="P29" s="525"/>
      <c r="Q29" s="482">
        <v>2560</v>
      </c>
      <c r="R29" s="483"/>
      <c r="S29" s="483"/>
      <c r="T29" s="483"/>
      <c r="U29" s="483"/>
      <c r="V29" s="525"/>
      <c r="W29" s="585"/>
      <c r="X29" s="586"/>
      <c r="Y29" s="587"/>
      <c r="Z29" s="481" t="s">
        <v>186</v>
      </c>
      <c r="AA29" s="461"/>
      <c r="AB29" s="461"/>
      <c r="AC29" s="461"/>
      <c r="AD29" s="461"/>
      <c r="AE29" s="461"/>
      <c r="AF29" s="461"/>
      <c r="AG29" s="462"/>
      <c r="AH29" s="482">
        <v>264</v>
      </c>
      <c r="AI29" s="483"/>
      <c r="AJ29" s="483"/>
      <c r="AK29" s="483"/>
      <c r="AL29" s="525"/>
      <c r="AM29" s="482">
        <v>753340</v>
      </c>
      <c r="AN29" s="483"/>
      <c r="AO29" s="483"/>
      <c r="AP29" s="483"/>
      <c r="AQ29" s="483"/>
      <c r="AR29" s="525"/>
      <c r="AS29" s="482">
        <v>2854</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2198</v>
      </c>
      <c r="BO29" s="432"/>
      <c r="BP29" s="432"/>
      <c r="BQ29" s="432"/>
      <c r="BR29" s="432"/>
      <c r="BS29" s="432"/>
      <c r="BT29" s="432"/>
      <c r="BU29" s="433"/>
      <c r="BV29" s="431">
        <v>2197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93.8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4762625</v>
      </c>
      <c r="BO30" s="608"/>
      <c r="BP30" s="608"/>
      <c r="BQ30" s="608"/>
      <c r="BR30" s="608"/>
      <c r="BS30" s="608"/>
      <c r="BT30" s="608"/>
      <c r="BU30" s="609"/>
      <c r="BV30" s="607">
        <v>7754638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202</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亘理町国民健康保険特別会計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IF('各会計、関係団体の財政状況及び健全化判断比率'!B32="","",'各会計、関係団体の財政状況及び健全化判断比率'!B32)</f>
        <v>亘理町水道事業会計</v>
      </c>
      <c r="AP34" s="621"/>
      <c r="AQ34" s="621"/>
      <c r="AR34" s="621"/>
      <c r="AS34" s="621"/>
      <c r="AT34" s="621"/>
      <c r="AU34" s="621"/>
      <c r="AV34" s="621"/>
      <c r="AW34" s="621"/>
      <c r="AX34" s="621"/>
      <c r="AY34" s="621"/>
      <c r="AZ34" s="621"/>
      <c r="BA34" s="621"/>
      <c r="BB34" s="621"/>
      <c r="BC34" s="621"/>
      <c r="BD34" s="214"/>
      <c r="BE34" s="620">
        <f>IF(BG34="","",MAX(C34:D43,U34:V43,AM34:AN43)+1)</f>
        <v>10</v>
      </c>
      <c r="BF34" s="620"/>
      <c r="BG34" s="621" t="str">
        <f>IF('各会計、関係団体の財政状況及び健全化判断比率'!B34="","",'各会計、関係団体の財政状況及び健全化判断比率'!B34)</f>
        <v>わたり温泉鳥の海特別会計</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亘理名取共立衛生処理組合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亘理町土地取得特別会計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亘理町介護保険特別会計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IF('各会計、関係団体の財政状況及び健全化判断比率'!B33="","",'各会計、関係団体の財政状況及び健全化判断比率'!B33)</f>
        <v>亘理町公共下水道事業会計</v>
      </c>
      <c r="AP35" s="621"/>
      <c r="AQ35" s="621"/>
      <c r="AR35" s="621"/>
      <c r="AS35" s="621"/>
      <c r="AT35" s="621"/>
      <c r="AU35" s="621"/>
      <c r="AV35" s="621"/>
      <c r="AW35" s="621"/>
      <c r="AX35" s="621"/>
      <c r="AY35" s="621"/>
      <c r="AZ35" s="621"/>
      <c r="BA35" s="621"/>
      <c r="BB35" s="621"/>
      <c r="BC35" s="621"/>
      <c r="BD35" s="214"/>
      <c r="BE35" s="620">
        <f t="shared" ref="BE35:BE43" si="1">IF(BG35="","",BE34+1)</f>
        <v>11</v>
      </c>
      <c r="BF35" s="620"/>
      <c r="BG35" s="621" t="str">
        <f>IF('各会計、関係団体の財政状況及び健全化判断比率'!B35="","",'各会計、関係団体の財政状況及び健全化判断比率'!B35)</f>
        <v>亘理町工業用地等造成事業特別会計</v>
      </c>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宮城県市町村職員退職手当組合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亘理町奨学資金貸付特別会計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亘理町介護認定審査会特別会計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宮城県市町村非常勤消防団員補償報償組合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亘理町後期高齢者医療特別会計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亘理地区行政事務組合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宮城県市町村自治振興センター</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17</v>
      </c>
      <c r="BX39" s="620"/>
      <c r="BY39" s="621" t="str">
        <f>IF('各会計、関係団体の財政状況及び健全化判断比率'!B73="","",'各会計、関係団体の財政状況及び健全化判断比率'!B73)</f>
        <v>宮城県後期高齢者医療広域連合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18</v>
      </c>
      <c r="BX40" s="620"/>
      <c r="BY40" s="621" t="str">
        <f>IF('各会計、関係団体の財政状況及び健全化判断比率'!B74="","",'各会計、関係団体の財政状況及び健全化判断比率'!B74)</f>
        <v>宮城県後期高齢者医療事業会計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BUPMZdX8goGD7+tcmcZ9/gdC7jTWmCqQtG1HlqnAZnCzcQFDYPtBSPGKyvB6zG+kaukNStlDBoy9FEV/lcoJzQ==" saltValue="wCUm87GNKGypqBR9foZ8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4" t="s">
        <v>567</v>
      </c>
      <c r="D34" s="1214"/>
      <c r="E34" s="1215"/>
      <c r="F34" s="32">
        <v>5.45</v>
      </c>
      <c r="G34" s="33">
        <v>10.63</v>
      </c>
      <c r="H34" s="33">
        <v>10.01</v>
      </c>
      <c r="I34" s="33">
        <v>15.53</v>
      </c>
      <c r="J34" s="34">
        <v>22.07</v>
      </c>
      <c r="K34" s="22"/>
      <c r="L34" s="22"/>
      <c r="M34" s="22"/>
      <c r="N34" s="22"/>
      <c r="O34" s="22"/>
      <c r="P34" s="22"/>
    </row>
    <row r="35" spans="1:16" ht="39" customHeight="1" x14ac:dyDescent="0.15">
      <c r="A35" s="22"/>
      <c r="B35" s="35"/>
      <c r="C35" s="1208" t="s">
        <v>568</v>
      </c>
      <c r="D35" s="1209"/>
      <c r="E35" s="1210"/>
      <c r="F35" s="36">
        <v>11.94</v>
      </c>
      <c r="G35" s="37">
        <v>12.22</v>
      </c>
      <c r="H35" s="37">
        <v>12.18</v>
      </c>
      <c r="I35" s="37">
        <v>13.13</v>
      </c>
      <c r="J35" s="38">
        <v>13.99</v>
      </c>
      <c r="K35" s="22"/>
      <c r="L35" s="22"/>
      <c r="M35" s="22"/>
      <c r="N35" s="22"/>
      <c r="O35" s="22"/>
      <c r="P35" s="22"/>
    </row>
    <row r="36" spans="1:16" ht="39" customHeight="1" x14ac:dyDescent="0.15">
      <c r="A36" s="22"/>
      <c r="B36" s="35"/>
      <c r="C36" s="1208" t="s">
        <v>569</v>
      </c>
      <c r="D36" s="1209"/>
      <c r="E36" s="1210"/>
      <c r="F36" s="36">
        <v>29.56</v>
      </c>
      <c r="G36" s="37">
        <v>7.97</v>
      </c>
      <c r="H36" s="37">
        <v>9.66</v>
      </c>
      <c r="I36" s="37">
        <v>6.64</v>
      </c>
      <c r="J36" s="38">
        <v>6.22</v>
      </c>
      <c r="K36" s="22"/>
      <c r="L36" s="22"/>
      <c r="M36" s="22"/>
      <c r="N36" s="22"/>
      <c r="O36" s="22"/>
      <c r="P36" s="22"/>
    </row>
    <row r="37" spans="1:16" ht="39" customHeight="1" x14ac:dyDescent="0.15">
      <c r="A37" s="22"/>
      <c r="B37" s="35"/>
      <c r="C37" s="1208" t="s">
        <v>570</v>
      </c>
      <c r="D37" s="1209"/>
      <c r="E37" s="1210"/>
      <c r="F37" s="36">
        <v>3.24</v>
      </c>
      <c r="G37" s="37">
        <v>2.86</v>
      </c>
      <c r="H37" s="37">
        <v>0.4</v>
      </c>
      <c r="I37" s="37">
        <v>0.49</v>
      </c>
      <c r="J37" s="38">
        <v>0.91</v>
      </c>
      <c r="K37" s="22"/>
      <c r="L37" s="22"/>
      <c r="M37" s="22"/>
      <c r="N37" s="22"/>
      <c r="O37" s="22"/>
      <c r="P37" s="22"/>
    </row>
    <row r="38" spans="1:16" ht="39" customHeight="1" x14ac:dyDescent="0.15">
      <c r="A38" s="22"/>
      <c r="B38" s="35"/>
      <c r="C38" s="1208" t="s">
        <v>571</v>
      </c>
      <c r="D38" s="1209"/>
      <c r="E38" s="1210"/>
      <c r="F38" s="36" t="s">
        <v>515</v>
      </c>
      <c r="G38" s="37" t="s">
        <v>515</v>
      </c>
      <c r="H38" s="37" t="s">
        <v>515</v>
      </c>
      <c r="I38" s="37" t="s">
        <v>515</v>
      </c>
      <c r="J38" s="38">
        <v>0.51</v>
      </c>
      <c r="K38" s="22"/>
      <c r="L38" s="22"/>
      <c r="M38" s="22"/>
      <c r="N38" s="22"/>
      <c r="O38" s="22"/>
      <c r="P38" s="22"/>
    </row>
    <row r="39" spans="1:16" ht="39" customHeight="1" x14ac:dyDescent="0.15">
      <c r="A39" s="22"/>
      <c r="B39" s="35"/>
      <c r="C39" s="1208" t="s">
        <v>572</v>
      </c>
      <c r="D39" s="1209"/>
      <c r="E39" s="1210"/>
      <c r="F39" s="36">
        <v>0.94</v>
      </c>
      <c r="G39" s="37">
        <v>0.5</v>
      </c>
      <c r="H39" s="37">
        <v>0.6</v>
      </c>
      <c r="I39" s="37">
        <v>0.38</v>
      </c>
      <c r="J39" s="38">
        <v>0.05</v>
      </c>
      <c r="K39" s="22"/>
      <c r="L39" s="22"/>
      <c r="M39" s="22"/>
      <c r="N39" s="22"/>
      <c r="O39" s="22"/>
      <c r="P39" s="22"/>
    </row>
    <row r="40" spans="1:16" ht="39" customHeight="1" x14ac:dyDescent="0.15">
      <c r="A40" s="22"/>
      <c r="B40" s="35"/>
      <c r="C40" s="1208" t="s">
        <v>573</v>
      </c>
      <c r="D40" s="1209"/>
      <c r="E40" s="1210"/>
      <c r="F40" s="36">
        <v>0</v>
      </c>
      <c r="G40" s="37">
        <v>0.01</v>
      </c>
      <c r="H40" s="37">
        <v>0</v>
      </c>
      <c r="I40" s="37">
        <v>0.04</v>
      </c>
      <c r="J40" s="38">
        <v>0.02</v>
      </c>
      <c r="K40" s="22"/>
      <c r="L40" s="22"/>
      <c r="M40" s="22"/>
      <c r="N40" s="22"/>
      <c r="O40" s="22"/>
      <c r="P40" s="22"/>
    </row>
    <row r="41" spans="1:16" ht="39" customHeight="1" x14ac:dyDescent="0.15">
      <c r="A41" s="22"/>
      <c r="B41" s="35"/>
      <c r="C41" s="1208" t="s">
        <v>574</v>
      </c>
      <c r="D41" s="1209"/>
      <c r="E41" s="1210"/>
      <c r="F41" s="36">
        <v>0</v>
      </c>
      <c r="G41" s="37">
        <v>0</v>
      </c>
      <c r="H41" s="37">
        <v>0.02</v>
      </c>
      <c r="I41" s="37">
        <v>0</v>
      </c>
      <c r="J41" s="38">
        <v>0.01</v>
      </c>
      <c r="K41" s="22"/>
      <c r="L41" s="22"/>
      <c r="M41" s="22"/>
      <c r="N41" s="22"/>
      <c r="O41" s="22"/>
      <c r="P41" s="22"/>
    </row>
    <row r="42" spans="1:16" ht="39" customHeight="1" x14ac:dyDescent="0.15">
      <c r="A42" s="22"/>
      <c r="B42" s="39"/>
      <c r="C42" s="1208" t="s">
        <v>575</v>
      </c>
      <c r="D42" s="1209"/>
      <c r="E42" s="1210"/>
      <c r="F42" s="36" t="s">
        <v>515</v>
      </c>
      <c r="G42" s="37" t="s">
        <v>515</v>
      </c>
      <c r="H42" s="37" t="s">
        <v>515</v>
      </c>
      <c r="I42" s="37" t="s">
        <v>515</v>
      </c>
      <c r="J42" s="38" t="s">
        <v>515</v>
      </c>
      <c r="K42" s="22"/>
      <c r="L42" s="22"/>
      <c r="M42" s="22"/>
      <c r="N42" s="22"/>
      <c r="O42" s="22"/>
      <c r="P42" s="22"/>
    </row>
    <row r="43" spans="1:16" ht="39" customHeight="1" thickBot="1" x14ac:dyDescent="0.2">
      <c r="A43" s="22"/>
      <c r="B43" s="40"/>
      <c r="C43" s="1211" t="s">
        <v>576</v>
      </c>
      <c r="D43" s="1212"/>
      <c r="E43" s="1213"/>
      <c r="F43" s="41">
        <v>1.28</v>
      </c>
      <c r="G43" s="42">
        <v>0.74</v>
      </c>
      <c r="H43" s="42">
        <v>0.51</v>
      </c>
      <c r="I43" s="42">
        <v>1.07</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KMX9Y/DpBtRjdEtEPkx20/qM8IaCybMfP26WK7ovKhFEA93mGBsCH7obN9bTJUyiyKmIZBxXSSexsexQSBIlw==" saltValue="QgH3PKKIxETexvH/JOgq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6" t="s">
        <v>11</v>
      </c>
      <c r="C45" s="1217"/>
      <c r="D45" s="58"/>
      <c r="E45" s="1222" t="s">
        <v>12</v>
      </c>
      <c r="F45" s="1222"/>
      <c r="G45" s="1222"/>
      <c r="H45" s="1222"/>
      <c r="I45" s="1222"/>
      <c r="J45" s="1223"/>
      <c r="K45" s="59">
        <v>831</v>
      </c>
      <c r="L45" s="60">
        <v>829</v>
      </c>
      <c r="M45" s="60">
        <v>867</v>
      </c>
      <c r="N45" s="60">
        <v>871</v>
      </c>
      <c r="O45" s="61">
        <v>863</v>
      </c>
      <c r="P45" s="48"/>
      <c r="Q45" s="48"/>
      <c r="R45" s="48"/>
      <c r="S45" s="48"/>
      <c r="T45" s="48"/>
      <c r="U45" s="48"/>
    </row>
    <row r="46" spans="1:21" ht="30.75" customHeight="1" x14ac:dyDescent="0.15">
      <c r="A46" s="48"/>
      <c r="B46" s="1218"/>
      <c r="C46" s="1219"/>
      <c r="D46" s="62"/>
      <c r="E46" s="1224" t="s">
        <v>13</v>
      </c>
      <c r="F46" s="1224"/>
      <c r="G46" s="1224"/>
      <c r="H46" s="1224"/>
      <c r="I46" s="1224"/>
      <c r="J46" s="1225"/>
      <c r="K46" s="63" t="s">
        <v>515</v>
      </c>
      <c r="L46" s="64" t="s">
        <v>515</v>
      </c>
      <c r="M46" s="64" t="s">
        <v>515</v>
      </c>
      <c r="N46" s="64" t="s">
        <v>515</v>
      </c>
      <c r="O46" s="65" t="s">
        <v>515</v>
      </c>
      <c r="P46" s="48"/>
      <c r="Q46" s="48"/>
      <c r="R46" s="48"/>
      <c r="S46" s="48"/>
      <c r="T46" s="48"/>
      <c r="U46" s="48"/>
    </row>
    <row r="47" spans="1:21" ht="30.75" customHeight="1" x14ac:dyDescent="0.15">
      <c r="A47" s="48"/>
      <c r="B47" s="1218"/>
      <c r="C47" s="1219"/>
      <c r="D47" s="62"/>
      <c r="E47" s="1224" t="s">
        <v>14</v>
      </c>
      <c r="F47" s="1224"/>
      <c r="G47" s="1224"/>
      <c r="H47" s="1224"/>
      <c r="I47" s="1224"/>
      <c r="J47" s="1225"/>
      <c r="K47" s="63" t="s">
        <v>515</v>
      </c>
      <c r="L47" s="64" t="s">
        <v>515</v>
      </c>
      <c r="M47" s="64" t="s">
        <v>515</v>
      </c>
      <c r="N47" s="64" t="s">
        <v>515</v>
      </c>
      <c r="O47" s="65" t="s">
        <v>515</v>
      </c>
      <c r="P47" s="48"/>
      <c r="Q47" s="48"/>
      <c r="R47" s="48"/>
      <c r="S47" s="48"/>
      <c r="T47" s="48"/>
      <c r="U47" s="48"/>
    </row>
    <row r="48" spans="1:21" ht="30.75" customHeight="1" x14ac:dyDescent="0.15">
      <c r="A48" s="48"/>
      <c r="B48" s="1218"/>
      <c r="C48" s="1219"/>
      <c r="D48" s="62"/>
      <c r="E48" s="1224" t="s">
        <v>15</v>
      </c>
      <c r="F48" s="1224"/>
      <c r="G48" s="1224"/>
      <c r="H48" s="1224"/>
      <c r="I48" s="1224"/>
      <c r="J48" s="1225"/>
      <c r="K48" s="63">
        <v>579</v>
      </c>
      <c r="L48" s="64">
        <v>601</v>
      </c>
      <c r="M48" s="64">
        <v>540</v>
      </c>
      <c r="N48" s="64">
        <v>598</v>
      </c>
      <c r="O48" s="65">
        <v>611</v>
      </c>
      <c r="P48" s="48"/>
      <c r="Q48" s="48"/>
      <c r="R48" s="48"/>
      <c r="S48" s="48"/>
      <c r="T48" s="48"/>
      <c r="U48" s="48"/>
    </row>
    <row r="49" spans="1:21" ht="30.75" customHeight="1" x14ac:dyDescent="0.15">
      <c r="A49" s="48"/>
      <c r="B49" s="1218"/>
      <c r="C49" s="1219"/>
      <c r="D49" s="62"/>
      <c r="E49" s="1224" t="s">
        <v>16</v>
      </c>
      <c r="F49" s="1224"/>
      <c r="G49" s="1224"/>
      <c r="H49" s="1224"/>
      <c r="I49" s="1224"/>
      <c r="J49" s="1225"/>
      <c r="K49" s="63">
        <v>6</v>
      </c>
      <c r="L49" s="64">
        <v>9</v>
      </c>
      <c r="M49" s="64">
        <v>15</v>
      </c>
      <c r="N49" s="64">
        <v>12</v>
      </c>
      <c r="O49" s="65">
        <v>12</v>
      </c>
      <c r="P49" s="48"/>
      <c r="Q49" s="48"/>
      <c r="R49" s="48"/>
      <c r="S49" s="48"/>
      <c r="T49" s="48"/>
      <c r="U49" s="48"/>
    </row>
    <row r="50" spans="1:21" ht="30.75" customHeight="1" x14ac:dyDescent="0.15">
      <c r="A50" s="48"/>
      <c r="B50" s="1218"/>
      <c r="C50" s="1219"/>
      <c r="D50" s="62"/>
      <c r="E50" s="1224" t="s">
        <v>17</v>
      </c>
      <c r="F50" s="1224"/>
      <c r="G50" s="1224"/>
      <c r="H50" s="1224"/>
      <c r="I50" s="1224"/>
      <c r="J50" s="1225"/>
      <c r="K50" s="63">
        <v>8</v>
      </c>
      <c r="L50" s="64">
        <v>8</v>
      </c>
      <c r="M50" s="64" t="s">
        <v>515</v>
      </c>
      <c r="N50" s="64" t="s">
        <v>515</v>
      </c>
      <c r="O50" s="65">
        <v>0</v>
      </c>
      <c r="P50" s="48"/>
      <c r="Q50" s="48"/>
      <c r="R50" s="48"/>
      <c r="S50" s="48"/>
      <c r="T50" s="48"/>
      <c r="U50" s="48"/>
    </row>
    <row r="51" spans="1:21" ht="30.75" customHeight="1" x14ac:dyDescent="0.15">
      <c r="A51" s="48"/>
      <c r="B51" s="1220"/>
      <c r="C51" s="1221"/>
      <c r="D51" s="66"/>
      <c r="E51" s="1224" t="s">
        <v>18</v>
      </c>
      <c r="F51" s="1224"/>
      <c r="G51" s="1224"/>
      <c r="H51" s="1224"/>
      <c r="I51" s="1224"/>
      <c r="J51" s="1225"/>
      <c r="K51" s="63" t="s">
        <v>515</v>
      </c>
      <c r="L51" s="64" t="s">
        <v>515</v>
      </c>
      <c r="M51" s="64" t="s">
        <v>515</v>
      </c>
      <c r="N51" s="64" t="s">
        <v>515</v>
      </c>
      <c r="O51" s="65">
        <v>0</v>
      </c>
      <c r="P51" s="48"/>
      <c r="Q51" s="48"/>
      <c r="R51" s="48"/>
      <c r="S51" s="48"/>
      <c r="T51" s="48"/>
      <c r="U51" s="48"/>
    </row>
    <row r="52" spans="1:21" ht="30.75" customHeight="1" x14ac:dyDescent="0.15">
      <c r="A52" s="48"/>
      <c r="B52" s="1226" t="s">
        <v>19</v>
      </c>
      <c r="C52" s="1227"/>
      <c r="D52" s="66"/>
      <c r="E52" s="1224" t="s">
        <v>20</v>
      </c>
      <c r="F52" s="1224"/>
      <c r="G52" s="1224"/>
      <c r="H52" s="1224"/>
      <c r="I52" s="1224"/>
      <c r="J52" s="1225"/>
      <c r="K52" s="63">
        <v>1077</v>
      </c>
      <c r="L52" s="64">
        <v>1130</v>
      </c>
      <c r="M52" s="64">
        <v>1165</v>
      </c>
      <c r="N52" s="64">
        <v>1149</v>
      </c>
      <c r="O52" s="65">
        <v>1119</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347</v>
      </c>
      <c r="L53" s="69">
        <v>317</v>
      </c>
      <c r="M53" s="69">
        <v>257</v>
      </c>
      <c r="N53" s="69">
        <v>332</v>
      </c>
      <c r="O53" s="70">
        <v>367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2" t="s">
        <v>25</v>
      </c>
      <c r="C57" s="1233"/>
      <c r="D57" s="1236" t="s">
        <v>26</v>
      </c>
      <c r="E57" s="1237"/>
      <c r="F57" s="1237"/>
      <c r="G57" s="1237"/>
      <c r="H57" s="1237"/>
      <c r="I57" s="1237"/>
      <c r="J57" s="1238"/>
      <c r="K57" s="83" t="s">
        <v>596</v>
      </c>
      <c r="L57" s="84" t="s">
        <v>515</v>
      </c>
      <c r="M57" s="84" t="s">
        <v>515</v>
      </c>
      <c r="N57" s="84" t="s">
        <v>515</v>
      </c>
      <c r="O57" s="85" t="s">
        <v>515</v>
      </c>
    </row>
    <row r="58" spans="1:21" ht="31.5" customHeight="1" thickBot="1" x14ac:dyDescent="0.2">
      <c r="B58" s="1234"/>
      <c r="C58" s="1235"/>
      <c r="D58" s="1239" t="s">
        <v>27</v>
      </c>
      <c r="E58" s="1240"/>
      <c r="F58" s="1240"/>
      <c r="G58" s="1240"/>
      <c r="H58" s="1240"/>
      <c r="I58" s="1240"/>
      <c r="J58" s="1241"/>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uK8cOB4dNLg/4yFzM6ATjYWrs5n/tjMRETuAxtH3diFp3OM/uZoKAucagvwB59kHZ/oFvMrOFVGY4zSbfwRnw==" saltValue="OvelHpbA/+o4RKo/6Xq/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2" t="s">
        <v>30</v>
      </c>
      <c r="C41" s="1243"/>
      <c r="D41" s="102"/>
      <c r="E41" s="1248" t="s">
        <v>31</v>
      </c>
      <c r="F41" s="1248"/>
      <c r="G41" s="1248"/>
      <c r="H41" s="1249"/>
      <c r="I41" s="103">
        <v>10178</v>
      </c>
      <c r="J41" s="104">
        <v>9931</v>
      </c>
      <c r="K41" s="104">
        <v>9895</v>
      </c>
      <c r="L41" s="104">
        <v>10556</v>
      </c>
      <c r="M41" s="105">
        <v>10592</v>
      </c>
    </row>
    <row r="42" spans="2:13" ht="27.75" customHeight="1" x14ac:dyDescent="0.15">
      <c r="B42" s="1244"/>
      <c r="C42" s="1245"/>
      <c r="D42" s="106"/>
      <c r="E42" s="1250" t="s">
        <v>32</v>
      </c>
      <c r="F42" s="1250"/>
      <c r="G42" s="1250"/>
      <c r="H42" s="1251"/>
      <c r="I42" s="107">
        <v>8</v>
      </c>
      <c r="J42" s="108">
        <v>0</v>
      </c>
      <c r="K42" s="108">
        <v>0</v>
      </c>
      <c r="L42" s="108">
        <v>0</v>
      </c>
      <c r="M42" s="109" t="s">
        <v>515</v>
      </c>
    </row>
    <row r="43" spans="2:13" ht="27.75" customHeight="1" x14ac:dyDescent="0.15">
      <c r="B43" s="1244"/>
      <c r="C43" s="1245"/>
      <c r="D43" s="106"/>
      <c r="E43" s="1250" t="s">
        <v>33</v>
      </c>
      <c r="F43" s="1250"/>
      <c r="G43" s="1250"/>
      <c r="H43" s="1251"/>
      <c r="I43" s="107">
        <v>6230</v>
      </c>
      <c r="J43" s="108">
        <v>6367</v>
      </c>
      <c r="K43" s="108">
        <v>6147</v>
      </c>
      <c r="L43" s="108">
        <v>6079</v>
      </c>
      <c r="M43" s="109">
        <v>5978</v>
      </c>
    </row>
    <row r="44" spans="2:13" ht="27.75" customHeight="1" x14ac:dyDescent="0.15">
      <c r="B44" s="1244"/>
      <c r="C44" s="1245"/>
      <c r="D44" s="106"/>
      <c r="E44" s="1250" t="s">
        <v>34</v>
      </c>
      <c r="F44" s="1250"/>
      <c r="G44" s="1250"/>
      <c r="H44" s="1251"/>
      <c r="I44" s="107">
        <v>112</v>
      </c>
      <c r="J44" s="108">
        <v>125</v>
      </c>
      <c r="K44" s="108">
        <v>115</v>
      </c>
      <c r="L44" s="108">
        <v>318</v>
      </c>
      <c r="M44" s="109">
        <v>368</v>
      </c>
    </row>
    <row r="45" spans="2:13" ht="27.75" customHeight="1" x14ac:dyDescent="0.15">
      <c r="B45" s="1244"/>
      <c r="C45" s="1245"/>
      <c r="D45" s="106"/>
      <c r="E45" s="1250" t="s">
        <v>35</v>
      </c>
      <c r="F45" s="1250"/>
      <c r="G45" s="1250"/>
      <c r="H45" s="1251"/>
      <c r="I45" s="107">
        <v>1504</v>
      </c>
      <c r="J45" s="108">
        <v>1458</v>
      </c>
      <c r="K45" s="108">
        <v>1378</v>
      </c>
      <c r="L45" s="108">
        <v>1299</v>
      </c>
      <c r="M45" s="109">
        <v>1191</v>
      </c>
    </row>
    <row r="46" spans="2:13" ht="27.75" customHeight="1" x14ac:dyDescent="0.15">
      <c r="B46" s="1244"/>
      <c r="C46" s="1245"/>
      <c r="D46" s="110"/>
      <c r="E46" s="1250" t="s">
        <v>36</v>
      </c>
      <c r="F46" s="1250"/>
      <c r="G46" s="1250"/>
      <c r="H46" s="1251"/>
      <c r="I46" s="107" t="s">
        <v>515</v>
      </c>
      <c r="J46" s="108" t="s">
        <v>515</v>
      </c>
      <c r="K46" s="108" t="s">
        <v>515</v>
      </c>
      <c r="L46" s="108">
        <v>2</v>
      </c>
      <c r="M46" s="109">
        <v>4</v>
      </c>
    </row>
    <row r="47" spans="2:13" ht="27.75" customHeight="1" x14ac:dyDescent="0.15">
      <c r="B47" s="1244"/>
      <c r="C47" s="1245"/>
      <c r="D47" s="111"/>
      <c r="E47" s="1252" t="s">
        <v>37</v>
      </c>
      <c r="F47" s="1253"/>
      <c r="G47" s="1253"/>
      <c r="H47" s="1254"/>
      <c r="I47" s="107" t="s">
        <v>515</v>
      </c>
      <c r="J47" s="108" t="s">
        <v>515</v>
      </c>
      <c r="K47" s="108" t="s">
        <v>515</v>
      </c>
      <c r="L47" s="108" t="s">
        <v>515</v>
      </c>
      <c r="M47" s="109" t="s">
        <v>515</v>
      </c>
    </row>
    <row r="48" spans="2:13" ht="27.75" customHeight="1" x14ac:dyDescent="0.15">
      <c r="B48" s="1244"/>
      <c r="C48" s="1245"/>
      <c r="D48" s="106"/>
      <c r="E48" s="1250" t="s">
        <v>38</v>
      </c>
      <c r="F48" s="1250"/>
      <c r="G48" s="1250"/>
      <c r="H48" s="1251"/>
      <c r="I48" s="107" t="s">
        <v>515</v>
      </c>
      <c r="J48" s="108" t="s">
        <v>515</v>
      </c>
      <c r="K48" s="108" t="s">
        <v>515</v>
      </c>
      <c r="L48" s="108" t="s">
        <v>515</v>
      </c>
      <c r="M48" s="109" t="s">
        <v>515</v>
      </c>
    </row>
    <row r="49" spans="2:13" ht="27.75" customHeight="1" x14ac:dyDescent="0.15">
      <c r="B49" s="1246"/>
      <c r="C49" s="1247"/>
      <c r="D49" s="106"/>
      <c r="E49" s="1250" t="s">
        <v>39</v>
      </c>
      <c r="F49" s="1250"/>
      <c r="G49" s="1250"/>
      <c r="H49" s="1251"/>
      <c r="I49" s="107" t="s">
        <v>515</v>
      </c>
      <c r="J49" s="108" t="s">
        <v>515</v>
      </c>
      <c r="K49" s="108" t="s">
        <v>515</v>
      </c>
      <c r="L49" s="108" t="s">
        <v>515</v>
      </c>
      <c r="M49" s="109" t="s">
        <v>515</v>
      </c>
    </row>
    <row r="50" spans="2:13" ht="27.75" customHeight="1" x14ac:dyDescent="0.15">
      <c r="B50" s="1255" t="s">
        <v>40</v>
      </c>
      <c r="C50" s="1256"/>
      <c r="D50" s="112"/>
      <c r="E50" s="1250" t="s">
        <v>41</v>
      </c>
      <c r="F50" s="1250"/>
      <c r="G50" s="1250"/>
      <c r="H50" s="1251"/>
      <c r="I50" s="107">
        <v>7326</v>
      </c>
      <c r="J50" s="108">
        <v>7087</v>
      </c>
      <c r="K50" s="108">
        <v>6338</v>
      </c>
      <c r="L50" s="108">
        <v>5670</v>
      </c>
      <c r="M50" s="109">
        <v>6608</v>
      </c>
    </row>
    <row r="51" spans="2:13" ht="27.75" customHeight="1" x14ac:dyDescent="0.15">
      <c r="B51" s="1244"/>
      <c r="C51" s="1245"/>
      <c r="D51" s="106"/>
      <c r="E51" s="1250" t="s">
        <v>42</v>
      </c>
      <c r="F51" s="1250"/>
      <c r="G51" s="1250"/>
      <c r="H51" s="1251"/>
      <c r="I51" s="107">
        <v>2246</v>
      </c>
      <c r="J51" s="108">
        <v>3934</v>
      </c>
      <c r="K51" s="108">
        <v>3858</v>
      </c>
      <c r="L51" s="108">
        <v>3654</v>
      </c>
      <c r="M51" s="109">
        <v>3371</v>
      </c>
    </row>
    <row r="52" spans="2:13" ht="27.75" customHeight="1" x14ac:dyDescent="0.15">
      <c r="B52" s="1246"/>
      <c r="C52" s="1247"/>
      <c r="D52" s="106"/>
      <c r="E52" s="1250" t="s">
        <v>43</v>
      </c>
      <c r="F52" s="1250"/>
      <c r="G52" s="1250"/>
      <c r="H52" s="1251"/>
      <c r="I52" s="107">
        <v>11423</v>
      </c>
      <c r="J52" s="108">
        <v>11270</v>
      </c>
      <c r="K52" s="108">
        <v>11241</v>
      </c>
      <c r="L52" s="108">
        <v>11316</v>
      </c>
      <c r="M52" s="109">
        <v>11148</v>
      </c>
    </row>
    <row r="53" spans="2:13" ht="27.75" customHeight="1" thickBot="1" x14ac:dyDescent="0.2">
      <c r="B53" s="1257" t="s">
        <v>44</v>
      </c>
      <c r="C53" s="1258"/>
      <c r="D53" s="113"/>
      <c r="E53" s="1259" t="s">
        <v>45</v>
      </c>
      <c r="F53" s="1259"/>
      <c r="G53" s="1259"/>
      <c r="H53" s="1260"/>
      <c r="I53" s="114">
        <v>-2964</v>
      </c>
      <c r="J53" s="115">
        <v>-4410</v>
      </c>
      <c r="K53" s="115">
        <v>-3902</v>
      </c>
      <c r="L53" s="115">
        <v>-2385</v>
      </c>
      <c r="M53" s="116">
        <v>-2993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nRbvRQYx/NWa+0J+BrvxI2ji1kEJxby0Zfy0rTbfCxS8p0+8SSdzrVUeATkxV4VVS3iBJ7vfm7pHXi+qmmgig==" saltValue="FVrH0nbxKZVthRmVIlPq5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9" t="s">
        <v>48</v>
      </c>
      <c r="D55" s="1269"/>
      <c r="E55" s="1270"/>
      <c r="F55" s="128">
        <v>1317</v>
      </c>
      <c r="G55" s="128">
        <v>1231</v>
      </c>
      <c r="H55" s="129">
        <v>1628</v>
      </c>
    </row>
    <row r="56" spans="2:8" ht="52.5" customHeight="1" x14ac:dyDescent="0.15">
      <c r="B56" s="130"/>
      <c r="C56" s="1271" t="s">
        <v>49</v>
      </c>
      <c r="D56" s="1271"/>
      <c r="E56" s="1272"/>
      <c r="F56" s="131">
        <v>32</v>
      </c>
      <c r="G56" s="131">
        <v>2</v>
      </c>
      <c r="H56" s="132">
        <v>2</v>
      </c>
    </row>
    <row r="57" spans="2:8" ht="53.25" customHeight="1" x14ac:dyDescent="0.15">
      <c r="B57" s="130"/>
      <c r="C57" s="1273" t="s">
        <v>50</v>
      </c>
      <c r="D57" s="1273"/>
      <c r="E57" s="1274"/>
      <c r="F57" s="133">
        <v>10971</v>
      </c>
      <c r="G57" s="133">
        <v>7755</v>
      </c>
      <c r="H57" s="134">
        <v>4763</v>
      </c>
    </row>
    <row r="58" spans="2:8" ht="45.75" customHeight="1" x14ac:dyDescent="0.15">
      <c r="B58" s="135"/>
      <c r="C58" s="1261" t="s">
        <v>583</v>
      </c>
      <c r="D58" s="1262"/>
      <c r="E58" s="1263"/>
      <c r="F58" s="136">
        <v>1821</v>
      </c>
      <c r="G58" s="136">
        <v>2317</v>
      </c>
      <c r="H58" s="137">
        <v>2802</v>
      </c>
    </row>
    <row r="59" spans="2:8" ht="45.75" customHeight="1" x14ac:dyDescent="0.15">
      <c r="B59" s="135"/>
      <c r="C59" s="1261" t="s">
        <v>584</v>
      </c>
      <c r="D59" s="1262"/>
      <c r="E59" s="1263"/>
      <c r="F59" s="136">
        <v>1651</v>
      </c>
      <c r="G59" s="136">
        <v>1493</v>
      </c>
      <c r="H59" s="137">
        <v>1255</v>
      </c>
    </row>
    <row r="60" spans="2:8" ht="45.75" customHeight="1" x14ac:dyDescent="0.15">
      <c r="B60" s="135"/>
      <c r="C60" s="1261" t="s">
        <v>585</v>
      </c>
      <c r="D60" s="1262"/>
      <c r="E60" s="1263"/>
      <c r="F60" s="136" t="s">
        <v>515</v>
      </c>
      <c r="G60" s="136" t="s">
        <v>515</v>
      </c>
      <c r="H60" s="137">
        <v>329</v>
      </c>
    </row>
    <row r="61" spans="2:8" ht="45.75" customHeight="1" x14ac:dyDescent="0.15">
      <c r="B61" s="135"/>
      <c r="C61" s="1261" t="s">
        <v>586</v>
      </c>
      <c r="D61" s="1262"/>
      <c r="E61" s="1263"/>
      <c r="F61" s="136">
        <v>208</v>
      </c>
      <c r="G61" s="136">
        <v>108</v>
      </c>
      <c r="H61" s="137">
        <v>108</v>
      </c>
    </row>
    <row r="62" spans="2:8" ht="45.75" customHeight="1" thickBot="1" x14ac:dyDescent="0.2">
      <c r="B62" s="138"/>
      <c r="C62" s="1264" t="s">
        <v>587</v>
      </c>
      <c r="D62" s="1265"/>
      <c r="E62" s="1266"/>
      <c r="F62" s="139">
        <v>201</v>
      </c>
      <c r="G62" s="139">
        <v>97</v>
      </c>
      <c r="H62" s="140">
        <v>101</v>
      </c>
    </row>
    <row r="63" spans="2:8" ht="52.5" customHeight="1" thickBot="1" x14ac:dyDescent="0.2">
      <c r="B63" s="141"/>
      <c r="C63" s="1267" t="s">
        <v>51</v>
      </c>
      <c r="D63" s="1267"/>
      <c r="E63" s="1268"/>
      <c r="F63" s="142">
        <v>12320</v>
      </c>
      <c r="G63" s="142">
        <v>8988</v>
      </c>
      <c r="H63" s="143">
        <v>6393</v>
      </c>
    </row>
    <row r="64" spans="2:8" ht="15" customHeight="1" x14ac:dyDescent="0.15"/>
  </sheetData>
  <sheetProtection algorithmName="SHA-512" hashValue="14zGYZGNLoawOAtqYk0iH1hwkU0F0QKkpiwkWSdpTTTcRbqUfZd+uBAvq0Lltyif5WPS8qo9AHpYE6AIvySuEQ==" saltValue="BSug4ErwU7svYJIXxCWz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77" customWidth="1"/>
    <col min="2" max="107" width="2.5" style="1277" customWidth="1"/>
    <col min="108" max="108" width="6.125" style="1285" customWidth="1"/>
    <col min="109" max="109" width="5.875" style="1284"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275"/>
      <c r="B1" s="1276"/>
      <c r="DD1" s="1277"/>
      <c r="DE1" s="1277"/>
    </row>
    <row r="2" spans="1:143" ht="25.5" customHeight="1" x14ac:dyDescent="0.15">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1277"/>
      <c r="DE2" s="1277"/>
    </row>
    <row r="3" spans="1:143" ht="25.5" customHeight="1" x14ac:dyDescent="0.15">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1277"/>
      <c r="DE3" s="1277"/>
    </row>
    <row r="4" spans="1:143" s="292" customFormat="1" x14ac:dyDescent="0.15">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7"/>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7"/>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7"/>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7"/>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7"/>
      <c r="DE19" s="1277"/>
    </row>
    <row r="20" spans="1:351" x14ac:dyDescent="0.15">
      <c r="DD20" s="1277"/>
      <c r="DE20" s="1277"/>
    </row>
    <row r="21" spans="1:351" ht="17.25" x14ac:dyDescent="0.15">
      <c r="B21" s="1279"/>
      <c r="C21" s="1280"/>
      <c r="D21" s="1280"/>
      <c r="E21" s="1280"/>
      <c r="F21" s="1280"/>
      <c r="G21" s="1280"/>
      <c r="H21" s="1280"/>
      <c r="I21" s="1280"/>
      <c r="J21" s="1280"/>
      <c r="K21" s="1280"/>
      <c r="L21" s="1280"/>
      <c r="M21" s="1280"/>
      <c r="N21" s="1281"/>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0"/>
      <c r="AL21" s="1280"/>
      <c r="AM21" s="1280"/>
      <c r="AN21" s="1280"/>
      <c r="AO21" s="1280"/>
      <c r="AP21" s="1280"/>
      <c r="AQ21" s="1280"/>
      <c r="AR21" s="1280"/>
      <c r="AS21" s="1280"/>
      <c r="AT21" s="1281"/>
      <c r="AU21" s="1280"/>
      <c r="AV21" s="1280"/>
      <c r="AW21" s="1280"/>
      <c r="AX21" s="1280"/>
      <c r="AY21" s="1280"/>
      <c r="AZ21" s="1280"/>
      <c r="BA21" s="1280"/>
      <c r="BB21" s="1280"/>
      <c r="BC21" s="1280"/>
      <c r="BD21" s="1280"/>
      <c r="BE21" s="1280"/>
      <c r="BF21" s="1281"/>
      <c r="BG21" s="1280"/>
      <c r="BH21" s="1280"/>
      <c r="BI21" s="1280"/>
      <c r="BJ21" s="1280"/>
      <c r="BK21" s="1280"/>
      <c r="BL21" s="1280"/>
      <c r="BM21" s="1280"/>
      <c r="BN21" s="1280"/>
      <c r="BO21" s="1280"/>
      <c r="BP21" s="1280"/>
      <c r="BQ21" s="1280"/>
      <c r="BR21" s="1281"/>
      <c r="BS21" s="1280"/>
      <c r="BT21" s="1280"/>
      <c r="BU21" s="1280"/>
      <c r="BV21" s="1280"/>
      <c r="BW21" s="1280"/>
      <c r="BX21" s="1280"/>
      <c r="BY21" s="1280"/>
      <c r="BZ21" s="1280"/>
      <c r="CA21" s="1280"/>
      <c r="CB21" s="1280"/>
      <c r="CC21" s="1280"/>
      <c r="CD21" s="1281"/>
      <c r="CE21" s="1280"/>
      <c r="CF21" s="1280"/>
      <c r="CG21" s="1280"/>
      <c r="CH21" s="1280"/>
      <c r="CI21" s="1280"/>
      <c r="CJ21" s="1280"/>
      <c r="CK21" s="1280"/>
      <c r="CL21" s="1280"/>
      <c r="CM21" s="1280"/>
      <c r="CN21" s="1280"/>
      <c r="CO21" s="1280"/>
      <c r="CP21" s="1281"/>
      <c r="CQ21" s="1280"/>
      <c r="CR21" s="1280"/>
      <c r="CS21" s="1280"/>
      <c r="CT21" s="1280"/>
      <c r="CU21" s="1280"/>
      <c r="CV21" s="1280"/>
      <c r="CW21" s="1280"/>
      <c r="CX21" s="1280"/>
      <c r="CY21" s="1280"/>
      <c r="CZ21" s="1280"/>
      <c r="DA21" s="1280"/>
      <c r="DB21" s="1281"/>
      <c r="DC21" s="1280"/>
      <c r="DD21" s="1282"/>
      <c r="DE21" s="1277"/>
      <c r="MM21" s="1283"/>
    </row>
    <row r="22" spans="1:351" ht="17.25" x14ac:dyDescent="0.15">
      <c r="B22" s="1284"/>
      <c r="MM22" s="1283"/>
    </row>
    <row r="23" spans="1:351" x14ac:dyDescent="0.15">
      <c r="B23" s="1284"/>
    </row>
    <row r="24" spans="1:351" x14ac:dyDescent="0.15">
      <c r="B24" s="1284"/>
    </row>
    <row r="25" spans="1:351" x14ac:dyDescent="0.15">
      <c r="B25" s="1284"/>
    </row>
    <row r="26" spans="1:351" x14ac:dyDescent="0.15">
      <c r="B26" s="1284"/>
    </row>
    <row r="27" spans="1:351" x14ac:dyDescent="0.15">
      <c r="B27" s="1284"/>
    </row>
    <row r="28" spans="1:351" x14ac:dyDescent="0.15">
      <c r="B28" s="1284"/>
    </row>
    <row r="29" spans="1:351" x14ac:dyDescent="0.15">
      <c r="B29" s="1284"/>
    </row>
    <row r="30" spans="1:351" x14ac:dyDescent="0.15">
      <c r="B30" s="1284"/>
    </row>
    <row r="31" spans="1:351" x14ac:dyDescent="0.15">
      <c r="B31" s="1284"/>
    </row>
    <row r="32" spans="1:351" x14ac:dyDescent="0.15">
      <c r="B32" s="1284"/>
    </row>
    <row r="33" spans="2:109" x14ac:dyDescent="0.15">
      <c r="B33" s="1284"/>
    </row>
    <row r="34" spans="2:109" x14ac:dyDescent="0.15">
      <c r="B34" s="1284"/>
    </row>
    <row r="35" spans="2:109" x14ac:dyDescent="0.15">
      <c r="B35" s="1284"/>
    </row>
    <row r="36" spans="2:109" x14ac:dyDescent="0.15">
      <c r="B36" s="1284"/>
    </row>
    <row r="37" spans="2:109" x14ac:dyDescent="0.15">
      <c r="B37" s="1284"/>
    </row>
    <row r="38" spans="2:109" x14ac:dyDescent="0.15">
      <c r="B38" s="1284"/>
    </row>
    <row r="39" spans="2:109" x14ac:dyDescent="0.15">
      <c r="B39" s="1286"/>
      <c r="C39" s="1287"/>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7"/>
      <c r="AP39" s="1287"/>
      <c r="AQ39" s="1287"/>
      <c r="AR39" s="1287"/>
      <c r="AS39" s="1287"/>
      <c r="AT39" s="1287"/>
      <c r="AU39" s="1287"/>
      <c r="AV39" s="1287"/>
      <c r="AW39" s="1287"/>
      <c r="AX39" s="1287"/>
      <c r="AY39" s="1287"/>
      <c r="AZ39" s="1287"/>
      <c r="BA39" s="1287"/>
      <c r="BB39" s="1287"/>
      <c r="BC39" s="1287"/>
      <c r="BD39" s="1287"/>
      <c r="BE39" s="1287"/>
      <c r="BF39" s="1287"/>
      <c r="BG39" s="1287"/>
      <c r="BH39" s="1287"/>
      <c r="BI39" s="1287"/>
      <c r="BJ39" s="1287"/>
      <c r="BK39" s="1287"/>
      <c r="BL39" s="1287"/>
      <c r="BM39" s="1287"/>
      <c r="BN39" s="1287"/>
      <c r="BO39" s="1287"/>
      <c r="BP39" s="1287"/>
      <c r="BQ39" s="1287"/>
      <c r="BR39" s="1287"/>
      <c r="BS39" s="1287"/>
      <c r="BT39" s="1287"/>
      <c r="BU39" s="1287"/>
      <c r="BV39" s="1287"/>
      <c r="BW39" s="1287"/>
      <c r="BX39" s="1287"/>
      <c r="BY39" s="1287"/>
      <c r="BZ39" s="1287"/>
      <c r="CA39" s="1287"/>
      <c r="CB39" s="1287"/>
      <c r="CC39" s="1287"/>
      <c r="CD39" s="1287"/>
      <c r="CE39" s="1287"/>
      <c r="CF39" s="1287"/>
      <c r="CG39" s="1287"/>
      <c r="CH39" s="1287"/>
      <c r="CI39" s="1287"/>
      <c r="CJ39" s="1287"/>
      <c r="CK39" s="1287"/>
      <c r="CL39" s="1287"/>
      <c r="CM39" s="1287"/>
      <c r="CN39" s="1287"/>
      <c r="CO39" s="1287"/>
      <c r="CP39" s="1287"/>
      <c r="CQ39" s="1287"/>
      <c r="CR39" s="1287"/>
      <c r="CS39" s="1287"/>
      <c r="CT39" s="1287"/>
      <c r="CU39" s="1287"/>
      <c r="CV39" s="1287"/>
      <c r="CW39" s="1287"/>
      <c r="CX39" s="1287"/>
      <c r="CY39" s="1287"/>
      <c r="CZ39" s="1287"/>
      <c r="DA39" s="1287"/>
      <c r="DB39" s="1287"/>
      <c r="DC39" s="1287"/>
      <c r="DD39" s="1288"/>
    </row>
    <row r="40" spans="2:109" x14ac:dyDescent="0.15">
      <c r="B40" s="1289"/>
      <c r="DD40" s="1289"/>
      <c r="DE40" s="1277"/>
    </row>
    <row r="41" spans="2:109" ht="17.25" x14ac:dyDescent="0.15">
      <c r="B41" s="1290" t="s">
        <v>598</v>
      </c>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0"/>
      <c r="BI41" s="1280"/>
      <c r="BJ41" s="1280"/>
      <c r="BK41" s="1280"/>
      <c r="BL41" s="1280"/>
      <c r="BM41" s="1280"/>
      <c r="BN41" s="1280"/>
      <c r="BO41" s="1280"/>
      <c r="BP41" s="1280"/>
      <c r="BQ41" s="1280"/>
      <c r="BR41" s="1280"/>
      <c r="BS41" s="1280"/>
      <c r="BT41" s="1280"/>
      <c r="BU41" s="1280"/>
      <c r="BV41" s="1280"/>
      <c r="BW41" s="1280"/>
      <c r="BX41" s="1280"/>
      <c r="BY41" s="1280"/>
      <c r="BZ41" s="1280"/>
      <c r="CA41" s="1280"/>
      <c r="CB41" s="1280"/>
      <c r="CC41" s="1280"/>
      <c r="CD41" s="1280"/>
      <c r="CE41" s="1280"/>
      <c r="CF41" s="1280"/>
      <c r="CG41" s="1280"/>
      <c r="CH41" s="1280"/>
      <c r="CI41" s="1280"/>
      <c r="CJ41" s="1280"/>
      <c r="CK41" s="1280"/>
      <c r="CL41" s="1280"/>
      <c r="CM41" s="1280"/>
      <c r="CN41" s="1280"/>
      <c r="CO41" s="1280"/>
      <c r="CP41" s="1280"/>
      <c r="CQ41" s="1280"/>
      <c r="CR41" s="1280"/>
      <c r="CS41" s="1280"/>
      <c r="CT41" s="1280"/>
      <c r="CU41" s="1280"/>
      <c r="CV41" s="1280"/>
      <c r="CW41" s="1280"/>
      <c r="CX41" s="1280"/>
      <c r="CY41" s="1280"/>
      <c r="CZ41" s="1280"/>
      <c r="DA41" s="1280"/>
      <c r="DB41" s="1280"/>
      <c r="DC41" s="1280"/>
      <c r="DD41" s="1282"/>
    </row>
    <row r="42" spans="2:109" x14ac:dyDescent="0.15">
      <c r="B42" s="1284"/>
      <c r="G42" s="1291"/>
      <c r="I42" s="1292"/>
      <c r="J42" s="1292"/>
      <c r="K42" s="1292"/>
      <c r="AM42" s="1291"/>
      <c r="AN42" s="1291" t="s">
        <v>599</v>
      </c>
      <c r="AP42" s="1292"/>
      <c r="AQ42" s="1292"/>
      <c r="AR42" s="1292"/>
      <c r="AY42" s="1291"/>
      <c r="BA42" s="1292"/>
      <c r="BB42" s="1292"/>
      <c r="BC42" s="1292"/>
      <c r="BK42" s="1291"/>
      <c r="BM42" s="1292"/>
      <c r="BN42" s="1292"/>
      <c r="BO42" s="1292"/>
      <c r="BW42" s="1291"/>
      <c r="BY42" s="1292"/>
      <c r="BZ42" s="1292"/>
      <c r="CA42" s="1292"/>
      <c r="CI42" s="1291"/>
      <c r="CK42" s="1292"/>
      <c r="CL42" s="1292"/>
      <c r="CM42" s="1292"/>
      <c r="CU42" s="1291"/>
      <c r="CW42" s="1292"/>
      <c r="CX42" s="1292"/>
      <c r="CY42" s="1292"/>
    </row>
    <row r="43" spans="2:109" ht="13.5" customHeight="1" x14ac:dyDescent="0.15">
      <c r="B43" s="1284"/>
      <c r="AN43" s="1293" t="s">
        <v>600</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4"/>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4"/>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4"/>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4"/>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4"/>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4"/>
      <c r="AN49" s="1277" t="s">
        <v>601</v>
      </c>
    </row>
    <row r="50" spans="1:109" x14ac:dyDescent="0.15">
      <c r="B50" s="1284"/>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557</v>
      </c>
      <c r="BQ50" s="1309"/>
      <c r="BR50" s="1309"/>
      <c r="BS50" s="1309"/>
      <c r="BT50" s="1309"/>
      <c r="BU50" s="1309"/>
      <c r="BV50" s="1309"/>
      <c r="BW50" s="1309"/>
      <c r="BX50" s="1309" t="s">
        <v>558</v>
      </c>
      <c r="BY50" s="1309"/>
      <c r="BZ50" s="1309"/>
      <c r="CA50" s="1309"/>
      <c r="CB50" s="1309"/>
      <c r="CC50" s="1309"/>
      <c r="CD50" s="1309"/>
      <c r="CE50" s="1309"/>
      <c r="CF50" s="1309" t="s">
        <v>559</v>
      </c>
      <c r="CG50" s="1309"/>
      <c r="CH50" s="1309"/>
      <c r="CI50" s="1309"/>
      <c r="CJ50" s="1309"/>
      <c r="CK50" s="1309"/>
      <c r="CL50" s="1309"/>
      <c r="CM50" s="1309"/>
      <c r="CN50" s="1309" t="s">
        <v>560</v>
      </c>
      <c r="CO50" s="1309"/>
      <c r="CP50" s="1309"/>
      <c r="CQ50" s="1309"/>
      <c r="CR50" s="1309"/>
      <c r="CS50" s="1309"/>
      <c r="CT50" s="1309"/>
      <c r="CU50" s="1309"/>
      <c r="CV50" s="1309" t="s">
        <v>561</v>
      </c>
      <c r="CW50" s="1309"/>
      <c r="CX50" s="1309"/>
      <c r="CY50" s="1309"/>
      <c r="CZ50" s="1309"/>
      <c r="DA50" s="1309"/>
      <c r="DB50" s="1309"/>
      <c r="DC50" s="1309"/>
    </row>
    <row r="51" spans="1:109" ht="13.5" customHeight="1" x14ac:dyDescent="0.15">
      <c r="B51" s="1284"/>
      <c r="G51" s="1310"/>
      <c r="H51" s="1310"/>
      <c r="I51" s="1311"/>
      <c r="J51" s="1311"/>
      <c r="K51" s="1312"/>
      <c r="L51" s="1312"/>
      <c r="M51" s="1312"/>
      <c r="N51" s="1312"/>
      <c r="AM51" s="1302"/>
      <c r="AN51" s="1313" t="s">
        <v>602</v>
      </c>
      <c r="AO51" s="1313"/>
      <c r="AP51" s="1313"/>
      <c r="AQ51" s="1313"/>
      <c r="AR51" s="1313"/>
      <c r="AS51" s="1313"/>
      <c r="AT51" s="1313"/>
      <c r="AU51" s="1313"/>
      <c r="AV51" s="1313"/>
      <c r="AW51" s="1313"/>
      <c r="AX51" s="1313"/>
      <c r="AY51" s="1313"/>
      <c r="AZ51" s="1313"/>
      <c r="BA51" s="1313"/>
      <c r="BB51" s="1313" t="s">
        <v>603</v>
      </c>
      <c r="BC51" s="1313"/>
      <c r="BD51" s="1313"/>
      <c r="BE51" s="1313"/>
      <c r="BF51" s="1313"/>
      <c r="BG51" s="1313"/>
      <c r="BH51" s="1313"/>
      <c r="BI51" s="1313"/>
      <c r="BJ51" s="1313"/>
      <c r="BK51" s="1313"/>
      <c r="BL51" s="1313"/>
      <c r="BM51" s="1313"/>
      <c r="BN51" s="1313"/>
      <c r="BO51" s="1313"/>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1284"/>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1292"/>
      <c r="B53" s="1284"/>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604</v>
      </c>
      <c r="BC53" s="1313"/>
      <c r="BD53" s="1313"/>
      <c r="BE53" s="1313"/>
      <c r="BF53" s="1313"/>
      <c r="BG53" s="1313"/>
      <c r="BH53" s="1313"/>
      <c r="BI53" s="1313"/>
      <c r="BJ53" s="1313"/>
      <c r="BK53" s="1313"/>
      <c r="BL53" s="1313"/>
      <c r="BM53" s="1313"/>
      <c r="BN53" s="1313"/>
      <c r="BO53" s="1313"/>
      <c r="BP53" s="1314">
        <v>42.4</v>
      </c>
      <c r="BQ53" s="1314"/>
      <c r="BR53" s="1314"/>
      <c r="BS53" s="1314"/>
      <c r="BT53" s="1314"/>
      <c r="BU53" s="1314"/>
      <c r="BV53" s="1314"/>
      <c r="BW53" s="1314"/>
      <c r="BX53" s="1314">
        <v>42.7</v>
      </c>
      <c r="BY53" s="1314"/>
      <c r="BZ53" s="1314"/>
      <c r="CA53" s="1314"/>
      <c r="CB53" s="1314"/>
      <c r="CC53" s="1314"/>
      <c r="CD53" s="1314"/>
      <c r="CE53" s="1314"/>
      <c r="CF53" s="1314">
        <v>43.5</v>
      </c>
      <c r="CG53" s="1314"/>
      <c r="CH53" s="1314"/>
      <c r="CI53" s="1314"/>
      <c r="CJ53" s="1314"/>
      <c r="CK53" s="1314"/>
      <c r="CL53" s="1314"/>
      <c r="CM53" s="1314"/>
      <c r="CN53" s="1314">
        <v>42.2</v>
      </c>
      <c r="CO53" s="1314"/>
      <c r="CP53" s="1314"/>
      <c r="CQ53" s="1314"/>
      <c r="CR53" s="1314"/>
      <c r="CS53" s="1314"/>
      <c r="CT53" s="1314"/>
      <c r="CU53" s="1314"/>
      <c r="CV53" s="1314">
        <v>37.299999999999997</v>
      </c>
      <c r="CW53" s="1314"/>
      <c r="CX53" s="1314"/>
      <c r="CY53" s="1314"/>
      <c r="CZ53" s="1314"/>
      <c r="DA53" s="1314"/>
      <c r="DB53" s="1314"/>
      <c r="DC53" s="1314"/>
    </row>
    <row r="54" spans="1:109" x14ac:dyDescent="0.15">
      <c r="A54" s="1292"/>
      <c r="B54" s="1284"/>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1292"/>
      <c r="B55" s="1284"/>
      <c r="G55" s="1303"/>
      <c r="H55" s="1303"/>
      <c r="I55" s="1303"/>
      <c r="J55" s="1303"/>
      <c r="K55" s="1312"/>
      <c r="L55" s="1312"/>
      <c r="M55" s="1312"/>
      <c r="N55" s="1312"/>
      <c r="AN55" s="1309" t="s">
        <v>605</v>
      </c>
      <c r="AO55" s="1309"/>
      <c r="AP55" s="1309"/>
      <c r="AQ55" s="1309"/>
      <c r="AR55" s="1309"/>
      <c r="AS55" s="1309"/>
      <c r="AT55" s="1309"/>
      <c r="AU55" s="1309"/>
      <c r="AV55" s="1309"/>
      <c r="AW55" s="1309"/>
      <c r="AX55" s="1309"/>
      <c r="AY55" s="1309"/>
      <c r="AZ55" s="1309"/>
      <c r="BA55" s="1309"/>
      <c r="BB55" s="1313" t="s">
        <v>603</v>
      </c>
      <c r="BC55" s="1313"/>
      <c r="BD55" s="1313"/>
      <c r="BE55" s="1313"/>
      <c r="BF55" s="1313"/>
      <c r="BG55" s="1313"/>
      <c r="BH55" s="1313"/>
      <c r="BI55" s="1313"/>
      <c r="BJ55" s="1313"/>
      <c r="BK55" s="1313"/>
      <c r="BL55" s="1313"/>
      <c r="BM55" s="1313"/>
      <c r="BN55" s="1313"/>
      <c r="BO55" s="1313"/>
      <c r="BP55" s="1314">
        <v>21</v>
      </c>
      <c r="BQ55" s="1314"/>
      <c r="BR55" s="1314"/>
      <c r="BS55" s="1314"/>
      <c r="BT55" s="1314"/>
      <c r="BU55" s="1314"/>
      <c r="BV55" s="1314"/>
      <c r="BW55" s="1314"/>
      <c r="BX55" s="1314">
        <v>20.2</v>
      </c>
      <c r="BY55" s="1314"/>
      <c r="BZ55" s="1314"/>
      <c r="CA55" s="1314"/>
      <c r="CB55" s="1314"/>
      <c r="CC55" s="1314"/>
      <c r="CD55" s="1314"/>
      <c r="CE55" s="1314"/>
      <c r="CF55" s="1314">
        <v>18.3</v>
      </c>
      <c r="CG55" s="1314"/>
      <c r="CH55" s="1314"/>
      <c r="CI55" s="1314"/>
      <c r="CJ55" s="1314"/>
      <c r="CK55" s="1314"/>
      <c r="CL55" s="1314"/>
      <c r="CM55" s="1314"/>
      <c r="CN55" s="1314">
        <v>20.3</v>
      </c>
      <c r="CO55" s="1314"/>
      <c r="CP55" s="1314"/>
      <c r="CQ55" s="1314"/>
      <c r="CR55" s="1314"/>
      <c r="CS55" s="1314"/>
      <c r="CT55" s="1314"/>
      <c r="CU55" s="1314"/>
      <c r="CV55" s="1314">
        <v>15.5</v>
      </c>
      <c r="CW55" s="1314"/>
      <c r="CX55" s="1314"/>
      <c r="CY55" s="1314"/>
      <c r="CZ55" s="1314"/>
      <c r="DA55" s="1314"/>
      <c r="DB55" s="1314"/>
      <c r="DC55" s="1314"/>
    </row>
    <row r="56" spans="1:109" x14ac:dyDescent="0.15">
      <c r="A56" s="1292"/>
      <c r="B56" s="1284"/>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2" customFormat="1" x14ac:dyDescent="0.15">
      <c r="B57" s="1315"/>
      <c r="G57" s="1303"/>
      <c r="H57" s="1303"/>
      <c r="I57" s="1316"/>
      <c r="J57" s="1316"/>
      <c r="K57" s="1312"/>
      <c r="L57" s="1312"/>
      <c r="M57" s="1312"/>
      <c r="N57" s="1312"/>
      <c r="AM57" s="1277"/>
      <c r="AN57" s="1309"/>
      <c r="AO57" s="1309"/>
      <c r="AP57" s="1309"/>
      <c r="AQ57" s="1309"/>
      <c r="AR57" s="1309"/>
      <c r="AS57" s="1309"/>
      <c r="AT57" s="1309"/>
      <c r="AU57" s="1309"/>
      <c r="AV57" s="1309"/>
      <c r="AW57" s="1309"/>
      <c r="AX57" s="1309"/>
      <c r="AY57" s="1309"/>
      <c r="AZ57" s="1309"/>
      <c r="BA57" s="1309"/>
      <c r="BB57" s="1313" t="s">
        <v>604</v>
      </c>
      <c r="BC57" s="1313"/>
      <c r="BD57" s="1313"/>
      <c r="BE57" s="1313"/>
      <c r="BF57" s="1313"/>
      <c r="BG57" s="1313"/>
      <c r="BH57" s="1313"/>
      <c r="BI57" s="1313"/>
      <c r="BJ57" s="1313"/>
      <c r="BK57" s="1313"/>
      <c r="BL57" s="1313"/>
      <c r="BM57" s="1313"/>
      <c r="BN57" s="1313"/>
      <c r="BO57" s="1313"/>
      <c r="BP57" s="1314">
        <v>55.9</v>
      </c>
      <c r="BQ57" s="1314"/>
      <c r="BR57" s="1314"/>
      <c r="BS57" s="1314"/>
      <c r="BT57" s="1314"/>
      <c r="BU57" s="1314"/>
      <c r="BV57" s="1314"/>
      <c r="BW57" s="1314"/>
      <c r="BX57" s="1314">
        <v>57.5</v>
      </c>
      <c r="BY57" s="1314"/>
      <c r="BZ57" s="1314"/>
      <c r="CA57" s="1314"/>
      <c r="CB57" s="1314"/>
      <c r="CC57" s="1314"/>
      <c r="CD57" s="1314"/>
      <c r="CE57" s="1314"/>
      <c r="CF57" s="1314">
        <v>59.3</v>
      </c>
      <c r="CG57" s="1314"/>
      <c r="CH57" s="1314"/>
      <c r="CI57" s="1314"/>
      <c r="CJ57" s="1314"/>
      <c r="CK57" s="1314"/>
      <c r="CL57" s="1314"/>
      <c r="CM57" s="1314"/>
      <c r="CN57" s="1314">
        <v>60.3</v>
      </c>
      <c r="CO57" s="1314"/>
      <c r="CP57" s="1314"/>
      <c r="CQ57" s="1314"/>
      <c r="CR57" s="1314"/>
      <c r="CS57" s="1314"/>
      <c r="CT57" s="1314"/>
      <c r="CU57" s="1314"/>
      <c r="CV57" s="1314">
        <v>61.4</v>
      </c>
      <c r="CW57" s="1314"/>
      <c r="CX57" s="1314"/>
      <c r="CY57" s="1314"/>
      <c r="CZ57" s="1314"/>
      <c r="DA57" s="1314"/>
      <c r="DB57" s="1314"/>
      <c r="DC57" s="1314"/>
      <c r="DD57" s="1317"/>
      <c r="DE57" s="1315"/>
    </row>
    <row r="58" spans="1:109" s="1292" customFormat="1" x14ac:dyDescent="0.15">
      <c r="A58" s="1277"/>
      <c r="B58" s="1315"/>
      <c r="G58" s="1303"/>
      <c r="H58" s="1303"/>
      <c r="I58" s="1316"/>
      <c r="J58" s="1316"/>
      <c r="K58" s="1312"/>
      <c r="L58" s="1312"/>
      <c r="M58" s="1312"/>
      <c r="N58" s="1312"/>
      <c r="AM58" s="1277"/>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2" customFormat="1" x14ac:dyDescent="0.15">
      <c r="A59" s="1277"/>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2" customFormat="1" x14ac:dyDescent="0.15">
      <c r="A60" s="1277"/>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2" customFormat="1" x14ac:dyDescent="0.15">
      <c r="A61" s="1277"/>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9"/>
      <c r="C62" s="1289"/>
      <c r="D62" s="1289"/>
      <c r="E62" s="1289"/>
      <c r="F62" s="1289"/>
      <c r="G62" s="1289"/>
      <c r="H62" s="1289"/>
      <c r="I62" s="1289"/>
      <c r="J62" s="1289"/>
      <c r="K62" s="1289"/>
      <c r="L62" s="1289"/>
      <c r="M62" s="1289"/>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c r="AI62" s="1289"/>
      <c r="AJ62" s="1289"/>
      <c r="AK62" s="1289"/>
      <c r="AL62" s="1289"/>
      <c r="AM62" s="1289"/>
      <c r="AN62" s="1289"/>
      <c r="AO62" s="1289"/>
      <c r="AP62" s="1289"/>
      <c r="AQ62" s="1289"/>
      <c r="AR62" s="1289"/>
      <c r="AS62" s="1289"/>
      <c r="AT62" s="1289"/>
      <c r="AU62" s="1289"/>
      <c r="AV62" s="1289"/>
      <c r="AW62" s="1289"/>
      <c r="AX62" s="1289"/>
      <c r="AY62" s="1289"/>
      <c r="AZ62" s="1289"/>
      <c r="BA62" s="1289"/>
      <c r="BB62" s="1289"/>
      <c r="BC62" s="1289"/>
      <c r="BD62" s="1289"/>
      <c r="BE62" s="1289"/>
      <c r="BF62" s="1289"/>
      <c r="BG62" s="1289"/>
      <c r="BH62" s="1289"/>
      <c r="BI62" s="1289"/>
      <c r="BJ62" s="1289"/>
      <c r="BK62" s="1289"/>
      <c r="BL62" s="1289"/>
      <c r="BM62" s="1289"/>
      <c r="BN62" s="1289"/>
      <c r="BO62" s="1289"/>
      <c r="BP62" s="1289"/>
      <c r="BQ62" s="1289"/>
      <c r="BR62" s="1289"/>
      <c r="BS62" s="1289"/>
      <c r="BT62" s="1289"/>
      <c r="BU62" s="1289"/>
      <c r="BV62" s="1289"/>
      <c r="BW62" s="1289"/>
      <c r="BX62" s="1289"/>
      <c r="BY62" s="1289"/>
      <c r="BZ62" s="1289"/>
      <c r="CA62" s="1289"/>
      <c r="CB62" s="1289"/>
      <c r="CC62" s="1289"/>
      <c r="CD62" s="1289"/>
      <c r="CE62" s="1289"/>
      <c r="CF62" s="1289"/>
      <c r="CG62" s="1289"/>
      <c r="CH62" s="1289"/>
      <c r="CI62" s="1289"/>
      <c r="CJ62" s="1289"/>
      <c r="CK62" s="1289"/>
      <c r="CL62" s="1289"/>
      <c r="CM62" s="1289"/>
      <c r="CN62" s="1289"/>
      <c r="CO62" s="1289"/>
      <c r="CP62" s="1289"/>
      <c r="CQ62" s="1289"/>
      <c r="CR62" s="1289"/>
      <c r="CS62" s="1289"/>
      <c r="CT62" s="1289"/>
      <c r="CU62" s="1289"/>
      <c r="CV62" s="1289"/>
      <c r="CW62" s="1289"/>
      <c r="CX62" s="1289"/>
      <c r="CY62" s="1289"/>
      <c r="CZ62" s="1289"/>
      <c r="DA62" s="1289"/>
      <c r="DB62" s="1289"/>
      <c r="DC62" s="1289"/>
      <c r="DD62" s="1289"/>
      <c r="DE62" s="1277"/>
    </row>
    <row r="63" spans="1:109" ht="17.25" x14ac:dyDescent="0.15">
      <c r="B63" s="1323" t="s">
        <v>606</v>
      </c>
    </row>
    <row r="64" spans="1:109" x14ac:dyDescent="0.15">
      <c r="B64" s="1284"/>
      <c r="G64" s="1291"/>
      <c r="I64" s="1324"/>
      <c r="J64" s="1324"/>
      <c r="K64" s="1324"/>
      <c r="L64" s="1324"/>
      <c r="M64" s="1324"/>
      <c r="N64" s="1325"/>
      <c r="AM64" s="1291"/>
      <c r="AN64" s="1291" t="s">
        <v>599</v>
      </c>
      <c r="AP64" s="1292"/>
      <c r="AQ64" s="1292"/>
      <c r="AR64" s="1292"/>
      <c r="AY64" s="1291"/>
      <c r="BA64" s="1292"/>
      <c r="BB64" s="1292"/>
      <c r="BC64" s="1292"/>
      <c r="BK64" s="1291"/>
      <c r="BM64" s="1292"/>
      <c r="BN64" s="1292"/>
      <c r="BO64" s="1292"/>
      <c r="BW64" s="1291"/>
      <c r="BY64" s="1292"/>
      <c r="BZ64" s="1292"/>
      <c r="CA64" s="1292"/>
      <c r="CI64" s="1291"/>
      <c r="CK64" s="1292"/>
      <c r="CL64" s="1292"/>
      <c r="CM64" s="1292"/>
      <c r="CU64" s="1291"/>
      <c r="CW64" s="1292"/>
      <c r="CX64" s="1292"/>
      <c r="CY64" s="1292"/>
    </row>
    <row r="65" spans="2:107" x14ac:dyDescent="0.15">
      <c r="B65" s="1284"/>
      <c r="AN65" s="1293" t="s">
        <v>607</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4"/>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4"/>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4"/>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4"/>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4"/>
      <c r="H70" s="1326"/>
      <c r="I70" s="1326"/>
      <c r="J70" s="1327"/>
      <c r="K70" s="1327"/>
      <c r="L70" s="1328"/>
      <c r="M70" s="1327"/>
      <c r="N70" s="1328"/>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4"/>
      <c r="G71" s="1329"/>
      <c r="I71" s="1330"/>
      <c r="J71" s="1327"/>
      <c r="K71" s="1327"/>
      <c r="L71" s="1328"/>
      <c r="M71" s="1327"/>
      <c r="N71" s="1328"/>
      <c r="AM71" s="1329"/>
      <c r="AN71" s="1277" t="s">
        <v>601</v>
      </c>
    </row>
    <row r="72" spans="2:107" x14ac:dyDescent="0.15">
      <c r="B72" s="1284"/>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557</v>
      </c>
      <c r="BQ72" s="1309"/>
      <c r="BR72" s="1309"/>
      <c r="BS72" s="1309"/>
      <c r="BT72" s="1309"/>
      <c r="BU72" s="1309"/>
      <c r="BV72" s="1309"/>
      <c r="BW72" s="1309"/>
      <c r="BX72" s="1309" t="s">
        <v>558</v>
      </c>
      <c r="BY72" s="1309"/>
      <c r="BZ72" s="1309"/>
      <c r="CA72" s="1309"/>
      <c r="CB72" s="1309"/>
      <c r="CC72" s="1309"/>
      <c r="CD72" s="1309"/>
      <c r="CE72" s="1309"/>
      <c r="CF72" s="1309" t="s">
        <v>559</v>
      </c>
      <c r="CG72" s="1309"/>
      <c r="CH72" s="1309"/>
      <c r="CI72" s="1309"/>
      <c r="CJ72" s="1309"/>
      <c r="CK72" s="1309"/>
      <c r="CL72" s="1309"/>
      <c r="CM72" s="1309"/>
      <c r="CN72" s="1309" t="s">
        <v>560</v>
      </c>
      <c r="CO72" s="1309"/>
      <c r="CP72" s="1309"/>
      <c r="CQ72" s="1309"/>
      <c r="CR72" s="1309"/>
      <c r="CS72" s="1309"/>
      <c r="CT72" s="1309"/>
      <c r="CU72" s="1309"/>
      <c r="CV72" s="1309" t="s">
        <v>561</v>
      </c>
      <c r="CW72" s="1309"/>
      <c r="CX72" s="1309"/>
      <c r="CY72" s="1309"/>
      <c r="CZ72" s="1309"/>
      <c r="DA72" s="1309"/>
      <c r="DB72" s="1309"/>
      <c r="DC72" s="1309"/>
    </row>
    <row r="73" spans="2:107" x14ac:dyDescent="0.15">
      <c r="B73" s="1284"/>
      <c r="G73" s="1310"/>
      <c r="H73" s="1310"/>
      <c r="I73" s="1310"/>
      <c r="J73" s="1310"/>
      <c r="K73" s="1331"/>
      <c r="L73" s="1331"/>
      <c r="M73" s="1331"/>
      <c r="N73" s="1331"/>
      <c r="AM73" s="1302"/>
      <c r="AN73" s="1313" t="s">
        <v>602</v>
      </c>
      <c r="AO73" s="1313"/>
      <c r="AP73" s="1313"/>
      <c r="AQ73" s="1313"/>
      <c r="AR73" s="1313"/>
      <c r="AS73" s="1313"/>
      <c r="AT73" s="1313"/>
      <c r="AU73" s="1313"/>
      <c r="AV73" s="1313"/>
      <c r="AW73" s="1313"/>
      <c r="AX73" s="1313"/>
      <c r="AY73" s="1313"/>
      <c r="AZ73" s="1313"/>
      <c r="BA73" s="1313"/>
      <c r="BB73" s="1313" t="s">
        <v>603</v>
      </c>
      <c r="BC73" s="1313"/>
      <c r="BD73" s="1313"/>
      <c r="BE73" s="1313"/>
      <c r="BF73" s="1313"/>
      <c r="BG73" s="1313"/>
      <c r="BH73" s="1313"/>
      <c r="BI73" s="1313"/>
      <c r="BJ73" s="1313"/>
      <c r="BK73" s="1313"/>
      <c r="BL73" s="1313"/>
      <c r="BM73" s="1313"/>
      <c r="BN73" s="1313"/>
      <c r="BO73" s="1313"/>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1284"/>
      <c r="G74" s="1310"/>
      <c r="H74" s="1310"/>
      <c r="I74" s="1310"/>
      <c r="J74" s="1310"/>
      <c r="K74" s="1331"/>
      <c r="L74" s="1331"/>
      <c r="M74" s="1331"/>
      <c r="N74" s="1331"/>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1284"/>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608</v>
      </c>
      <c r="BC75" s="1313"/>
      <c r="BD75" s="1313"/>
      <c r="BE75" s="1313"/>
      <c r="BF75" s="1313"/>
      <c r="BG75" s="1313"/>
      <c r="BH75" s="1313"/>
      <c r="BI75" s="1313"/>
      <c r="BJ75" s="1313"/>
      <c r="BK75" s="1313"/>
      <c r="BL75" s="1313"/>
      <c r="BM75" s="1313"/>
      <c r="BN75" s="1313"/>
      <c r="BO75" s="1313"/>
      <c r="BP75" s="1314">
        <v>6</v>
      </c>
      <c r="BQ75" s="1314"/>
      <c r="BR75" s="1314"/>
      <c r="BS75" s="1314"/>
      <c r="BT75" s="1314"/>
      <c r="BU75" s="1314"/>
      <c r="BV75" s="1314"/>
      <c r="BW75" s="1314"/>
      <c r="BX75" s="1314">
        <v>5.5</v>
      </c>
      <c r="BY75" s="1314"/>
      <c r="BZ75" s="1314"/>
      <c r="CA75" s="1314"/>
      <c r="CB75" s="1314"/>
      <c r="CC75" s="1314"/>
      <c r="CD75" s="1314"/>
      <c r="CE75" s="1314"/>
      <c r="CF75" s="1314">
        <v>4.9000000000000004</v>
      </c>
      <c r="CG75" s="1314"/>
      <c r="CH75" s="1314"/>
      <c r="CI75" s="1314"/>
      <c r="CJ75" s="1314"/>
      <c r="CK75" s="1314"/>
      <c r="CL75" s="1314"/>
      <c r="CM75" s="1314"/>
      <c r="CN75" s="1314">
        <v>4.8</v>
      </c>
      <c r="CO75" s="1314"/>
      <c r="CP75" s="1314"/>
      <c r="CQ75" s="1314"/>
      <c r="CR75" s="1314"/>
      <c r="CS75" s="1314"/>
      <c r="CT75" s="1314"/>
      <c r="CU75" s="1314"/>
      <c r="CV75" s="1314">
        <v>5</v>
      </c>
      <c r="CW75" s="1314"/>
      <c r="CX75" s="1314"/>
      <c r="CY75" s="1314"/>
      <c r="CZ75" s="1314"/>
      <c r="DA75" s="1314"/>
      <c r="DB75" s="1314"/>
      <c r="DC75" s="1314"/>
    </row>
    <row r="76" spans="2:107" x14ac:dyDescent="0.15">
      <c r="B76" s="1284"/>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1284"/>
      <c r="G77" s="1303"/>
      <c r="H77" s="1303"/>
      <c r="I77" s="1303"/>
      <c r="J77" s="1303"/>
      <c r="K77" s="1331"/>
      <c r="L77" s="1331"/>
      <c r="M77" s="1331"/>
      <c r="N77" s="1331"/>
      <c r="AN77" s="1309" t="s">
        <v>605</v>
      </c>
      <c r="AO77" s="1309"/>
      <c r="AP77" s="1309"/>
      <c r="AQ77" s="1309"/>
      <c r="AR77" s="1309"/>
      <c r="AS77" s="1309"/>
      <c r="AT77" s="1309"/>
      <c r="AU77" s="1309"/>
      <c r="AV77" s="1309"/>
      <c r="AW77" s="1309"/>
      <c r="AX77" s="1309"/>
      <c r="AY77" s="1309"/>
      <c r="AZ77" s="1309"/>
      <c r="BA77" s="1309"/>
      <c r="BB77" s="1313" t="s">
        <v>603</v>
      </c>
      <c r="BC77" s="1313"/>
      <c r="BD77" s="1313"/>
      <c r="BE77" s="1313"/>
      <c r="BF77" s="1313"/>
      <c r="BG77" s="1313"/>
      <c r="BH77" s="1313"/>
      <c r="BI77" s="1313"/>
      <c r="BJ77" s="1313"/>
      <c r="BK77" s="1313"/>
      <c r="BL77" s="1313"/>
      <c r="BM77" s="1313"/>
      <c r="BN77" s="1313"/>
      <c r="BO77" s="1313"/>
      <c r="BP77" s="1314">
        <v>21</v>
      </c>
      <c r="BQ77" s="1314"/>
      <c r="BR77" s="1314"/>
      <c r="BS77" s="1314"/>
      <c r="BT77" s="1314"/>
      <c r="BU77" s="1314"/>
      <c r="BV77" s="1314"/>
      <c r="BW77" s="1314"/>
      <c r="BX77" s="1314">
        <v>20.2</v>
      </c>
      <c r="BY77" s="1314"/>
      <c r="BZ77" s="1314"/>
      <c r="CA77" s="1314"/>
      <c r="CB77" s="1314"/>
      <c r="CC77" s="1314"/>
      <c r="CD77" s="1314"/>
      <c r="CE77" s="1314"/>
      <c r="CF77" s="1314">
        <v>18.3</v>
      </c>
      <c r="CG77" s="1314"/>
      <c r="CH77" s="1314"/>
      <c r="CI77" s="1314"/>
      <c r="CJ77" s="1314"/>
      <c r="CK77" s="1314"/>
      <c r="CL77" s="1314"/>
      <c r="CM77" s="1314"/>
      <c r="CN77" s="1314">
        <v>20.3</v>
      </c>
      <c r="CO77" s="1314"/>
      <c r="CP77" s="1314"/>
      <c r="CQ77" s="1314"/>
      <c r="CR77" s="1314"/>
      <c r="CS77" s="1314"/>
      <c r="CT77" s="1314"/>
      <c r="CU77" s="1314"/>
      <c r="CV77" s="1314">
        <v>15.5</v>
      </c>
      <c r="CW77" s="1314"/>
      <c r="CX77" s="1314"/>
      <c r="CY77" s="1314"/>
      <c r="CZ77" s="1314"/>
      <c r="DA77" s="1314"/>
      <c r="DB77" s="1314"/>
      <c r="DC77" s="1314"/>
    </row>
    <row r="78" spans="2:107" x14ac:dyDescent="0.15">
      <c r="B78" s="1284"/>
      <c r="G78" s="1303"/>
      <c r="H78" s="1303"/>
      <c r="I78" s="1303"/>
      <c r="J78" s="1303"/>
      <c r="K78" s="1331"/>
      <c r="L78" s="1331"/>
      <c r="M78" s="1331"/>
      <c r="N78" s="1331"/>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1284"/>
      <c r="G79" s="1303"/>
      <c r="H79" s="1303"/>
      <c r="I79" s="1316"/>
      <c r="J79" s="1316"/>
      <c r="K79" s="1332"/>
      <c r="L79" s="1332"/>
      <c r="M79" s="1332"/>
      <c r="N79" s="1332"/>
      <c r="AN79" s="1309"/>
      <c r="AO79" s="1309"/>
      <c r="AP79" s="1309"/>
      <c r="AQ79" s="1309"/>
      <c r="AR79" s="1309"/>
      <c r="AS79" s="1309"/>
      <c r="AT79" s="1309"/>
      <c r="AU79" s="1309"/>
      <c r="AV79" s="1309"/>
      <c r="AW79" s="1309"/>
      <c r="AX79" s="1309"/>
      <c r="AY79" s="1309"/>
      <c r="AZ79" s="1309"/>
      <c r="BA79" s="1309"/>
      <c r="BB79" s="1313" t="s">
        <v>608</v>
      </c>
      <c r="BC79" s="1313"/>
      <c r="BD79" s="1313"/>
      <c r="BE79" s="1313"/>
      <c r="BF79" s="1313"/>
      <c r="BG79" s="1313"/>
      <c r="BH79" s="1313"/>
      <c r="BI79" s="1313"/>
      <c r="BJ79" s="1313"/>
      <c r="BK79" s="1313"/>
      <c r="BL79" s="1313"/>
      <c r="BM79" s="1313"/>
      <c r="BN79" s="1313"/>
      <c r="BO79" s="1313"/>
      <c r="BP79" s="1314">
        <v>6.8</v>
      </c>
      <c r="BQ79" s="1314"/>
      <c r="BR79" s="1314"/>
      <c r="BS79" s="1314"/>
      <c r="BT79" s="1314"/>
      <c r="BU79" s="1314"/>
      <c r="BV79" s="1314"/>
      <c r="BW79" s="1314"/>
      <c r="BX79" s="1314">
        <v>6.8</v>
      </c>
      <c r="BY79" s="1314"/>
      <c r="BZ79" s="1314"/>
      <c r="CA79" s="1314"/>
      <c r="CB79" s="1314"/>
      <c r="CC79" s="1314"/>
      <c r="CD79" s="1314"/>
      <c r="CE79" s="1314"/>
      <c r="CF79" s="1314">
        <v>6.8</v>
      </c>
      <c r="CG79" s="1314"/>
      <c r="CH79" s="1314"/>
      <c r="CI79" s="1314"/>
      <c r="CJ79" s="1314"/>
      <c r="CK79" s="1314"/>
      <c r="CL79" s="1314"/>
      <c r="CM79" s="1314"/>
      <c r="CN79" s="1314">
        <v>6.6</v>
      </c>
      <c r="CO79" s="1314"/>
      <c r="CP79" s="1314"/>
      <c r="CQ79" s="1314"/>
      <c r="CR79" s="1314"/>
      <c r="CS79" s="1314"/>
      <c r="CT79" s="1314"/>
      <c r="CU79" s="1314"/>
      <c r="CV79" s="1314">
        <v>6.4</v>
      </c>
      <c r="CW79" s="1314"/>
      <c r="CX79" s="1314"/>
      <c r="CY79" s="1314"/>
      <c r="CZ79" s="1314"/>
      <c r="DA79" s="1314"/>
      <c r="DB79" s="1314"/>
      <c r="DC79" s="1314"/>
    </row>
    <row r="80" spans="2:107" x14ac:dyDescent="0.15">
      <c r="B80" s="1284"/>
      <c r="G80" s="1303"/>
      <c r="H80" s="1303"/>
      <c r="I80" s="1316"/>
      <c r="J80" s="1316"/>
      <c r="K80" s="1332"/>
      <c r="L80" s="1332"/>
      <c r="M80" s="1332"/>
      <c r="N80" s="1332"/>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1284"/>
    </row>
    <row r="82" spans="2:109" ht="17.25" x14ac:dyDescent="0.15">
      <c r="B82" s="1284"/>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6"/>
      <c r="C83" s="1287"/>
      <c r="D83" s="1287"/>
      <c r="E83" s="1287"/>
      <c r="F83" s="1287"/>
      <c r="G83" s="1287"/>
      <c r="H83" s="1287"/>
      <c r="I83" s="1287"/>
      <c r="J83" s="1287"/>
      <c r="K83" s="1287"/>
      <c r="L83" s="1287"/>
      <c r="M83" s="1287"/>
      <c r="N83" s="1287"/>
      <c r="O83" s="1287"/>
      <c r="P83" s="1287"/>
      <c r="Q83" s="1287"/>
      <c r="R83" s="1287"/>
      <c r="S83" s="1287"/>
      <c r="T83" s="1287"/>
      <c r="U83" s="1287"/>
      <c r="V83" s="1287"/>
      <c r="W83" s="1287"/>
      <c r="X83" s="1287"/>
      <c r="Y83" s="1287"/>
      <c r="Z83" s="1287"/>
      <c r="AA83" s="1287"/>
      <c r="AB83" s="1287"/>
      <c r="AC83" s="1287"/>
      <c r="AD83" s="1287"/>
      <c r="AE83" s="1287"/>
      <c r="AF83" s="1287"/>
      <c r="AG83" s="1287"/>
      <c r="AH83" s="1287"/>
      <c r="AI83" s="1287"/>
      <c r="AJ83" s="1287"/>
      <c r="AK83" s="1287"/>
      <c r="AL83" s="1287"/>
      <c r="AM83" s="1287"/>
      <c r="AN83" s="1287"/>
      <c r="AO83" s="1287"/>
      <c r="AP83" s="1287"/>
      <c r="AQ83" s="1287"/>
      <c r="AR83" s="1287"/>
      <c r="AS83" s="1287"/>
      <c r="AT83" s="1287"/>
      <c r="AU83" s="1287"/>
      <c r="AV83" s="1287"/>
      <c r="AW83" s="1287"/>
      <c r="AX83" s="1287"/>
      <c r="AY83" s="1287"/>
      <c r="AZ83" s="1287"/>
      <c r="BA83" s="1287"/>
      <c r="BB83" s="1287"/>
      <c r="BC83" s="1287"/>
      <c r="BD83" s="1287"/>
      <c r="BE83" s="1287"/>
      <c r="BF83" s="1287"/>
      <c r="BG83" s="1287"/>
      <c r="BH83" s="1287"/>
      <c r="BI83" s="1287"/>
      <c r="BJ83" s="1287"/>
      <c r="BK83" s="1287"/>
      <c r="BL83" s="1287"/>
      <c r="BM83" s="1287"/>
      <c r="BN83" s="1287"/>
      <c r="BO83" s="1287"/>
      <c r="BP83" s="1287"/>
      <c r="BQ83" s="1287"/>
      <c r="BR83" s="1287"/>
      <c r="BS83" s="1287"/>
      <c r="BT83" s="1287"/>
      <c r="BU83" s="1287"/>
      <c r="BV83" s="1287"/>
      <c r="BW83" s="1287"/>
      <c r="BX83" s="1287"/>
      <c r="BY83" s="1287"/>
      <c r="BZ83" s="1287"/>
      <c r="CA83" s="1287"/>
      <c r="CB83" s="1287"/>
      <c r="CC83" s="1287"/>
      <c r="CD83" s="1287"/>
      <c r="CE83" s="1287"/>
      <c r="CF83" s="1287"/>
      <c r="CG83" s="1287"/>
      <c r="CH83" s="1287"/>
      <c r="CI83" s="1287"/>
      <c r="CJ83" s="1287"/>
      <c r="CK83" s="1287"/>
      <c r="CL83" s="1287"/>
      <c r="CM83" s="1287"/>
      <c r="CN83" s="1287"/>
      <c r="CO83" s="1287"/>
      <c r="CP83" s="1287"/>
      <c r="CQ83" s="1287"/>
      <c r="CR83" s="1287"/>
      <c r="CS83" s="1287"/>
      <c r="CT83" s="1287"/>
      <c r="CU83" s="1287"/>
      <c r="CV83" s="1287"/>
      <c r="CW83" s="1287"/>
      <c r="CX83" s="1287"/>
      <c r="CY83" s="1287"/>
      <c r="CZ83" s="1287"/>
      <c r="DA83" s="1287"/>
      <c r="DB83" s="1287"/>
      <c r="DC83" s="1287"/>
      <c r="DD83" s="1288"/>
    </row>
    <row r="84" spans="2:109" x14ac:dyDescent="0.15">
      <c r="DD84" s="1277"/>
      <c r="DE84" s="1277"/>
    </row>
    <row r="85" spans="2:109" x14ac:dyDescent="0.15">
      <c r="DD85" s="1277"/>
      <c r="DE85" s="1277"/>
    </row>
    <row r="86" spans="2:109" hidden="1" x14ac:dyDescent="0.15">
      <c r="DD86" s="1277"/>
      <c r="DE86" s="1277"/>
    </row>
    <row r="87" spans="2:109" hidden="1" x14ac:dyDescent="0.15">
      <c r="K87" s="1334"/>
      <c r="AQ87" s="1334"/>
      <c r="BC87" s="1334"/>
      <c r="BO87" s="1334"/>
      <c r="CA87" s="1334"/>
      <c r="CM87" s="1334"/>
      <c r="CY87" s="1334"/>
      <c r="DD87" s="1277"/>
      <c r="DE87" s="1277"/>
    </row>
    <row r="88" spans="2:109" hidden="1" x14ac:dyDescent="0.15">
      <c r="DD88" s="1277"/>
      <c r="DE88" s="1277"/>
    </row>
    <row r="89" spans="2:109" hidden="1" x14ac:dyDescent="0.15">
      <c r="DD89" s="1277"/>
      <c r="DE89" s="1277"/>
    </row>
    <row r="90" spans="2:109" hidden="1" x14ac:dyDescent="0.15">
      <c r="DD90" s="1277"/>
      <c r="DE90" s="1277"/>
    </row>
    <row r="91" spans="2:109"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NFCRiaDUU3fgf1HJ8Z0BuG7d7KiBAwF7zp47Va7WxYDDRzjBAfuZ3RH2aYILTSywkZxDtHqSVdcMqh4lJkTFgA==" saltValue="45bq6RaP5nRbx4CkuZUzv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b7irilo3ysFBWdOZ18iwa0iYIdKLGwZfsQOzcH5bfqeEaSU6jMulq479Vsl2YzcZfSGPl0OrMvDAOvtjCty82g==" saltValue="aaO/vA/w2gZp+ro7xY5Ki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9qqITxQFF6yg8udKqmeDtRIzMp79WiXH6CI4XZosRFX08Z5o7HRpK+7nzpDc0/LUBTHe4SKGBfF25a3X51ggjQ==" saltValue="IhUwP3mADbw6Bg/gpd6r+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election activeCell="F76" sqref="F76"/>
    </sheetView>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164245</v>
      </c>
      <c r="E3" s="162"/>
      <c r="F3" s="163">
        <v>47738</v>
      </c>
      <c r="G3" s="164"/>
      <c r="H3" s="165"/>
    </row>
    <row r="4" spans="1:8" x14ac:dyDescent="0.15">
      <c r="A4" s="166"/>
      <c r="B4" s="167"/>
      <c r="C4" s="168"/>
      <c r="D4" s="169">
        <v>34875</v>
      </c>
      <c r="E4" s="170"/>
      <c r="F4" s="171">
        <v>24937</v>
      </c>
      <c r="G4" s="172"/>
      <c r="H4" s="173"/>
    </row>
    <row r="5" spans="1:8" x14ac:dyDescent="0.15">
      <c r="A5" s="154" t="s">
        <v>549</v>
      </c>
      <c r="B5" s="159"/>
      <c r="C5" s="160"/>
      <c r="D5" s="161">
        <v>110248</v>
      </c>
      <c r="E5" s="162"/>
      <c r="F5" s="163">
        <v>52191</v>
      </c>
      <c r="G5" s="164"/>
      <c r="H5" s="165"/>
    </row>
    <row r="6" spans="1:8" x14ac:dyDescent="0.15">
      <c r="A6" s="166"/>
      <c r="B6" s="167"/>
      <c r="C6" s="168"/>
      <c r="D6" s="169">
        <v>39456</v>
      </c>
      <c r="E6" s="170"/>
      <c r="F6" s="171">
        <v>24843</v>
      </c>
      <c r="G6" s="172"/>
      <c r="H6" s="173"/>
    </row>
    <row r="7" spans="1:8" x14ac:dyDescent="0.15">
      <c r="A7" s="154" t="s">
        <v>550</v>
      </c>
      <c r="B7" s="159"/>
      <c r="C7" s="160"/>
      <c r="D7" s="161">
        <v>172552</v>
      </c>
      <c r="E7" s="162"/>
      <c r="F7" s="163">
        <v>47387</v>
      </c>
      <c r="G7" s="164"/>
      <c r="H7" s="165"/>
    </row>
    <row r="8" spans="1:8" x14ac:dyDescent="0.15">
      <c r="A8" s="166"/>
      <c r="B8" s="167"/>
      <c r="C8" s="168"/>
      <c r="D8" s="169">
        <v>67885</v>
      </c>
      <c r="E8" s="170"/>
      <c r="F8" s="171">
        <v>24928</v>
      </c>
      <c r="G8" s="172"/>
      <c r="H8" s="173"/>
    </row>
    <row r="9" spans="1:8" x14ac:dyDescent="0.15">
      <c r="A9" s="154" t="s">
        <v>551</v>
      </c>
      <c r="B9" s="159"/>
      <c r="C9" s="160"/>
      <c r="D9" s="161">
        <v>183751</v>
      </c>
      <c r="E9" s="162"/>
      <c r="F9" s="163">
        <v>51264</v>
      </c>
      <c r="G9" s="164"/>
      <c r="H9" s="165"/>
    </row>
    <row r="10" spans="1:8" x14ac:dyDescent="0.15">
      <c r="A10" s="166"/>
      <c r="B10" s="167"/>
      <c r="C10" s="168"/>
      <c r="D10" s="169">
        <v>92653</v>
      </c>
      <c r="E10" s="170"/>
      <c r="F10" s="171">
        <v>26040</v>
      </c>
      <c r="G10" s="172"/>
      <c r="H10" s="173"/>
    </row>
    <row r="11" spans="1:8" x14ac:dyDescent="0.15">
      <c r="A11" s="154" t="s">
        <v>552</v>
      </c>
      <c r="B11" s="159"/>
      <c r="C11" s="160"/>
      <c r="D11" s="161">
        <v>75516</v>
      </c>
      <c r="E11" s="162"/>
      <c r="F11" s="163">
        <v>52068</v>
      </c>
      <c r="G11" s="164"/>
      <c r="H11" s="165"/>
    </row>
    <row r="12" spans="1:8" x14ac:dyDescent="0.15">
      <c r="A12" s="166"/>
      <c r="B12" s="167"/>
      <c r="C12" s="174"/>
      <c r="D12" s="169">
        <v>21900</v>
      </c>
      <c r="E12" s="170"/>
      <c r="F12" s="171">
        <v>26936</v>
      </c>
      <c r="G12" s="172"/>
      <c r="H12" s="173"/>
    </row>
    <row r="13" spans="1:8" x14ac:dyDescent="0.15">
      <c r="A13" s="154"/>
      <c r="B13" s="159"/>
      <c r="C13" s="175"/>
      <c r="D13" s="176">
        <v>141262</v>
      </c>
      <c r="E13" s="177"/>
      <c r="F13" s="178">
        <v>50130</v>
      </c>
      <c r="G13" s="179"/>
      <c r="H13" s="165"/>
    </row>
    <row r="14" spans="1:8" x14ac:dyDescent="0.15">
      <c r="A14" s="166"/>
      <c r="B14" s="167"/>
      <c r="C14" s="168"/>
      <c r="D14" s="169">
        <v>51354</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29.57</v>
      </c>
      <c r="C19" s="180">
        <f>ROUND(VALUE(SUBSTITUTE(実質収支比率等に係る経年分析!G$48,"▲","-")),2)</f>
        <v>7.98</v>
      </c>
      <c r="D19" s="180">
        <f>ROUND(VALUE(SUBSTITUTE(実質収支比率等に係る経年分析!H$48,"▲","-")),2)</f>
        <v>9.68</v>
      </c>
      <c r="E19" s="180">
        <f>ROUND(VALUE(SUBSTITUTE(実質収支比率等に係る経年分析!I$48,"▲","-")),2)</f>
        <v>6.65</v>
      </c>
      <c r="F19" s="180">
        <f>ROUND(VALUE(SUBSTITUTE(実質収支比率等に係る経年分析!J$48,"▲","-")),2)</f>
        <v>6.23</v>
      </c>
    </row>
    <row r="20" spans="1:11" x14ac:dyDescent="0.15">
      <c r="A20" s="180" t="s">
        <v>55</v>
      </c>
      <c r="B20" s="180">
        <f>ROUND(VALUE(SUBSTITUTE(実質収支比率等に係る経年分析!F$47,"▲","-")),2)</f>
        <v>52.79</v>
      </c>
      <c r="C20" s="180">
        <f>ROUND(VALUE(SUBSTITUTE(実質収支比率等に係る経年分析!G$47,"▲","-")),2)</f>
        <v>48.34</v>
      </c>
      <c r="D20" s="180">
        <f>ROUND(VALUE(SUBSTITUTE(実質収支比率等に係る経年分析!H$47,"▲","-")),2)</f>
        <v>18.48</v>
      </c>
      <c r="E20" s="180">
        <f>ROUND(VALUE(SUBSTITUTE(実質収支比率等に係る経年分析!I$47,"▲","-")),2)</f>
        <v>17.329999999999998</v>
      </c>
      <c r="F20" s="180">
        <f>ROUND(VALUE(SUBSTITUTE(実質収支比率等に係る経年分析!J$47,"▲","-")),2)</f>
        <v>21.78</v>
      </c>
    </row>
    <row r="21" spans="1:11" x14ac:dyDescent="0.15">
      <c r="A21" s="180" t="s">
        <v>56</v>
      </c>
      <c r="B21" s="180">
        <f>IF(ISNUMBER(VALUE(SUBSTITUTE(実質収支比率等に係る経年分析!F$49,"▲","-"))),ROUND(VALUE(SUBSTITUTE(実質収支比率等に係る経年分析!F$49,"▲","-")),2),NA())</f>
        <v>-17.329999999999998</v>
      </c>
      <c r="C21" s="180">
        <f>IF(ISNUMBER(VALUE(SUBSTITUTE(実質収支比率等に係る経年分析!G$49,"▲","-"))),ROUND(VALUE(SUBSTITUTE(実質収支比率等に係る経年分析!G$49,"▲","-")),2),NA())</f>
        <v>-53.66</v>
      </c>
      <c r="D21" s="180">
        <f>IF(ISNUMBER(VALUE(SUBSTITUTE(実質収支比率等に係る経年分析!H$49,"▲","-"))),ROUND(VALUE(SUBSTITUTE(実質収支比率等に係る経年分析!H$49,"▲","-")),2),NA())</f>
        <v>-34.4</v>
      </c>
      <c r="E21" s="180">
        <f>IF(ISNUMBER(VALUE(SUBSTITUTE(実質収支比率等に係る経年分析!I$49,"▲","-"))),ROUND(VALUE(SUBSTITUTE(実質収支比率等に係る経年分析!I$49,"▲","-")),2),NA())</f>
        <v>-13.51</v>
      </c>
      <c r="F21" s="180">
        <f>IF(ISNUMBER(VALUE(SUBSTITUTE(実質収支比率等に係る経年分析!J$49,"▲","-"))),ROUND(VALUE(SUBSTITUTE(実質収支比率等に係る経年分析!J$49,"▲","-")),2),NA())</f>
        <v>-0.54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亘理町奨学資金貸付特別会計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亘理町後期高齢者医療特別会計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亘理町介護保険特別会計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亘理町公共下水道事業会計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0.51</v>
      </c>
    </row>
    <row r="33" spans="1:16" x14ac:dyDescent="0.15">
      <c r="A33" s="181" t="str">
        <f>IF(連結実質赤字比率に係る赤字・黒字の構成分析!C$37="",NA(),連結実質赤字比率に係る赤字・黒字の構成分析!C$37)</f>
        <v>亘理町国民健康保険特別会計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6.22</v>
      </c>
    </row>
    <row r="35" spans="1:16" x14ac:dyDescent="0.15">
      <c r="A35" s="181" t="str">
        <f>IF(連結実質赤字比率に係る赤字・黒字の構成分析!C$35="",NA(),連結実質赤字比率に係る赤字・黒字の構成分析!C$35)</f>
        <v>亘理町水道事業会計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13.99</v>
      </c>
    </row>
    <row r="36" spans="1:16" x14ac:dyDescent="0.15">
      <c r="A36" s="181" t="str">
        <f>IF(連結実質赤字比率に係る赤字・黒字の構成分析!C$34="",NA(),連結実質赤字比率に係る赤字・黒字の構成分析!C$34)</f>
        <v>亘理町工業用地等造成事業特別会計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22.07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1077</v>
      </c>
      <c r="E42" s="182"/>
      <c r="F42" s="182"/>
      <c r="G42" s="182">
        <f>'実質公債費比率（分子）の構造'!L$52</f>
        <v>1130</v>
      </c>
      <c r="H42" s="182"/>
      <c r="I42" s="182"/>
      <c r="J42" s="182">
        <f>'実質公債費比率（分子）の構造'!M$52</f>
        <v>1165</v>
      </c>
      <c r="K42" s="182"/>
      <c r="L42" s="182"/>
      <c r="M42" s="182">
        <f>'実質公債費比率（分子）の構造'!N$52</f>
        <v>1149</v>
      </c>
      <c r="N42" s="182"/>
      <c r="O42" s="182"/>
      <c r="P42" s="182">
        <f>'実質公債費比率（分子）の構造'!O$52</f>
        <v>1119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8</v>
      </c>
      <c r="C44" s="182"/>
      <c r="D44" s="182"/>
      <c r="E44" s="182">
        <f>'実質公債費比率（分子）の構造'!L$50</f>
        <v>8</v>
      </c>
      <c r="F44" s="182"/>
      <c r="G44" s="182"/>
      <c r="H44" s="182" t="str">
        <f>'実質公債費比率（分子）の構造'!M$50</f>
        <v>-</v>
      </c>
      <c r="I44" s="182"/>
      <c r="J44" s="182"/>
      <c r="K44" s="182" t="str">
        <f>'実質公債費比率（分子）の構造'!N$50</f>
        <v>-</v>
      </c>
      <c r="L44" s="182"/>
      <c r="M44" s="182"/>
      <c r="N44" s="182">
        <f>'実質公債費比率（分子）の構造'!O$50</f>
        <v>0</v>
      </c>
      <c r="O44" s="182"/>
      <c r="P44" s="182"/>
    </row>
    <row r="45" spans="1:16" x14ac:dyDescent="0.15">
      <c r="A45" s="182" t="s">
        <v>66</v>
      </c>
      <c r="B45" s="182">
        <f>'実質公債費比率（分子）の構造'!K$49</f>
        <v>6</v>
      </c>
      <c r="C45" s="182"/>
      <c r="D45" s="182"/>
      <c r="E45" s="182">
        <f>'実質公債費比率（分子）の構造'!L$49</f>
        <v>9</v>
      </c>
      <c r="F45" s="182"/>
      <c r="G45" s="182"/>
      <c r="H45" s="182">
        <f>'実質公債費比率（分子）の構造'!M$49</f>
        <v>15</v>
      </c>
      <c r="I45" s="182"/>
      <c r="J45" s="182"/>
      <c r="K45" s="182">
        <f>'実質公債費比率（分子）の構造'!N$49</f>
        <v>12</v>
      </c>
      <c r="L45" s="182"/>
      <c r="M45" s="182"/>
      <c r="N45" s="182">
        <f>'実質公債費比率（分子）の構造'!O$49</f>
        <v>12</v>
      </c>
      <c r="O45" s="182"/>
      <c r="P45" s="182"/>
    </row>
    <row r="46" spans="1:16" x14ac:dyDescent="0.15">
      <c r="A46" s="182" t="s">
        <v>67</v>
      </c>
      <c r="B46" s="182">
        <f>'実質公債費比率（分子）の構造'!K$48</f>
        <v>579</v>
      </c>
      <c r="C46" s="182"/>
      <c r="D46" s="182"/>
      <c r="E46" s="182">
        <f>'実質公債費比率（分子）の構造'!L$48</f>
        <v>601</v>
      </c>
      <c r="F46" s="182"/>
      <c r="G46" s="182"/>
      <c r="H46" s="182">
        <f>'実質公債費比率（分子）の構造'!M$48</f>
        <v>540</v>
      </c>
      <c r="I46" s="182"/>
      <c r="J46" s="182"/>
      <c r="K46" s="182">
        <f>'実質公債費比率（分子）の構造'!N$48</f>
        <v>598</v>
      </c>
      <c r="L46" s="182"/>
      <c r="M46" s="182"/>
      <c r="N46" s="182">
        <f>'実質公債費比率（分子）の構造'!O$48</f>
        <v>611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831</v>
      </c>
      <c r="C49" s="182"/>
      <c r="D49" s="182"/>
      <c r="E49" s="182">
        <f>'実質公債費比率（分子）の構造'!L$45</f>
        <v>829</v>
      </c>
      <c r="F49" s="182"/>
      <c r="G49" s="182"/>
      <c r="H49" s="182">
        <f>'実質公債費比率（分子）の構造'!M$45</f>
        <v>867</v>
      </c>
      <c r="I49" s="182"/>
      <c r="J49" s="182"/>
      <c r="K49" s="182">
        <f>'実質公債費比率（分子）の構造'!N$45</f>
        <v>871</v>
      </c>
      <c r="L49" s="182"/>
      <c r="M49" s="182"/>
      <c r="N49" s="182">
        <f>'実質公債費比率（分子）の構造'!O$45</f>
        <v>863</v>
      </c>
      <c r="O49" s="182"/>
      <c r="P49" s="182"/>
    </row>
    <row r="50" spans="1:16" x14ac:dyDescent="0.15">
      <c r="A50" s="182" t="s">
        <v>71</v>
      </c>
      <c r="B50" s="182" t="e">
        <f>NA()</f>
        <v>#N/A</v>
      </c>
      <c r="C50" s="182">
        <f>IF(ISNUMBER('実質公債費比率（分子）の構造'!K$53),'実質公債費比率（分子）の構造'!K$53,NA())</f>
        <v>347</v>
      </c>
      <c r="D50" s="182" t="e">
        <f>NA()</f>
        <v>#N/A</v>
      </c>
      <c r="E50" s="182" t="e">
        <f>NA()</f>
        <v>#N/A</v>
      </c>
      <c r="F50" s="182">
        <f>IF(ISNUMBER('実質公債費比率（分子）の構造'!L$53),'実質公債費比率（分子）の構造'!L$53,NA())</f>
        <v>317</v>
      </c>
      <c r="G50" s="182" t="e">
        <f>NA()</f>
        <v>#N/A</v>
      </c>
      <c r="H50" s="182" t="e">
        <f>NA()</f>
        <v>#N/A</v>
      </c>
      <c r="I50" s="182">
        <f>IF(ISNUMBER('実質公債費比率（分子）の構造'!M$53),'実質公債費比率（分子）の構造'!M$53,NA())</f>
        <v>257</v>
      </c>
      <c r="J50" s="182" t="e">
        <f>NA()</f>
        <v>#N/A</v>
      </c>
      <c r="K50" s="182" t="e">
        <f>NA()</f>
        <v>#N/A</v>
      </c>
      <c r="L50" s="182">
        <f>IF(ISNUMBER('実質公債費比率（分子）の構造'!N$53),'実質公債費比率（分子）の構造'!N$53,NA())</f>
        <v>332</v>
      </c>
      <c r="M50" s="182" t="e">
        <f>NA()</f>
        <v>#N/A</v>
      </c>
      <c r="N50" s="182" t="e">
        <f>NA()</f>
        <v>#N/A</v>
      </c>
      <c r="O50" s="182">
        <f>IF(ISNUMBER('実質公債費比率（分子）の構造'!O$53),'実質公債費比率（分子）の構造'!O$53,NA())</f>
        <v>367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11423</v>
      </c>
      <c r="E56" s="181"/>
      <c r="F56" s="181"/>
      <c r="G56" s="181">
        <f>'将来負担比率（分子）の構造'!J$52</f>
        <v>11270</v>
      </c>
      <c r="H56" s="181"/>
      <c r="I56" s="181"/>
      <c r="J56" s="181">
        <f>'将来負担比率（分子）の構造'!K$52</f>
        <v>11241</v>
      </c>
      <c r="K56" s="181"/>
      <c r="L56" s="181"/>
      <c r="M56" s="181">
        <f>'将来負担比率（分子）の構造'!L$52</f>
        <v>11316</v>
      </c>
      <c r="N56" s="181"/>
      <c r="O56" s="181"/>
      <c r="P56" s="181">
        <f>'将来負担比率（分子）の構造'!M$52</f>
        <v>11148</v>
      </c>
    </row>
    <row r="57" spans="1:16" x14ac:dyDescent="0.15">
      <c r="A57" s="181" t="s">
        <v>42</v>
      </c>
      <c r="B57" s="181"/>
      <c r="C57" s="181"/>
      <c r="D57" s="181">
        <f>'将来負担比率（分子）の構造'!I$51</f>
        <v>2246</v>
      </c>
      <c r="E57" s="181"/>
      <c r="F57" s="181"/>
      <c r="G57" s="181">
        <f>'将来負担比率（分子）の構造'!J$51</f>
        <v>3934</v>
      </c>
      <c r="H57" s="181"/>
      <c r="I57" s="181"/>
      <c r="J57" s="181">
        <f>'将来負担比率（分子）の構造'!K$51</f>
        <v>3858</v>
      </c>
      <c r="K57" s="181"/>
      <c r="L57" s="181"/>
      <c r="M57" s="181">
        <f>'将来負担比率（分子）の構造'!L$51</f>
        <v>3654</v>
      </c>
      <c r="N57" s="181"/>
      <c r="O57" s="181"/>
      <c r="P57" s="181">
        <f>'将来負担比率（分子）の構造'!M$51</f>
        <v>3371</v>
      </c>
    </row>
    <row r="58" spans="1:16" x14ac:dyDescent="0.15">
      <c r="A58" s="181" t="s">
        <v>41</v>
      </c>
      <c r="B58" s="181"/>
      <c r="C58" s="181"/>
      <c r="D58" s="181">
        <f>'将来負担比率（分子）の構造'!I$50</f>
        <v>7326</v>
      </c>
      <c r="E58" s="181"/>
      <c r="F58" s="181"/>
      <c r="G58" s="181">
        <f>'将来負担比率（分子）の構造'!J$50</f>
        <v>7087</v>
      </c>
      <c r="H58" s="181"/>
      <c r="I58" s="181"/>
      <c r="J58" s="181">
        <f>'将来負担比率（分子）の構造'!K$50</f>
        <v>6338</v>
      </c>
      <c r="K58" s="181"/>
      <c r="L58" s="181"/>
      <c r="M58" s="181">
        <f>'将来負担比率（分子）の構造'!L$50</f>
        <v>5670</v>
      </c>
      <c r="N58" s="181"/>
      <c r="O58" s="181"/>
      <c r="P58" s="181">
        <f>'将来負担比率（分子）の構造'!M$50</f>
        <v>6608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2</v>
      </c>
      <c r="L61" s="181"/>
      <c r="M61" s="181"/>
      <c r="N61" s="181">
        <f>'将来負担比率（分子）の構造'!M$46</f>
        <v>4</v>
      </c>
      <c r="O61" s="181"/>
      <c r="P61" s="181"/>
    </row>
    <row r="62" spans="1:16" x14ac:dyDescent="0.15">
      <c r="A62" s="181" t="s">
        <v>35</v>
      </c>
      <c r="B62" s="181">
        <f>'将来負担比率（分子）の構造'!I$45</f>
        <v>1504</v>
      </c>
      <c r="C62" s="181"/>
      <c r="D62" s="181"/>
      <c r="E62" s="181">
        <f>'将来負担比率（分子）の構造'!J$45</f>
        <v>1458</v>
      </c>
      <c r="F62" s="181"/>
      <c r="G62" s="181"/>
      <c r="H62" s="181">
        <f>'将来負担比率（分子）の構造'!K$45</f>
        <v>1378</v>
      </c>
      <c r="I62" s="181"/>
      <c r="J62" s="181"/>
      <c r="K62" s="181">
        <f>'将来負担比率（分子）の構造'!L$45</f>
        <v>1299</v>
      </c>
      <c r="L62" s="181"/>
      <c r="M62" s="181"/>
      <c r="N62" s="181">
        <f>'将来負担比率（分子）の構造'!M$45</f>
        <v>1191</v>
      </c>
      <c r="O62" s="181"/>
      <c r="P62" s="181"/>
    </row>
    <row r="63" spans="1:16" x14ac:dyDescent="0.15">
      <c r="A63" s="181" t="s">
        <v>34</v>
      </c>
      <c r="B63" s="181">
        <f>'将来負担比率（分子）の構造'!I$44</f>
        <v>112</v>
      </c>
      <c r="C63" s="181"/>
      <c r="D63" s="181"/>
      <c r="E63" s="181">
        <f>'将来負担比率（分子）の構造'!J$44</f>
        <v>125</v>
      </c>
      <c r="F63" s="181"/>
      <c r="G63" s="181"/>
      <c r="H63" s="181">
        <f>'将来負担比率（分子）の構造'!K$44</f>
        <v>115</v>
      </c>
      <c r="I63" s="181"/>
      <c r="J63" s="181"/>
      <c r="K63" s="181">
        <f>'将来負担比率（分子）の構造'!L$44</f>
        <v>318</v>
      </c>
      <c r="L63" s="181"/>
      <c r="M63" s="181"/>
      <c r="N63" s="181">
        <f>'将来負担比率（分子）の構造'!M$44</f>
        <v>368</v>
      </c>
      <c r="O63" s="181"/>
      <c r="P63" s="181"/>
    </row>
    <row r="64" spans="1:16" x14ac:dyDescent="0.15">
      <c r="A64" s="181" t="s">
        <v>33</v>
      </c>
      <c r="B64" s="181">
        <f>'将来負担比率（分子）の構造'!I$43</f>
        <v>6230</v>
      </c>
      <c r="C64" s="181"/>
      <c r="D64" s="181"/>
      <c r="E64" s="181">
        <f>'将来負担比率（分子）の構造'!J$43</f>
        <v>6367</v>
      </c>
      <c r="F64" s="181"/>
      <c r="G64" s="181"/>
      <c r="H64" s="181">
        <f>'将来負担比率（分子）の構造'!K$43</f>
        <v>6147</v>
      </c>
      <c r="I64" s="181"/>
      <c r="J64" s="181"/>
      <c r="K64" s="181">
        <f>'将来負担比率（分子）の構造'!L$43</f>
        <v>6079</v>
      </c>
      <c r="L64" s="181"/>
      <c r="M64" s="181"/>
      <c r="N64" s="181">
        <f>'将来負担比率（分子）の構造'!M$43</f>
        <v>5978</v>
      </c>
      <c r="O64" s="181"/>
      <c r="P64" s="181"/>
    </row>
    <row r="65" spans="1:16" x14ac:dyDescent="0.15">
      <c r="A65" s="181" t="s">
        <v>32</v>
      </c>
      <c r="B65" s="181">
        <f>'将来負担比率（分子）の構造'!I$42</f>
        <v>8</v>
      </c>
      <c r="C65" s="181"/>
      <c r="D65" s="181"/>
      <c r="E65" s="181">
        <f>'将来負担比率（分子）の構造'!J$42</f>
        <v>0</v>
      </c>
      <c r="F65" s="181"/>
      <c r="G65" s="181"/>
      <c r="H65" s="181">
        <f>'将来負担比率（分子）の構造'!K$42</f>
        <v>0</v>
      </c>
      <c r="I65" s="181"/>
      <c r="J65" s="181"/>
      <c r="K65" s="181">
        <f>'将来負担比率（分子）の構造'!L$42</f>
        <v>0</v>
      </c>
      <c r="L65" s="181"/>
      <c r="M65" s="181"/>
      <c r="N65" s="181" t="str">
        <f>'将来負担比率（分子）の構造'!M$42</f>
        <v>-</v>
      </c>
      <c r="O65" s="181"/>
      <c r="P65" s="181"/>
    </row>
    <row r="66" spans="1:16" x14ac:dyDescent="0.15">
      <c r="A66" s="181" t="s">
        <v>31</v>
      </c>
      <c r="B66" s="181">
        <f>'将来負担比率（分子）の構造'!I$41</f>
        <v>10178</v>
      </c>
      <c r="C66" s="181"/>
      <c r="D66" s="181"/>
      <c r="E66" s="181">
        <f>'将来負担比率（分子）の構造'!J$41</f>
        <v>9931</v>
      </c>
      <c r="F66" s="181"/>
      <c r="G66" s="181"/>
      <c r="H66" s="181">
        <f>'将来負担比率（分子）の構造'!K$41</f>
        <v>9895</v>
      </c>
      <c r="I66" s="181"/>
      <c r="J66" s="181"/>
      <c r="K66" s="181">
        <f>'将来負担比率（分子）の構造'!L$41</f>
        <v>10556</v>
      </c>
      <c r="L66" s="181"/>
      <c r="M66" s="181"/>
      <c r="N66" s="181">
        <f>'将来負担比率（分子）の構造'!M$41</f>
        <v>10592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1317</v>
      </c>
      <c r="C72" s="185">
        <f>基金残高に係る経年分析!G55</f>
        <v>1231</v>
      </c>
      <c r="D72" s="185">
        <f>基金残高に係る経年分析!H55</f>
        <v>1628</v>
      </c>
    </row>
    <row r="73" spans="1:16" x14ac:dyDescent="0.15">
      <c r="A73" s="184" t="s">
        <v>78</v>
      </c>
      <c r="B73" s="185">
        <f>基金残高に係る経年分析!F56</f>
        <v>32</v>
      </c>
      <c r="C73" s="185">
        <f>基金残高に係る経年分析!G56</f>
        <v>2</v>
      </c>
      <c r="D73" s="185">
        <f>基金残高に係る経年分析!H56</f>
        <v>2</v>
      </c>
    </row>
    <row r="74" spans="1:16" x14ac:dyDescent="0.15">
      <c r="A74" s="184" t="s">
        <v>79</v>
      </c>
      <c r="B74" s="185">
        <f>基金残高に係る経年分析!F57</f>
        <v>10971</v>
      </c>
      <c r="C74" s="185">
        <f>基金残高に係る経年分析!G57</f>
        <v>7755</v>
      </c>
      <c r="D74" s="185">
        <f>基金残高に係る経年分析!H57</f>
        <v>4763</v>
      </c>
    </row>
  </sheetData>
  <sheetProtection algorithmName="SHA-512" hashValue="/nv/jVVsJOrP+F/DG5vt/YkrZgPvaV7tRZVsYi4ew4CkEfbRm7JEQC1uNHtKF6q1fGNYY6K6CYgNs2QG/VCRJA==" saltValue="nUCj09NHGjtbhPdgpF+1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zoomScaleNormal="70" zoomScaleSheetLayoutView="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3954656</v>
      </c>
      <c r="S5" s="637"/>
      <c r="T5" s="637"/>
      <c r="U5" s="637"/>
      <c r="V5" s="637"/>
      <c r="W5" s="637"/>
      <c r="X5" s="637"/>
      <c r="Y5" s="638"/>
      <c r="Z5" s="639">
        <v>19.100000000000001</v>
      </c>
      <c r="AA5" s="639"/>
      <c r="AB5" s="639"/>
      <c r="AC5" s="639"/>
      <c r="AD5" s="640">
        <v>3749817</v>
      </c>
      <c r="AE5" s="640"/>
      <c r="AF5" s="640"/>
      <c r="AG5" s="640"/>
      <c r="AH5" s="640"/>
      <c r="AI5" s="640"/>
      <c r="AJ5" s="640"/>
      <c r="AK5" s="640"/>
      <c r="AL5" s="641">
        <v>52.6</v>
      </c>
      <c r="AM5" s="642"/>
      <c r="AN5" s="642"/>
      <c r="AO5" s="643"/>
      <c r="AP5" s="633" t="s">
        <v>227</v>
      </c>
      <c r="AQ5" s="634"/>
      <c r="AR5" s="634"/>
      <c r="AS5" s="634"/>
      <c r="AT5" s="634"/>
      <c r="AU5" s="634"/>
      <c r="AV5" s="634"/>
      <c r="AW5" s="634"/>
      <c r="AX5" s="634"/>
      <c r="AY5" s="634"/>
      <c r="AZ5" s="634"/>
      <c r="BA5" s="634"/>
      <c r="BB5" s="634"/>
      <c r="BC5" s="634"/>
      <c r="BD5" s="634"/>
      <c r="BE5" s="634"/>
      <c r="BF5" s="635"/>
      <c r="BG5" s="647">
        <v>3744968</v>
      </c>
      <c r="BH5" s="648"/>
      <c r="BI5" s="648"/>
      <c r="BJ5" s="648"/>
      <c r="BK5" s="648"/>
      <c r="BL5" s="648"/>
      <c r="BM5" s="648"/>
      <c r="BN5" s="649"/>
      <c r="BO5" s="650">
        <v>94.7</v>
      </c>
      <c r="BP5" s="650"/>
      <c r="BQ5" s="650"/>
      <c r="BR5" s="650"/>
      <c r="BS5" s="651" t="s">
        <v>128</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150639</v>
      </c>
      <c r="S6" s="648"/>
      <c r="T6" s="648"/>
      <c r="U6" s="648"/>
      <c r="V6" s="648"/>
      <c r="W6" s="648"/>
      <c r="X6" s="648"/>
      <c r="Y6" s="649"/>
      <c r="Z6" s="650">
        <v>0.7</v>
      </c>
      <c r="AA6" s="650"/>
      <c r="AB6" s="650"/>
      <c r="AC6" s="650"/>
      <c r="AD6" s="651">
        <v>150639</v>
      </c>
      <c r="AE6" s="651"/>
      <c r="AF6" s="651"/>
      <c r="AG6" s="651"/>
      <c r="AH6" s="651"/>
      <c r="AI6" s="651"/>
      <c r="AJ6" s="651"/>
      <c r="AK6" s="651"/>
      <c r="AL6" s="652">
        <v>2.1</v>
      </c>
      <c r="AM6" s="653"/>
      <c r="AN6" s="653"/>
      <c r="AO6" s="654"/>
      <c r="AP6" s="644" t="s">
        <v>232</v>
      </c>
      <c r="AQ6" s="645"/>
      <c r="AR6" s="645"/>
      <c r="AS6" s="645"/>
      <c r="AT6" s="645"/>
      <c r="AU6" s="645"/>
      <c r="AV6" s="645"/>
      <c r="AW6" s="645"/>
      <c r="AX6" s="645"/>
      <c r="AY6" s="645"/>
      <c r="AZ6" s="645"/>
      <c r="BA6" s="645"/>
      <c r="BB6" s="645"/>
      <c r="BC6" s="645"/>
      <c r="BD6" s="645"/>
      <c r="BE6" s="645"/>
      <c r="BF6" s="646"/>
      <c r="BG6" s="647">
        <v>3744968</v>
      </c>
      <c r="BH6" s="648"/>
      <c r="BI6" s="648"/>
      <c r="BJ6" s="648"/>
      <c r="BK6" s="648"/>
      <c r="BL6" s="648"/>
      <c r="BM6" s="648"/>
      <c r="BN6" s="649"/>
      <c r="BO6" s="650">
        <v>94.7</v>
      </c>
      <c r="BP6" s="650"/>
      <c r="BQ6" s="650"/>
      <c r="BR6" s="650"/>
      <c r="BS6" s="651" t="s">
        <v>128</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129371</v>
      </c>
      <c r="CS6" s="648"/>
      <c r="CT6" s="648"/>
      <c r="CU6" s="648"/>
      <c r="CV6" s="648"/>
      <c r="CW6" s="648"/>
      <c r="CX6" s="648"/>
      <c r="CY6" s="649"/>
      <c r="CZ6" s="641">
        <v>0.7</v>
      </c>
      <c r="DA6" s="642"/>
      <c r="DB6" s="642"/>
      <c r="DC6" s="661"/>
      <c r="DD6" s="656" t="s">
        <v>234</v>
      </c>
      <c r="DE6" s="648"/>
      <c r="DF6" s="648"/>
      <c r="DG6" s="648"/>
      <c r="DH6" s="648"/>
      <c r="DI6" s="648"/>
      <c r="DJ6" s="648"/>
      <c r="DK6" s="648"/>
      <c r="DL6" s="648"/>
      <c r="DM6" s="648"/>
      <c r="DN6" s="648"/>
      <c r="DO6" s="648"/>
      <c r="DP6" s="649"/>
      <c r="DQ6" s="656">
        <v>129371</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1987</v>
      </c>
      <c r="S7" s="648"/>
      <c r="T7" s="648"/>
      <c r="U7" s="648"/>
      <c r="V7" s="648"/>
      <c r="W7" s="648"/>
      <c r="X7" s="648"/>
      <c r="Y7" s="649"/>
      <c r="Z7" s="650">
        <v>0</v>
      </c>
      <c r="AA7" s="650"/>
      <c r="AB7" s="650"/>
      <c r="AC7" s="650"/>
      <c r="AD7" s="651">
        <v>1987</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1563185</v>
      </c>
      <c r="BH7" s="648"/>
      <c r="BI7" s="648"/>
      <c r="BJ7" s="648"/>
      <c r="BK7" s="648"/>
      <c r="BL7" s="648"/>
      <c r="BM7" s="648"/>
      <c r="BN7" s="649"/>
      <c r="BO7" s="650">
        <v>39.5</v>
      </c>
      <c r="BP7" s="650"/>
      <c r="BQ7" s="650"/>
      <c r="BR7" s="650"/>
      <c r="BS7" s="651" t="s">
        <v>136</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6417911</v>
      </c>
      <c r="CS7" s="648"/>
      <c r="CT7" s="648"/>
      <c r="CU7" s="648"/>
      <c r="CV7" s="648"/>
      <c r="CW7" s="648"/>
      <c r="CX7" s="648"/>
      <c r="CY7" s="649"/>
      <c r="CZ7" s="650">
        <v>33</v>
      </c>
      <c r="DA7" s="650"/>
      <c r="DB7" s="650"/>
      <c r="DC7" s="650"/>
      <c r="DD7" s="656">
        <v>108555</v>
      </c>
      <c r="DE7" s="648"/>
      <c r="DF7" s="648"/>
      <c r="DG7" s="648"/>
      <c r="DH7" s="648"/>
      <c r="DI7" s="648"/>
      <c r="DJ7" s="648"/>
      <c r="DK7" s="648"/>
      <c r="DL7" s="648"/>
      <c r="DM7" s="648"/>
      <c r="DN7" s="648"/>
      <c r="DO7" s="648"/>
      <c r="DP7" s="649"/>
      <c r="DQ7" s="656">
        <v>1364116</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9068</v>
      </c>
      <c r="S8" s="648"/>
      <c r="T8" s="648"/>
      <c r="U8" s="648"/>
      <c r="V8" s="648"/>
      <c r="W8" s="648"/>
      <c r="X8" s="648"/>
      <c r="Y8" s="649"/>
      <c r="Z8" s="650">
        <v>0</v>
      </c>
      <c r="AA8" s="650"/>
      <c r="AB8" s="650"/>
      <c r="AC8" s="650"/>
      <c r="AD8" s="651">
        <v>9068</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56692</v>
      </c>
      <c r="BH8" s="648"/>
      <c r="BI8" s="648"/>
      <c r="BJ8" s="648"/>
      <c r="BK8" s="648"/>
      <c r="BL8" s="648"/>
      <c r="BM8" s="648"/>
      <c r="BN8" s="649"/>
      <c r="BO8" s="650">
        <v>1.4</v>
      </c>
      <c r="BP8" s="650"/>
      <c r="BQ8" s="650"/>
      <c r="BR8" s="650"/>
      <c r="BS8" s="656" t="s">
        <v>128</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4229112</v>
      </c>
      <c r="CS8" s="648"/>
      <c r="CT8" s="648"/>
      <c r="CU8" s="648"/>
      <c r="CV8" s="648"/>
      <c r="CW8" s="648"/>
      <c r="CX8" s="648"/>
      <c r="CY8" s="649"/>
      <c r="CZ8" s="650">
        <v>21.7</v>
      </c>
      <c r="DA8" s="650"/>
      <c r="DB8" s="650"/>
      <c r="DC8" s="650"/>
      <c r="DD8" s="656">
        <v>7508</v>
      </c>
      <c r="DE8" s="648"/>
      <c r="DF8" s="648"/>
      <c r="DG8" s="648"/>
      <c r="DH8" s="648"/>
      <c r="DI8" s="648"/>
      <c r="DJ8" s="648"/>
      <c r="DK8" s="648"/>
      <c r="DL8" s="648"/>
      <c r="DM8" s="648"/>
      <c r="DN8" s="648"/>
      <c r="DO8" s="648"/>
      <c r="DP8" s="649"/>
      <c r="DQ8" s="656">
        <v>2364474</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10219</v>
      </c>
      <c r="S9" s="648"/>
      <c r="T9" s="648"/>
      <c r="U9" s="648"/>
      <c r="V9" s="648"/>
      <c r="W9" s="648"/>
      <c r="X9" s="648"/>
      <c r="Y9" s="649"/>
      <c r="Z9" s="650">
        <v>0</v>
      </c>
      <c r="AA9" s="650"/>
      <c r="AB9" s="650"/>
      <c r="AC9" s="650"/>
      <c r="AD9" s="651">
        <v>10219</v>
      </c>
      <c r="AE9" s="651"/>
      <c r="AF9" s="651"/>
      <c r="AG9" s="651"/>
      <c r="AH9" s="651"/>
      <c r="AI9" s="651"/>
      <c r="AJ9" s="651"/>
      <c r="AK9" s="651"/>
      <c r="AL9" s="652">
        <v>0.1</v>
      </c>
      <c r="AM9" s="653"/>
      <c r="AN9" s="653"/>
      <c r="AO9" s="654"/>
      <c r="AP9" s="644" t="s">
        <v>242</v>
      </c>
      <c r="AQ9" s="645"/>
      <c r="AR9" s="645"/>
      <c r="AS9" s="645"/>
      <c r="AT9" s="645"/>
      <c r="AU9" s="645"/>
      <c r="AV9" s="645"/>
      <c r="AW9" s="645"/>
      <c r="AX9" s="645"/>
      <c r="AY9" s="645"/>
      <c r="AZ9" s="645"/>
      <c r="BA9" s="645"/>
      <c r="BB9" s="645"/>
      <c r="BC9" s="645"/>
      <c r="BD9" s="645"/>
      <c r="BE9" s="645"/>
      <c r="BF9" s="646"/>
      <c r="BG9" s="647">
        <v>1360460</v>
      </c>
      <c r="BH9" s="648"/>
      <c r="BI9" s="648"/>
      <c r="BJ9" s="648"/>
      <c r="BK9" s="648"/>
      <c r="BL9" s="648"/>
      <c r="BM9" s="648"/>
      <c r="BN9" s="649"/>
      <c r="BO9" s="650">
        <v>34.4</v>
      </c>
      <c r="BP9" s="650"/>
      <c r="BQ9" s="650"/>
      <c r="BR9" s="650"/>
      <c r="BS9" s="656" t="s">
        <v>128</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975072</v>
      </c>
      <c r="CS9" s="648"/>
      <c r="CT9" s="648"/>
      <c r="CU9" s="648"/>
      <c r="CV9" s="648"/>
      <c r="CW9" s="648"/>
      <c r="CX9" s="648"/>
      <c r="CY9" s="649"/>
      <c r="CZ9" s="650">
        <v>5</v>
      </c>
      <c r="DA9" s="650"/>
      <c r="DB9" s="650"/>
      <c r="DC9" s="650"/>
      <c r="DD9" s="656">
        <v>20629</v>
      </c>
      <c r="DE9" s="648"/>
      <c r="DF9" s="648"/>
      <c r="DG9" s="648"/>
      <c r="DH9" s="648"/>
      <c r="DI9" s="648"/>
      <c r="DJ9" s="648"/>
      <c r="DK9" s="648"/>
      <c r="DL9" s="648"/>
      <c r="DM9" s="648"/>
      <c r="DN9" s="648"/>
      <c r="DO9" s="648"/>
      <c r="DP9" s="649"/>
      <c r="DQ9" s="656">
        <v>744451</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234</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128</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66126</v>
      </c>
      <c r="BH10" s="648"/>
      <c r="BI10" s="648"/>
      <c r="BJ10" s="648"/>
      <c r="BK10" s="648"/>
      <c r="BL10" s="648"/>
      <c r="BM10" s="648"/>
      <c r="BN10" s="649"/>
      <c r="BO10" s="650">
        <v>1.7</v>
      </c>
      <c r="BP10" s="650"/>
      <c r="BQ10" s="650"/>
      <c r="BR10" s="650"/>
      <c r="BS10" s="656" t="s">
        <v>136</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25357</v>
      </c>
      <c r="CS10" s="648"/>
      <c r="CT10" s="648"/>
      <c r="CU10" s="648"/>
      <c r="CV10" s="648"/>
      <c r="CW10" s="648"/>
      <c r="CX10" s="648"/>
      <c r="CY10" s="649"/>
      <c r="CZ10" s="650">
        <v>0.1</v>
      </c>
      <c r="DA10" s="650"/>
      <c r="DB10" s="650"/>
      <c r="DC10" s="650"/>
      <c r="DD10" s="656" t="s">
        <v>128</v>
      </c>
      <c r="DE10" s="648"/>
      <c r="DF10" s="648"/>
      <c r="DG10" s="648"/>
      <c r="DH10" s="648"/>
      <c r="DI10" s="648"/>
      <c r="DJ10" s="648"/>
      <c r="DK10" s="648"/>
      <c r="DL10" s="648"/>
      <c r="DM10" s="648"/>
      <c r="DN10" s="648"/>
      <c r="DO10" s="648"/>
      <c r="DP10" s="649"/>
      <c r="DQ10" s="656">
        <v>25109</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678423</v>
      </c>
      <c r="S11" s="648"/>
      <c r="T11" s="648"/>
      <c r="U11" s="648"/>
      <c r="V11" s="648"/>
      <c r="W11" s="648"/>
      <c r="X11" s="648"/>
      <c r="Y11" s="649"/>
      <c r="Z11" s="652">
        <v>3.3</v>
      </c>
      <c r="AA11" s="653"/>
      <c r="AB11" s="653"/>
      <c r="AC11" s="665"/>
      <c r="AD11" s="656">
        <v>678423</v>
      </c>
      <c r="AE11" s="648"/>
      <c r="AF11" s="648"/>
      <c r="AG11" s="648"/>
      <c r="AH11" s="648"/>
      <c r="AI11" s="648"/>
      <c r="AJ11" s="648"/>
      <c r="AK11" s="649"/>
      <c r="AL11" s="652">
        <v>9.5</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79907</v>
      </c>
      <c r="BH11" s="648"/>
      <c r="BI11" s="648"/>
      <c r="BJ11" s="648"/>
      <c r="BK11" s="648"/>
      <c r="BL11" s="648"/>
      <c r="BM11" s="648"/>
      <c r="BN11" s="649"/>
      <c r="BO11" s="650">
        <v>2</v>
      </c>
      <c r="BP11" s="650"/>
      <c r="BQ11" s="650"/>
      <c r="BR11" s="650"/>
      <c r="BS11" s="656" t="s">
        <v>128</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584774</v>
      </c>
      <c r="CS11" s="648"/>
      <c r="CT11" s="648"/>
      <c r="CU11" s="648"/>
      <c r="CV11" s="648"/>
      <c r="CW11" s="648"/>
      <c r="CX11" s="648"/>
      <c r="CY11" s="649"/>
      <c r="CZ11" s="650">
        <v>3</v>
      </c>
      <c r="DA11" s="650"/>
      <c r="DB11" s="650"/>
      <c r="DC11" s="650"/>
      <c r="DD11" s="656">
        <v>148176</v>
      </c>
      <c r="DE11" s="648"/>
      <c r="DF11" s="648"/>
      <c r="DG11" s="648"/>
      <c r="DH11" s="648"/>
      <c r="DI11" s="648"/>
      <c r="DJ11" s="648"/>
      <c r="DK11" s="648"/>
      <c r="DL11" s="648"/>
      <c r="DM11" s="648"/>
      <c r="DN11" s="648"/>
      <c r="DO11" s="648"/>
      <c r="DP11" s="649"/>
      <c r="DQ11" s="656">
        <v>314516</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136</v>
      </c>
      <c r="S12" s="648"/>
      <c r="T12" s="648"/>
      <c r="U12" s="648"/>
      <c r="V12" s="648"/>
      <c r="W12" s="648"/>
      <c r="X12" s="648"/>
      <c r="Y12" s="649"/>
      <c r="Z12" s="650" t="s">
        <v>136</v>
      </c>
      <c r="AA12" s="650"/>
      <c r="AB12" s="650"/>
      <c r="AC12" s="650"/>
      <c r="AD12" s="651" t="s">
        <v>128</v>
      </c>
      <c r="AE12" s="651"/>
      <c r="AF12" s="651"/>
      <c r="AG12" s="651"/>
      <c r="AH12" s="651"/>
      <c r="AI12" s="651"/>
      <c r="AJ12" s="651"/>
      <c r="AK12" s="651"/>
      <c r="AL12" s="652" t="s">
        <v>128</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1831295</v>
      </c>
      <c r="BH12" s="648"/>
      <c r="BI12" s="648"/>
      <c r="BJ12" s="648"/>
      <c r="BK12" s="648"/>
      <c r="BL12" s="648"/>
      <c r="BM12" s="648"/>
      <c r="BN12" s="649"/>
      <c r="BO12" s="650">
        <v>46.3</v>
      </c>
      <c r="BP12" s="650"/>
      <c r="BQ12" s="650"/>
      <c r="BR12" s="650"/>
      <c r="BS12" s="656" t="s">
        <v>234</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569271</v>
      </c>
      <c r="CS12" s="648"/>
      <c r="CT12" s="648"/>
      <c r="CU12" s="648"/>
      <c r="CV12" s="648"/>
      <c r="CW12" s="648"/>
      <c r="CX12" s="648"/>
      <c r="CY12" s="649"/>
      <c r="CZ12" s="650">
        <v>2.9</v>
      </c>
      <c r="DA12" s="650"/>
      <c r="DB12" s="650"/>
      <c r="DC12" s="650"/>
      <c r="DD12" s="656">
        <v>36464</v>
      </c>
      <c r="DE12" s="648"/>
      <c r="DF12" s="648"/>
      <c r="DG12" s="648"/>
      <c r="DH12" s="648"/>
      <c r="DI12" s="648"/>
      <c r="DJ12" s="648"/>
      <c r="DK12" s="648"/>
      <c r="DL12" s="648"/>
      <c r="DM12" s="648"/>
      <c r="DN12" s="648"/>
      <c r="DO12" s="648"/>
      <c r="DP12" s="649"/>
      <c r="DQ12" s="656">
        <v>391152</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234</v>
      </c>
      <c r="S13" s="648"/>
      <c r="T13" s="648"/>
      <c r="U13" s="648"/>
      <c r="V13" s="648"/>
      <c r="W13" s="648"/>
      <c r="X13" s="648"/>
      <c r="Y13" s="649"/>
      <c r="Z13" s="650" t="s">
        <v>128</v>
      </c>
      <c r="AA13" s="650"/>
      <c r="AB13" s="650"/>
      <c r="AC13" s="650"/>
      <c r="AD13" s="651" t="s">
        <v>136</v>
      </c>
      <c r="AE13" s="651"/>
      <c r="AF13" s="651"/>
      <c r="AG13" s="651"/>
      <c r="AH13" s="651"/>
      <c r="AI13" s="651"/>
      <c r="AJ13" s="651"/>
      <c r="AK13" s="651"/>
      <c r="AL13" s="652" t="s">
        <v>234</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1828686</v>
      </c>
      <c r="BH13" s="648"/>
      <c r="BI13" s="648"/>
      <c r="BJ13" s="648"/>
      <c r="BK13" s="648"/>
      <c r="BL13" s="648"/>
      <c r="BM13" s="648"/>
      <c r="BN13" s="649"/>
      <c r="BO13" s="650">
        <v>46.2</v>
      </c>
      <c r="BP13" s="650"/>
      <c r="BQ13" s="650"/>
      <c r="BR13" s="650"/>
      <c r="BS13" s="656" t="s">
        <v>234</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3211438</v>
      </c>
      <c r="CS13" s="648"/>
      <c r="CT13" s="648"/>
      <c r="CU13" s="648"/>
      <c r="CV13" s="648"/>
      <c r="CW13" s="648"/>
      <c r="CX13" s="648"/>
      <c r="CY13" s="649"/>
      <c r="CZ13" s="650">
        <v>16.5</v>
      </c>
      <c r="DA13" s="650"/>
      <c r="DB13" s="650"/>
      <c r="DC13" s="650"/>
      <c r="DD13" s="656">
        <v>1708549</v>
      </c>
      <c r="DE13" s="648"/>
      <c r="DF13" s="648"/>
      <c r="DG13" s="648"/>
      <c r="DH13" s="648"/>
      <c r="DI13" s="648"/>
      <c r="DJ13" s="648"/>
      <c r="DK13" s="648"/>
      <c r="DL13" s="648"/>
      <c r="DM13" s="648"/>
      <c r="DN13" s="648"/>
      <c r="DO13" s="648"/>
      <c r="DP13" s="649"/>
      <c r="DQ13" s="656">
        <v>1176609</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257</v>
      </c>
      <c r="AA14" s="650"/>
      <c r="AB14" s="650"/>
      <c r="AC14" s="650"/>
      <c r="AD14" s="651" t="s">
        <v>128</v>
      </c>
      <c r="AE14" s="651"/>
      <c r="AF14" s="651"/>
      <c r="AG14" s="651"/>
      <c r="AH14" s="651"/>
      <c r="AI14" s="651"/>
      <c r="AJ14" s="651"/>
      <c r="AK14" s="651"/>
      <c r="AL14" s="652" t="s">
        <v>234</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109818</v>
      </c>
      <c r="BH14" s="648"/>
      <c r="BI14" s="648"/>
      <c r="BJ14" s="648"/>
      <c r="BK14" s="648"/>
      <c r="BL14" s="648"/>
      <c r="BM14" s="648"/>
      <c r="BN14" s="649"/>
      <c r="BO14" s="650">
        <v>2.8</v>
      </c>
      <c r="BP14" s="650"/>
      <c r="BQ14" s="650"/>
      <c r="BR14" s="650"/>
      <c r="BS14" s="656" t="s">
        <v>234</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989248</v>
      </c>
      <c r="CS14" s="648"/>
      <c r="CT14" s="648"/>
      <c r="CU14" s="648"/>
      <c r="CV14" s="648"/>
      <c r="CW14" s="648"/>
      <c r="CX14" s="648"/>
      <c r="CY14" s="649"/>
      <c r="CZ14" s="650">
        <v>5.0999999999999996</v>
      </c>
      <c r="DA14" s="650"/>
      <c r="DB14" s="650"/>
      <c r="DC14" s="650"/>
      <c r="DD14" s="656">
        <v>361186</v>
      </c>
      <c r="DE14" s="648"/>
      <c r="DF14" s="648"/>
      <c r="DG14" s="648"/>
      <c r="DH14" s="648"/>
      <c r="DI14" s="648"/>
      <c r="DJ14" s="648"/>
      <c r="DK14" s="648"/>
      <c r="DL14" s="648"/>
      <c r="DM14" s="648"/>
      <c r="DN14" s="648"/>
      <c r="DO14" s="648"/>
      <c r="DP14" s="649"/>
      <c r="DQ14" s="656">
        <v>661733</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257</v>
      </c>
      <c r="AA15" s="650"/>
      <c r="AB15" s="650"/>
      <c r="AC15" s="650"/>
      <c r="AD15" s="651" t="s">
        <v>234</v>
      </c>
      <c r="AE15" s="651"/>
      <c r="AF15" s="651"/>
      <c r="AG15" s="651"/>
      <c r="AH15" s="651"/>
      <c r="AI15" s="651"/>
      <c r="AJ15" s="651"/>
      <c r="AK15" s="651"/>
      <c r="AL15" s="652" t="s">
        <v>128</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240670</v>
      </c>
      <c r="BH15" s="648"/>
      <c r="BI15" s="648"/>
      <c r="BJ15" s="648"/>
      <c r="BK15" s="648"/>
      <c r="BL15" s="648"/>
      <c r="BM15" s="648"/>
      <c r="BN15" s="649"/>
      <c r="BO15" s="650">
        <v>6.1</v>
      </c>
      <c r="BP15" s="650"/>
      <c r="BQ15" s="650"/>
      <c r="BR15" s="650"/>
      <c r="BS15" s="656" t="s">
        <v>234</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1449369</v>
      </c>
      <c r="CS15" s="648"/>
      <c r="CT15" s="648"/>
      <c r="CU15" s="648"/>
      <c r="CV15" s="648"/>
      <c r="CW15" s="648"/>
      <c r="CX15" s="648"/>
      <c r="CY15" s="649"/>
      <c r="CZ15" s="650">
        <v>7.4</v>
      </c>
      <c r="DA15" s="650"/>
      <c r="DB15" s="650"/>
      <c r="DC15" s="650"/>
      <c r="DD15" s="656">
        <v>134562</v>
      </c>
      <c r="DE15" s="648"/>
      <c r="DF15" s="648"/>
      <c r="DG15" s="648"/>
      <c r="DH15" s="648"/>
      <c r="DI15" s="648"/>
      <c r="DJ15" s="648"/>
      <c r="DK15" s="648"/>
      <c r="DL15" s="648"/>
      <c r="DM15" s="648"/>
      <c r="DN15" s="648"/>
      <c r="DO15" s="648"/>
      <c r="DP15" s="649"/>
      <c r="DQ15" s="656">
        <v>925418</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13511</v>
      </c>
      <c r="S16" s="648"/>
      <c r="T16" s="648"/>
      <c r="U16" s="648"/>
      <c r="V16" s="648"/>
      <c r="W16" s="648"/>
      <c r="X16" s="648"/>
      <c r="Y16" s="649"/>
      <c r="Z16" s="650">
        <v>0.1</v>
      </c>
      <c r="AA16" s="650"/>
      <c r="AB16" s="650"/>
      <c r="AC16" s="650"/>
      <c r="AD16" s="651">
        <v>13511</v>
      </c>
      <c r="AE16" s="651"/>
      <c r="AF16" s="651"/>
      <c r="AG16" s="651"/>
      <c r="AH16" s="651"/>
      <c r="AI16" s="651"/>
      <c r="AJ16" s="651"/>
      <c r="AK16" s="651"/>
      <c r="AL16" s="652">
        <v>0.2</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136</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21948</v>
      </c>
      <c r="CS16" s="648"/>
      <c r="CT16" s="648"/>
      <c r="CU16" s="648"/>
      <c r="CV16" s="648"/>
      <c r="CW16" s="648"/>
      <c r="CX16" s="648"/>
      <c r="CY16" s="649"/>
      <c r="CZ16" s="650">
        <v>0.1</v>
      </c>
      <c r="DA16" s="650"/>
      <c r="DB16" s="650"/>
      <c r="DC16" s="650"/>
      <c r="DD16" s="656" t="s">
        <v>234</v>
      </c>
      <c r="DE16" s="648"/>
      <c r="DF16" s="648"/>
      <c r="DG16" s="648"/>
      <c r="DH16" s="648"/>
      <c r="DI16" s="648"/>
      <c r="DJ16" s="648"/>
      <c r="DK16" s="648"/>
      <c r="DL16" s="648"/>
      <c r="DM16" s="648"/>
      <c r="DN16" s="648"/>
      <c r="DO16" s="648"/>
      <c r="DP16" s="649"/>
      <c r="DQ16" s="656">
        <v>6901</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12675</v>
      </c>
      <c r="S17" s="648"/>
      <c r="T17" s="648"/>
      <c r="U17" s="648"/>
      <c r="V17" s="648"/>
      <c r="W17" s="648"/>
      <c r="X17" s="648"/>
      <c r="Y17" s="649"/>
      <c r="Z17" s="650">
        <v>0.1</v>
      </c>
      <c r="AA17" s="650"/>
      <c r="AB17" s="650"/>
      <c r="AC17" s="650"/>
      <c r="AD17" s="651">
        <v>12675</v>
      </c>
      <c r="AE17" s="651"/>
      <c r="AF17" s="651"/>
      <c r="AG17" s="651"/>
      <c r="AH17" s="651"/>
      <c r="AI17" s="651"/>
      <c r="AJ17" s="651"/>
      <c r="AK17" s="651"/>
      <c r="AL17" s="652">
        <v>0.2</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234</v>
      </c>
      <c r="BH17" s="648"/>
      <c r="BI17" s="648"/>
      <c r="BJ17" s="648"/>
      <c r="BK17" s="648"/>
      <c r="BL17" s="648"/>
      <c r="BM17" s="648"/>
      <c r="BN17" s="649"/>
      <c r="BO17" s="650" t="s">
        <v>128</v>
      </c>
      <c r="BP17" s="650"/>
      <c r="BQ17" s="650"/>
      <c r="BR17" s="650"/>
      <c r="BS17" s="656" t="s">
        <v>257</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866570</v>
      </c>
      <c r="CS17" s="648"/>
      <c r="CT17" s="648"/>
      <c r="CU17" s="648"/>
      <c r="CV17" s="648"/>
      <c r="CW17" s="648"/>
      <c r="CX17" s="648"/>
      <c r="CY17" s="649"/>
      <c r="CZ17" s="650">
        <v>4.5</v>
      </c>
      <c r="DA17" s="650"/>
      <c r="DB17" s="650"/>
      <c r="DC17" s="650"/>
      <c r="DD17" s="656" t="s">
        <v>128</v>
      </c>
      <c r="DE17" s="648"/>
      <c r="DF17" s="648"/>
      <c r="DG17" s="648"/>
      <c r="DH17" s="648"/>
      <c r="DI17" s="648"/>
      <c r="DJ17" s="648"/>
      <c r="DK17" s="648"/>
      <c r="DL17" s="648"/>
      <c r="DM17" s="648"/>
      <c r="DN17" s="648"/>
      <c r="DO17" s="648"/>
      <c r="DP17" s="649"/>
      <c r="DQ17" s="656">
        <v>803709</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45804</v>
      </c>
      <c r="S18" s="648"/>
      <c r="T18" s="648"/>
      <c r="U18" s="648"/>
      <c r="V18" s="648"/>
      <c r="W18" s="648"/>
      <c r="X18" s="648"/>
      <c r="Y18" s="649"/>
      <c r="Z18" s="650">
        <v>0.2</v>
      </c>
      <c r="AA18" s="650"/>
      <c r="AB18" s="650"/>
      <c r="AC18" s="650"/>
      <c r="AD18" s="651">
        <v>45804</v>
      </c>
      <c r="AE18" s="651"/>
      <c r="AF18" s="651"/>
      <c r="AG18" s="651"/>
      <c r="AH18" s="651"/>
      <c r="AI18" s="651"/>
      <c r="AJ18" s="651"/>
      <c r="AK18" s="651"/>
      <c r="AL18" s="652">
        <v>0.6</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128</v>
      </c>
      <c r="BP18" s="650"/>
      <c r="BQ18" s="650"/>
      <c r="BR18" s="650"/>
      <c r="BS18" s="656" t="s">
        <v>128</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234</v>
      </c>
      <c r="CS18" s="648"/>
      <c r="CT18" s="648"/>
      <c r="CU18" s="648"/>
      <c r="CV18" s="648"/>
      <c r="CW18" s="648"/>
      <c r="CX18" s="648"/>
      <c r="CY18" s="649"/>
      <c r="CZ18" s="650" t="s">
        <v>128</v>
      </c>
      <c r="DA18" s="650"/>
      <c r="DB18" s="650"/>
      <c r="DC18" s="650"/>
      <c r="DD18" s="656" t="s">
        <v>234</v>
      </c>
      <c r="DE18" s="648"/>
      <c r="DF18" s="648"/>
      <c r="DG18" s="648"/>
      <c r="DH18" s="648"/>
      <c r="DI18" s="648"/>
      <c r="DJ18" s="648"/>
      <c r="DK18" s="648"/>
      <c r="DL18" s="648"/>
      <c r="DM18" s="648"/>
      <c r="DN18" s="648"/>
      <c r="DO18" s="648"/>
      <c r="DP18" s="649"/>
      <c r="DQ18" s="656" t="s">
        <v>234</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36908</v>
      </c>
      <c r="S19" s="648"/>
      <c r="T19" s="648"/>
      <c r="U19" s="648"/>
      <c r="V19" s="648"/>
      <c r="W19" s="648"/>
      <c r="X19" s="648"/>
      <c r="Y19" s="649"/>
      <c r="Z19" s="650">
        <v>0.2</v>
      </c>
      <c r="AA19" s="650"/>
      <c r="AB19" s="650"/>
      <c r="AC19" s="650"/>
      <c r="AD19" s="651">
        <v>36908</v>
      </c>
      <c r="AE19" s="651"/>
      <c r="AF19" s="651"/>
      <c r="AG19" s="651"/>
      <c r="AH19" s="651"/>
      <c r="AI19" s="651"/>
      <c r="AJ19" s="651"/>
      <c r="AK19" s="651"/>
      <c r="AL19" s="652">
        <v>0.5</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209688</v>
      </c>
      <c r="BH19" s="648"/>
      <c r="BI19" s="648"/>
      <c r="BJ19" s="648"/>
      <c r="BK19" s="648"/>
      <c r="BL19" s="648"/>
      <c r="BM19" s="648"/>
      <c r="BN19" s="649"/>
      <c r="BO19" s="650">
        <v>5.3</v>
      </c>
      <c r="BP19" s="650"/>
      <c r="BQ19" s="650"/>
      <c r="BR19" s="650"/>
      <c r="BS19" s="656" t="s">
        <v>128</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234</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6386</v>
      </c>
      <c r="S20" s="648"/>
      <c r="T20" s="648"/>
      <c r="U20" s="648"/>
      <c r="V20" s="648"/>
      <c r="W20" s="648"/>
      <c r="X20" s="648"/>
      <c r="Y20" s="649"/>
      <c r="Z20" s="650">
        <v>0</v>
      </c>
      <c r="AA20" s="650"/>
      <c r="AB20" s="650"/>
      <c r="AC20" s="650"/>
      <c r="AD20" s="651">
        <v>6386</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209688</v>
      </c>
      <c r="BH20" s="648"/>
      <c r="BI20" s="648"/>
      <c r="BJ20" s="648"/>
      <c r="BK20" s="648"/>
      <c r="BL20" s="648"/>
      <c r="BM20" s="648"/>
      <c r="BN20" s="649"/>
      <c r="BO20" s="650">
        <v>5.3</v>
      </c>
      <c r="BP20" s="650"/>
      <c r="BQ20" s="650"/>
      <c r="BR20" s="650"/>
      <c r="BS20" s="656" t="s">
        <v>136</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19469441</v>
      </c>
      <c r="CS20" s="648"/>
      <c r="CT20" s="648"/>
      <c r="CU20" s="648"/>
      <c r="CV20" s="648"/>
      <c r="CW20" s="648"/>
      <c r="CX20" s="648"/>
      <c r="CY20" s="649"/>
      <c r="CZ20" s="650">
        <v>100</v>
      </c>
      <c r="DA20" s="650"/>
      <c r="DB20" s="650"/>
      <c r="DC20" s="650"/>
      <c r="DD20" s="656">
        <v>2525629</v>
      </c>
      <c r="DE20" s="648"/>
      <c r="DF20" s="648"/>
      <c r="DG20" s="648"/>
      <c r="DH20" s="648"/>
      <c r="DI20" s="648"/>
      <c r="DJ20" s="648"/>
      <c r="DK20" s="648"/>
      <c r="DL20" s="648"/>
      <c r="DM20" s="648"/>
      <c r="DN20" s="648"/>
      <c r="DO20" s="648"/>
      <c r="DP20" s="649"/>
      <c r="DQ20" s="656">
        <v>8907559</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2510</v>
      </c>
      <c r="S21" s="648"/>
      <c r="T21" s="648"/>
      <c r="U21" s="648"/>
      <c r="V21" s="648"/>
      <c r="W21" s="648"/>
      <c r="X21" s="648"/>
      <c r="Y21" s="649"/>
      <c r="Z21" s="650">
        <v>0</v>
      </c>
      <c r="AA21" s="650"/>
      <c r="AB21" s="650"/>
      <c r="AC21" s="650"/>
      <c r="AD21" s="651">
        <v>2510</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4849</v>
      </c>
      <c r="BH21" s="648"/>
      <c r="BI21" s="648"/>
      <c r="BJ21" s="648"/>
      <c r="BK21" s="648"/>
      <c r="BL21" s="648"/>
      <c r="BM21" s="648"/>
      <c r="BN21" s="649"/>
      <c r="BO21" s="650">
        <v>0.1</v>
      </c>
      <c r="BP21" s="650"/>
      <c r="BQ21" s="650"/>
      <c r="BR21" s="650"/>
      <c r="BS21" s="656" t="s">
        <v>136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3037826</v>
      </c>
      <c r="S22" s="648"/>
      <c r="T22" s="648"/>
      <c r="U22" s="648"/>
      <c r="V22" s="648"/>
      <c r="W22" s="648"/>
      <c r="X22" s="648"/>
      <c r="Y22" s="649"/>
      <c r="Z22" s="650">
        <v>14.7</v>
      </c>
      <c r="AA22" s="650"/>
      <c r="AB22" s="650"/>
      <c r="AC22" s="650"/>
      <c r="AD22" s="651">
        <v>2418468</v>
      </c>
      <c r="AE22" s="651"/>
      <c r="AF22" s="651"/>
      <c r="AG22" s="651"/>
      <c r="AH22" s="651"/>
      <c r="AI22" s="651"/>
      <c r="AJ22" s="651"/>
      <c r="AK22" s="651"/>
      <c r="AL22" s="652">
        <v>34</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234</v>
      </c>
      <c r="BP22" s="650"/>
      <c r="BQ22" s="650"/>
      <c r="BR22" s="650"/>
      <c r="BS22" s="656" t="s">
        <v>128</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2418468</v>
      </c>
      <c r="S23" s="648"/>
      <c r="T23" s="648"/>
      <c r="U23" s="648"/>
      <c r="V23" s="648"/>
      <c r="W23" s="648"/>
      <c r="X23" s="648"/>
      <c r="Y23" s="649"/>
      <c r="Z23" s="650">
        <v>11.7</v>
      </c>
      <c r="AA23" s="650"/>
      <c r="AB23" s="650"/>
      <c r="AC23" s="650"/>
      <c r="AD23" s="651">
        <v>2418468</v>
      </c>
      <c r="AE23" s="651"/>
      <c r="AF23" s="651"/>
      <c r="AG23" s="651"/>
      <c r="AH23" s="651"/>
      <c r="AI23" s="651"/>
      <c r="AJ23" s="651"/>
      <c r="AK23" s="651"/>
      <c r="AL23" s="652">
        <v>34</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204839</v>
      </c>
      <c r="BH23" s="648"/>
      <c r="BI23" s="648"/>
      <c r="BJ23" s="648"/>
      <c r="BK23" s="648"/>
      <c r="BL23" s="648"/>
      <c r="BM23" s="648"/>
      <c r="BN23" s="649"/>
      <c r="BO23" s="650">
        <v>5.2</v>
      </c>
      <c r="BP23" s="650"/>
      <c r="BQ23" s="650"/>
      <c r="BR23" s="650"/>
      <c r="BS23" s="656" t="s">
        <v>128</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183065</v>
      </c>
      <c r="S24" s="648"/>
      <c r="T24" s="648"/>
      <c r="U24" s="648"/>
      <c r="V24" s="648"/>
      <c r="W24" s="648"/>
      <c r="X24" s="648"/>
      <c r="Y24" s="649"/>
      <c r="Z24" s="650">
        <v>0.9</v>
      </c>
      <c r="AA24" s="650"/>
      <c r="AB24" s="650"/>
      <c r="AC24" s="650"/>
      <c r="AD24" s="651" t="s">
        <v>257</v>
      </c>
      <c r="AE24" s="651"/>
      <c r="AF24" s="651"/>
      <c r="AG24" s="651"/>
      <c r="AH24" s="651"/>
      <c r="AI24" s="651"/>
      <c r="AJ24" s="651"/>
      <c r="AK24" s="651"/>
      <c r="AL24" s="652" t="s">
        <v>234</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234</v>
      </c>
      <c r="BP24" s="650"/>
      <c r="BQ24" s="650"/>
      <c r="BR24" s="650"/>
      <c r="BS24" s="656" t="s">
        <v>128</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5254963</v>
      </c>
      <c r="CS24" s="637"/>
      <c r="CT24" s="637"/>
      <c r="CU24" s="637"/>
      <c r="CV24" s="637"/>
      <c r="CW24" s="637"/>
      <c r="CX24" s="637"/>
      <c r="CY24" s="638"/>
      <c r="CZ24" s="641">
        <v>27</v>
      </c>
      <c r="DA24" s="642"/>
      <c r="DB24" s="642"/>
      <c r="DC24" s="661"/>
      <c r="DD24" s="686">
        <v>3537926</v>
      </c>
      <c r="DE24" s="637"/>
      <c r="DF24" s="637"/>
      <c r="DG24" s="637"/>
      <c r="DH24" s="637"/>
      <c r="DI24" s="637"/>
      <c r="DJ24" s="637"/>
      <c r="DK24" s="638"/>
      <c r="DL24" s="686">
        <v>3407941</v>
      </c>
      <c r="DM24" s="637"/>
      <c r="DN24" s="637"/>
      <c r="DO24" s="637"/>
      <c r="DP24" s="637"/>
      <c r="DQ24" s="637"/>
      <c r="DR24" s="637"/>
      <c r="DS24" s="637"/>
      <c r="DT24" s="637"/>
      <c r="DU24" s="637"/>
      <c r="DV24" s="638"/>
      <c r="DW24" s="641">
        <v>45.7</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v>436293</v>
      </c>
      <c r="S25" s="648"/>
      <c r="T25" s="648"/>
      <c r="U25" s="648"/>
      <c r="V25" s="648"/>
      <c r="W25" s="648"/>
      <c r="X25" s="648"/>
      <c r="Y25" s="649"/>
      <c r="Z25" s="650">
        <v>2.1</v>
      </c>
      <c r="AA25" s="650"/>
      <c r="AB25" s="650"/>
      <c r="AC25" s="650"/>
      <c r="AD25" s="651" t="s">
        <v>128</v>
      </c>
      <c r="AE25" s="651"/>
      <c r="AF25" s="651"/>
      <c r="AG25" s="651"/>
      <c r="AH25" s="651"/>
      <c r="AI25" s="651"/>
      <c r="AJ25" s="651"/>
      <c r="AK25" s="651"/>
      <c r="AL25" s="652" t="s">
        <v>128</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234</v>
      </c>
      <c r="BH25" s="648"/>
      <c r="BI25" s="648"/>
      <c r="BJ25" s="648"/>
      <c r="BK25" s="648"/>
      <c r="BL25" s="648"/>
      <c r="BM25" s="648"/>
      <c r="BN25" s="649"/>
      <c r="BO25" s="650" t="s">
        <v>136</v>
      </c>
      <c r="BP25" s="650"/>
      <c r="BQ25" s="650"/>
      <c r="BR25" s="650"/>
      <c r="BS25" s="656" t="s">
        <v>234</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2272543</v>
      </c>
      <c r="CS25" s="683"/>
      <c r="CT25" s="683"/>
      <c r="CU25" s="683"/>
      <c r="CV25" s="683"/>
      <c r="CW25" s="683"/>
      <c r="CX25" s="683"/>
      <c r="CY25" s="684"/>
      <c r="CZ25" s="652">
        <v>11.7</v>
      </c>
      <c r="DA25" s="681"/>
      <c r="DB25" s="681"/>
      <c r="DC25" s="685"/>
      <c r="DD25" s="656">
        <v>2095808</v>
      </c>
      <c r="DE25" s="683"/>
      <c r="DF25" s="683"/>
      <c r="DG25" s="683"/>
      <c r="DH25" s="683"/>
      <c r="DI25" s="683"/>
      <c r="DJ25" s="683"/>
      <c r="DK25" s="684"/>
      <c r="DL25" s="656">
        <v>2024561</v>
      </c>
      <c r="DM25" s="683"/>
      <c r="DN25" s="683"/>
      <c r="DO25" s="683"/>
      <c r="DP25" s="683"/>
      <c r="DQ25" s="683"/>
      <c r="DR25" s="683"/>
      <c r="DS25" s="683"/>
      <c r="DT25" s="683"/>
      <c r="DU25" s="683"/>
      <c r="DV25" s="684"/>
      <c r="DW25" s="652">
        <v>27.1</v>
      </c>
      <c r="DX25" s="681"/>
      <c r="DY25" s="681"/>
      <c r="DZ25" s="681"/>
      <c r="EA25" s="681"/>
      <c r="EB25" s="681"/>
      <c r="EC25" s="682"/>
    </row>
    <row r="26" spans="2:133" ht="11.25" customHeight="1" x14ac:dyDescent="0.15">
      <c r="B26" s="644" t="s">
        <v>296</v>
      </c>
      <c r="C26" s="645"/>
      <c r="D26" s="645"/>
      <c r="E26" s="645"/>
      <c r="F26" s="645"/>
      <c r="G26" s="645"/>
      <c r="H26" s="645"/>
      <c r="I26" s="645"/>
      <c r="J26" s="645"/>
      <c r="K26" s="645"/>
      <c r="L26" s="645"/>
      <c r="M26" s="645"/>
      <c r="N26" s="645"/>
      <c r="O26" s="645"/>
      <c r="P26" s="645"/>
      <c r="Q26" s="646"/>
      <c r="R26" s="647">
        <v>7914808</v>
      </c>
      <c r="S26" s="648"/>
      <c r="T26" s="648"/>
      <c r="U26" s="648"/>
      <c r="V26" s="648"/>
      <c r="W26" s="648"/>
      <c r="X26" s="648"/>
      <c r="Y26" s="649"/>
      <c r="Z26" s="650">
        <v>38.299999999999997</v>
      </c>
      <c r="AA26" s="650"/>
      <c r="AB26" s="650"/>
      <c r="AC26" s="650"/>
      <c r="AD26" s="651">
        <v>7090611</v>
      </c>
      <c r="AE26" s="651"/>
      <c r="AF26" s="651"/>
      <c r="AG26" s="651"/>
      <c r="AH26" s="651"/>
      <c r="AI26" s="651"/>
      <c r="AJ26" s="651"/>
      <c r="AK26" s="651"/>
      <c r="AL26" s="652">
        <v>99.5</v>
      </c>
      <c r="AM26" s="653"/>
      <c r="AN26" s="653"/>
      <c r="AO26" s="654"/>
      <c r="AP26" s="666" t="s">
        <v>297</v>
      </c>
      <c r="AQ26" s="696"/>
      <c r="AR26" s="696"/>
      <c r="AS26" s="696"/>
      <c r="AT26" s="696"/>
      <c r="AU26" s="696"/>
      <c r="AV26" s="696"/>
      <c r="AW26" s="696"/>
      <c r="AX26" s="696"/>
      <c r="AY26" s="696"/>
      <c r="AZ26" s="696"/>
      <c r="BA26" s="696"/>
      <c r="BB26" s="696"/>
      <c r="BC26" s="696"/>
      <c r="BD26" s="696"/>
      <c r="BE26" s="696"/>
      <c r="BF26" s="668"/>
      <c r="BG26" s="647" t="s">
        <v>128</v>
      </c>
      <c r="BH26" s="648"/>
      <c r="BI26" s="648"/>
      <c r="BJ26" s="648"/>
      <c r="BK26" s="648"/>
      <c r="BL26" s="648"/>
      <c r="BM26" s="648"/>
      <c r="BN26" s="649"/>
      <c r="BO26" s="650" t="s">
        <v>257</v>
      </c>
      <c r="BP26" s="650"/>
      <c r="BQ26" s="650"/>
      <c r="BR26" s="650"/>
      <c r="BS26" s="656" t="s">
        <v>234</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1433704</v>
      </c>
      <c r="CS26" s="648"/>
      <c r="CT26" s="648"/>
      <c r="CU26" s="648"/>
      <c r="CV26" s="648"/>
      <c r="CW26" s="648"/>
      <c r="CX26" s="648"/>
      <c r="CY26" s="649"/>
      <c r="CZ26" s="652">
        <v>7.4</v>
      </c>
      <c r="DA26" s="681"/>
      <c r="DB26" s="681"/>
      <c r="DC26" s="685"/>
      <c r="DD26" s="656">
        <v>1316459</v>
      </c>
      <c r="DE26" s="648"/>
      <c r="DF26" s="648"/>
      <c r="DG26" s="648"/>
      <c r="DH26" s="648"/>
      <c r="DI26" s="648"/>
      <c r="DJ26" s="648"/>
      <c r="DK26" s="649"/>
      <c r="DL26" s="656" t="s">
        <v>128</v>
      </c>
      <c r="DM26" s="648"/>
      <c r="DN26" s="648"/>
      <c r="DO26" s="648"/>
      <c r="DP26" s="648"/>
      <c r="DQ26" s="648"/>
      <c r="DR26" s="648"/>
      <c r="DS26" s="648"/>
      <c r="DT26" s="648"/>
      <c r="DU26" s="648"/>
      <c r="DV26" s="649"/>
      <c r="DW26" s="652" t="s">
        <v>128</v>
      </c>
      <c r="DX26" s="681"/>
      <c r="DY26" s="681"/>
      <c r="DZ26" s="681"/>
      <c r="EA26" s="681"/>
      <c r="EB26" s="681"/>
      <c r="EC26" s="682"/>
    </row>
    <row r="27" spans="2:133" ht="11.25" customHeight="1" x14ac:dyDescent="0.15">
      <c r="B27" s="644" t="s">
        <v>299</v>
      </c>
      <c r="C27" s="645"/>
      <c r="D27" s="645"/>
      <c r="E27" s="645"/>
      <c r="F27" s="645"/>
      <c r="G27" s="645"/>
      <c r="H27" s="645"/>
      <c r="I27" s="645"/>
      <c r="J27" s="645"/>
      <c r="K27" s="645"/>
      <c r="L27" s="645"/>
      <c r="M27" s="645"/>
      <c r="N27" s="645"/>
      <c r="O27" s="645"/>
      <c r="P27" s="645"/>
      <c r="Q27" s="646"/>
      <c r="R27" s="647">
        <v>3743</v>
      </c>
      <c r="S27" s="648"/>
      <c r="T27" s="648"/>
      <c r="U27" s="648"/>
      <c r="V27" s="648"/>
      <c r="W27" s="648"/>
      <c r="X27" s="648"/>
      <c r="Y27" s="649"/>
      <c r="Z27" s="650">
        <v>0</v>
      </c>
      <c r="AA27" s="650"/>
      <c r="AB27" s="650"/>
      <c r="AC27" s="650"/>
      <c r="AD27" s="651">
        <v>3743</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3954656</v>
      </c>
      <c r="BH27" s="648"/>
      <c r="BI27" s="648"/>
      <c r="BJ27" s="648"/>
      <c r="BK27" s="648"/>
      <c r="BL27" s="648"/>
      <c r="BM27" s="648"/>
      <c r="BN27" s="649"/>
      <c r="BO27" s="650">
        <v>100</v>
      </c>
      <c r="BP27" s="650"/>
      <c r="BQ27" s="650"/>
      <c r="BR27" s="650"/>
      <c r="BS27" s="656" t="s">
        <v>234</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2115850</v>
      </c>
      <c r="CS27" s="683"/>
      <c r="CT27" s="683"/>
      <c r="CU27" s="683"/>
      <c r="CV27" s="683"/>
      <c r="CW27" s="683"/>
      <c r="CX27" s="683"/>
      <c r="CY27" s="684"/>
      <c r="CZ27" s="652">
        <v>10.9</v>
      </c>
      <c r="DA27" s="681"/>
      <c r="DB27" s="681"/>
      <c r="DC27" s="685"/>
      <c r="DD27" s="656">
        <v>638409</v>
      </c>
      <c r="DE27" s="683"/>
      <c r="DF27" s="683"/>
      <c r="DG27" s="683"/>
      <c r="DH27" s="683"/>
      <c r="DI27" s="683"/>
      <c r="DJ27" s="683"/>
      <c r="DK27" s="684"/>
      <c r="DL27" s="656">
        <v>611866</v>
      </c>
      <c r="DM27" s="683"/>
      <c r="DN27" s="683"/>
      <c r="DO27" s="683"/>
      <c r="DP27" s="683"/>
      <c r="DQ27" s="683"/>
      <c r="DR27" s="683"/>
      <c r="DS27" s="683"/>
      <c r="DT27" s="683"/>
      <c r="DU27" s="683"/>
      <c r="DV27" s="684"/>
      <c r="DW27" s="652">
        <v>8.1999999999999993</v>
      </c>
      <c r="DX27" s="681"/>
      <c r="DY27" s="681"/>
      <c r="DZ27" s="681"/>
      <c r="EA27" s="681"/>
      <c r="EB27" s="681"/>
      <c r="EC27" s="682"/>
    </row>
    <row r="28" spans="2:133" ht="11.25" customHeight="1" x14ac:dyDescent="0.15">
      <c r="B28" s="644" t="s">
        <v>302</v>
      </c>
      <c r="C28" s="645"/>
      <c r="D28" s="645"/>
      <c r="E28" s="645"/>
      <c r="F28" s="645"/>
      <c r="G28" s="645"/>
      <c r="H28" s="645"/>
      <c r="I28" s="645"/>
      <c r="J28" s="645"/>
      <c r="K28" s="645"/>
      <c r="L28" s="645"/>
      <c r="M28" s="645"/>
      <c r="N28" s="645"/>
      <c r="O28" s="645"/>
      <c r="P28" s="645"/>
      <c r="Q28" s="646"/>
      <c r="R28" s="647">
        <v>27189</v>
      </c>
      <c r="S28" s="648"/>
      <c r="T28" s="648"/>
      <c r="U28" s="648"/>
      <c r="V28" s="648"/>
      <c r="W28" s="648"/>
      <c r="X28" s="648"/>
      <c r="Y28" s="649"/>
      <c r="Z28" s="650">
        <v>0.1</v>
      </c>
      <c r="AA28" s="650"/>
      <c r="AB28" s="650"/>
      <c r="AC28" s="650"/>
      <c r="AD28" s="651" t="s">
        <v>234</v>
      </c>
      <c r="AE28" s="651"/>
      <c r="AF28" s="651"/>
      <c r="AG28" s="651"/>
      <c r="AH28" s="651"/>
      <c r="AI28" s="651"/>
      <c r="AJ28" s="651"/>
      <c r="AK28" s="651"/>
      <c r="AL28" s="652" t="s">
        <v>136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866570</v>
      </c>
      <c r="CS28" s="648"/>
      <c r="CT28" s="648"/>
      <c r="CU28" s="648"/>
      <c r="CV28" s="648"/>
      <c r="CW28" s="648"/>
      <c r="CX28" s="648"/>
      <c r="CY28" s="649"/>
      <c r="CZ28" s="652">
        <v>4.5</v>
      </c>
      <c r="DA28" s="681"/>
      <c r="DB28" s="681"/>
      <c r="DC28" s="685"/>
      <c r="DD28" s="656">
        <v>803709</v>
      </c>
      <c r="DE28" s="648"/>
      <c r="DF28" s="648"/>
      <c r="DG28" s="648"/>
      <c r="DH28" s="648"/>
      <c r="DI28" s="648"/>
      <c r="DJ28" s="648"/>
      <c r="DK28" s="649"/>
      <c r="DL28" s="656">
        <v>771514</v>
      </c>
      <c r="DM28" s="648"/>
      <c r="DN28" s="648"/>
      <c r="DO28" s="648"/>
      <c r="DP28" s="648"/>
      <c r="DQ28" s="648"/>
      <c r="DR28" s="648"/>
      <c r="DS28" s="648"/>
      <c r="DT28" s="648"/>
      <c r="DU28" s="648"/>
      <c r="DV28" s="649"/>
      <c r="DW28" s="652">
        <v>10.3</v>
      </c>
      <c r="DX28" s="681"/>
      <c r="DY28" s="681"/>
      <c r="DZ28" s="681"/>
      <c r="EA28" s="681"/>
      <c r="EB28" s="681"/>
      <c r="EC28" s="682"/>
    </row>
    <row r="29" spans="2:133" ht="11.25" customHeight="1" x14ac:dyDescent="0.15">
      <c r="B29" s="644" t="s">
        <v>304</v>
      </c>
      <c r="C29" s="645"/>
      <c r="D29" s="645"/>
      <c r="E29" s="645"/>
      <c r="F29" s="645"/>
      <c r="G29" s="645"/>
      <c r="H29" s="645"/>
      <c r="I29" s="645"/>
      <c r="J29" s="645"/>
      <c r="K29" s="645"/>
      <c r="L29" s="645"/>
      <c r="M29" s="645"/>
      <c r="N29" s="645"/>
      <c r="O29" s="645"/>
      <c r="P29" s="645"/>
      <c r="Q29" s="646"/>
      <c r="R29" s="647">
        <v>190198</v>
      </c>
      <c r="S29" s="648"/>
      <c r="T29" s="648"/>
      <c r="U29" s="648"/>
      <c r="V29" s="648"/>
      <c r="W29" s="648"/>
      <c r="X29" s="648"/>
      <c r="Y29" s="649"/>
      <c r="Z29" s="650">
        <v>0.9</v>
      </c>
      <c r="AA29" s="650"/>
      <c r="AB29" s="650"/>
      <c r="AC29" s="650"/>
      <c r="AD29" s="651">
        <v>11682</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305</v>
      </c>
      <c r="CE29" s="688"/>
      <c r="CF29" s="662" t="s">
        <v>70</v>
      </c>
      <c r="CG29" s="663"/>
      <c r="CH29" s="663"/>
      <c r="CI29" s="663"/>
      <c r="CJ29" s="663"/>
      <c r="CK29" s="663"/>
      <c r="CL29" s="663"/>
      <c r="CM29" s="663"/>
      <c r="CN29" s="663"/>
      <c r="CO29" s="663"/>
      <c r="CP29" s="663"/>
      <c r="CQ29" s="664"/>
      <c r="CR29" s="647">
        <v>866570</v>
      </c>
      <c r="CS29" s="683"/>
      <c r="CT29" s="683"/>
      <c r="CU29" s="683"/>
      <c r="CV29" s="683"/>
      <c r="CW29" s="683"/>
      <c r="CX29" s="683"/>
      <c r="CY29" s="684"/>
      <c r="CZ29" s="652">
        <v>4.5</v>
      </c>
      <c r="DA29" s="681"/>
      <c r="DB29" s="681"/>
      <c r="DC29" s="685"/>
      <c r="DD29" s="656">
        <v>803709</v>
      </c>
      <c r="DE29" s="683"/>
      <c r="DF29" s="683"/>
      <c r="DG29" s="683"/>
      <c r="DH29" s="683"/>
      <c r="DI29" s="683"/>
      <c r="DJ29" s="683"/>
      <c r="DK29" s="684"/>
      <c r="DL29" s="656">
        <v>771514</v>
      </c>
      <c r="DM29" s="683"/>
      <c r="DN29" s="683"/>
      <c r="DO29" s="683"/>
      <c r="DP29" s="683"/>
      <c r="DQ29" s="683"/>
      <c r="DR29" s="683"/>
      <c r="DS29" s="683"/>
      <c r="DT29" s="683"/>
      <c r="DU29" s="683"/>
      <c r="DV29" s="684"/>
      <c r="DW29" s="652">
        <v>10.3</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18163</v>
      </c>
      <c r="S30" s="648"/>
      <c r="T30" s="648"/>
      <c r="U30" s="648"/>
      <c r="V30" s="648"/>
      <c r="W30" s="648"/>
      <c r="X30" s="648"/>
      <c r="Y30" s="649"/>
      <c r="Z30" s="650">
        <v>0.1</v>
      </c>
      <c r="AA30" s="650"/>
      <c r="AB30" s="650"/>
      <c r="AC30" s="650"/>
      <c r="AD30" s="651" t="s">
        <v>128</v>
      </c>
      <c r="AE30" s="651"/>
      <c r="AF30" s="651"/>
      <c r="AG30" s="651"/>
      <c r="AH30" s="651"/>
      <c r="AI30" s="651"/>
      <c r="AJ30" s="651"/>
      <c r="AK30" s="651"/>
      <c r="AL30" s="652" t="s">
        <v>128</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700"/>
      <c r="BI30" s="700"/>
      <c r="BJ30" s="700"/>
      <c r="BK30" s="700"/>
      <c r="BL30" s="700"/>
      <c r="BM30" s="700"/>
      <c r="BN30" s="700"/>
      <c r="BO30" s="700"/>
      <c r="BP30" s="700"/>
      <c r="BQ30" s="701"/>
      <c r="BR30" s="626" t="s">
        <v>308</v>
      </c>
      <c r="BS30" s="700"/>
      <c r="BT30" s="700"/>
      <c r="BU30" s="700"/>
      <c r="BV30" s="700"/>
      <c r="BW30" s="700"/>
      <c r="BX30" s="700"/>
      <c r="BY30" s="700"/>
      <c r="BZ30" s="700"/>
      <c r="CA30" s="700"/>
      <c r="CB30" s="701"/>
      <c r="CD30" s="689"/>
      <c r="CE30" s="690"/>
      <c r="CF30" s="662" t="s">
        <v>309</v>
      </c>
      <c r="CG30" s="663"/>
      <c r="CH30" s="663"/>
      <c r="CI30" s="663"/>
      <c r="CJ30" s="663"/>
      <c r="CK30" s="663"/>
      <c r="CL30" s="663"/>
      <c r="CM30" s="663"/>
      <c r="CN30" s="663"/>
      <c r="CO30" s="663"/>
      <c r="CP30" s="663"/>
      <c r="CQ30" s="664"/>
      <c r="CR30" s="647">
        <v>807571</v>
      </c>
      <c r="CS30" s="648"/>
      <c r="CT30" s="648"/>
      <c r="CU30" s="648"/>
      <c r="CV30" s="648"/>
      <c r="CW30" s="648"/>
      <c r="CX30" s="648"/>
      <c r="CY30" s="649"/>
      <c r="CZ30" s="652">
        <v>4.0999999999999996</v>
      </c>
      <c r="DA30" s="681"/>
      <c r="DB30" s="681"/>
      <c r="DC30" s="685"/>
      <c r="DD30" s="656">
        <v>744710</v>
      </c>
      <c r="DE30" s="648"/>
      <c r="DF30" s="648"/>
      <c r="DG30" s="648"/>
      <c r="DH30" s="648"/>
      <c r="DI30" s="648"/>
      <c r="DJ30" s="648"/>
      <c r="DK30" s="649"/>
      <c r="DL30" s="656">
        <v>712515</v>
      </c>
      <c r="DM30" s="648"/>
      <c r="DN30" s="648"/>
      <c r="DO30" s="648"/>
      <c r="DP30" s="648"/>
      <c r="DQ30" s="648"/>
      <c r="DR30" s="648"/>
      <c r="DS30" s="648"/>
      <c r="DT30" s="648"/>
      <c r="DU30" s="648"/>
      <c r="DV30" s="649"/>
      <c r="DW30" s="652">
        <v>9.6</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5253432</v>
      </c>
      <c r="S31" s="648"/>
      <c r="T31" s="648"/>
      <c r="U31" s="648"/>
      <c r="V31" s="648"/>
      <c r="W31" s="648"/>
      <c r="X31" s="648"/>
      <c r="Y31" s="649"/>
      <c r="Z31" s="650">
        <v>25.4</v>
      </c>
      <c r="AA31" s="650"/>
      <c r="AB31" s="650"/>
      <c r="AC31" s="650"/>
      <c r="AD31" s="651" t="s">
        <v>136</v>
      </c>
      <c r="AE31" s="651"/>
      <c r="AF31" s="651"/>
      <c r="AG31" s="651"/>
      <c r="AH31" s="651"/>
      <c r="AI31" s="651"/>
      <c r="AJ31" s="651"/>
      <c r="AK31" s="651"/>
      <c r="AL31" s="652" t="s">
        <v>136</v>
      </c>
      <c r="AM31" s="653"/>
      <c r="AN31" s="653"/>
      <c r="AO31" s="654"/>
      <c r="AP31" s="704" t="s">
        <v>311</v>
      </c>
      <c r="AQ31" s="705"/>
      <c r="AR31" s="705"/>
      <c r="AS31" s="705"/>
      <c r="AT31" s="710" t="s">
        <v>312</v>
      </c>
      <c r="AU31" s="231"/>
      <c r="AV31" s="231"/>
      <c r="AW31" s="231"/>
      <c r="AX31" s="633" t="s">
        <v>186</v>
      </c>
      <c r="AY31" s="634"/>
      <c r="AZ31" s="634"/>
      <c r="BA31" s="634"/>
      <c r="BB31" s="634"/>
      <c r="BC31" s="634"/>
      <c r="BD31" s="634"/>
      <c r="BE31" s="634"/>
      <c r="BF31" s="635"/>
      <c r="BG31" s="715">
        <v>99</v>
      </c>
      <c r="BH31" s="702"/>
      <c r="BI31" s="702"/>
      <c r="BJ31" s="702"/>
      <c r="BK31" s="702"/>
      <c r="BL31" s="702"/>
      <c r="BM31" s="642">
        <v>96.9</v>
      </c>
      <c r="BN31" s="702"/>
      <c r="BO31" s="702"/>
      <c r="BP31" s="702"/>
      <c r="BQ31" s="703"/>
      <c r="BR31" s="715">
        <v>99</v>
      </c>
      <c r="BS31" s="702"/>
      <c r="BT31" s="702"/>
      <c r="BU31" s="702"/>
      <c r="BV31" s="702"/>
      <c r="BW31" s="702"/>
      <c r="BX31" s="642">
        <v>95.4</v>
      </c>
      <c r="BY31" s="702"/>
      <c r="BZ31" s="702"/>
      <c r="CA31" s="702"/>
      <c r="CB31" s="703"/>
      <c r="CD31" s="689"/>
      <c r="CE31" s="690"/>
      <c r="CF31" s="662" t="s">
        <v>313</v>
      </c>
      <c r="CG31" s="663"/>
      <c r="CH31" s="663"/>
      <c r="CI31" s="663"/>
      <c r="CJ31" s="663"/>
      <c r="CK31" s="663"/>
      <c r="CL31" s="663"/>
      <c r="CM31" s="663"/>
      <c r="CN31" s="663"/>
      <c r="CO31" s="663"/>
      <c r="CP31" s="663"/>
      <c r="CQ31" s="664"/>
      <c r="CR31" s="647">
        <v>58999</v>
      </c>
      <c r="CS31" s="683"/>
      <c r="CT31" s="683"/>
      <c r="CU31" s="683"/>
      <c r="CV31" s="683"/>
      <c r="CW31" s="683"/>
      <c r="CX31" s="683"/>
      <c r="CY31" s="684"/>
      <c r="CZ31" s="652">
        <v>0.3</v>
      </c>
      <c r="DA31" s="681"/>
      <c r="DB31" s="681"/>
      <c r="DC31" s="685"/>
      <c r="DD31" s="656">
        <v>58999</v>
      </c>
      <c r="DE31" s="683"/>
      <c r="DF31" s="683"/>
      <c r="DG31" s="683"/>
      <c r="DH31" s="683"/>
      <c r="DI31" s="683"/>
      <c r="DJ31" s="683"/>
      <c r="DK31" s="684"/>
      <c r="DL31" s="656">
        <v>58999</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314</v>
      </c>
      <c r="C32" s="694"/>
      <c r="D32" s="694"/>
      <c r="E32" s="694"/>
      <c r="F32" s="694"/>
      <c r="G32" s="694"/>
      <c r="H32" s="694"/>
      <c r="I32" s="694"/>
      <c r="J32" s="694"/>
      <c r="K32" s="694"/>
      <c r="L32" s="694"/>
      <c r="M32" s="694"/>
      <c r="N32" s="694"/>
      <c r="O32" s="694"/>
      <c r="P32" s="694"/>
      <c r="Q32" s="695"/>
      <c r="R32" s="647" t="s">
        <v>234</v>
      </c>
      <c r="S32" s="648"/>
      <c r="T32" s="648"/>
      <c r="U32" s="648"/>
      <c r="V32" s="648"/>
      <c r="W32" s="648"/>
      <c r="X32" s="648"/>
      <c r="Y32" s="649"/>
      <c r="Z32" s="650" t="s">
        <v>234</v>
      </c>
      <c r="AA32" s="650"/>
      <c r="AB32" s="650"/>
      <c r="AC32" s="650"/>
      <c r="AD32" s="651" t="s">
        <v>128</v>
      </c>
      <c r="AE32" s="651"/>
      <c r="AF32" s="651"/>
      <c r="AG32" s="651"/>
      <c r="AH32" s="651"/>
      <c r="AI32" s="651"/>
      <c r="AJ32" s="651"/>
      <c r="AK32" s="651"/>
      <c r="AL32" s="652" t="s">
        <v>257</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6">
        <v>99.2</v>
      </c>
      <c r="BH32" s="683"/>
      <c r="BI32" s="683"/>
      <c r="BJ32" s="683"/>
      <c r="BK32" s="683"/>
      <c r="BL32" s="683"/>
      <c r="BM32" s="653">
        <v>96.9</v>
      </c>
      <c r="BN32" s="713"/>
      <c r="BO32" s="713"/>
      <c r="BP32" s="713"/>
      <c r="BQ32" s="714"/>
      <c r="BR32" s="716">
        <v>98.9</v>
      </c>
      <c r="BS32" s="683"/>
      <c r="BT32" s="683"/>
      <c r="BU32" s="683"/>
      <c r="BV32" s="683"/>
      <c r="BW32" s="683"/>
      <c r="BX32" s="653">
        <v>97.1</v>
      </c>
      <c r="BY32" s="713"/>
      <c r="BZ32" s="713"/>
      <c r="CA32" s="713"/>
      <c r="CB32" s="714"/>
      <c r="CD32" s="691"/>
      <c r="CE32" s="692"/>
      <c r="CF32" s="662" t="s">
        <v>317</v>
      </c>
      <c r="CG32" s="663"/>
      <c r="CH32" s="663"/>
      <c r="CI32" s="663"/>
      <c r="CJ32" s="663"/>
      <c r="CK32" s="663"/>
      <c r="CL32" s="663"/>
      <c r="CM32" s="663"/>
      <c r="CN32" s="663"/>
      <c r="CO32" s="663"/>
      <c r="CP32" s="663"/>
      <c r="CQ32" s="664"/>
      <c r="CR32" s="647" t="s">
        <v>128</v>
      </c>
      <c r="CS32" s="648"/>
      <c r="CT32" s="648"/>
      <c r="CU32" s="648"/>
      <c r="CV32" s="648"/>
      <c r="CW32" s="648"/>
      <c r="CX32" s="648"/>
      <c r="CY32" s="649"/>
      <c r="CZ32" s="652" t="s">
        <v>136</v>
      </c>
      <c r="DA32" s="681"/>
      <c r="DB32" s="681"/>
      <c r="DC32" s="685"/>
      <c r="DD32" s="656" t="s">
        <v>234</v>
      </c>
      <c r="DE32" s="648"/>
      <c r="DF32" s="648"/>
      <c r="DG32" s="648"/>
      <c r="DH32" s="648"/>
      <c r="DI32" s="648"/>
      <c r="DJ32" s="648"/>
      <c r="DK32" s="649"/>
      <c r="DL32" s="656" t="s">
        <v>234</v>
      </c>
      <c r="DM32" s="648"/>
      <c r="DN32" s="648"/>
      <c r="DO32" s="648"/>
      <c r="DP32" s="648"/>
      <c r="DQ32" s="648"/>
      <c r="DR32" s="648"/>
      <c r="DS32" s="648"/>
      <c r="DT32" s="648"/>
      <c r="DU32" s="648"/>
      <c r="DV32" s="649"/>
      <c r="DW32" s="652" t="s">
        <v>128</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1069614</v>
      </c>
      <c r="S33" s="648"/>
      <c r="T33" s="648"/>
      <c r="U33" s="648"/>
      <c r="V33" s="648"/>
      <c r="W33" s="648"/>
      <c r="X33" s="648"/>
      <c r="Y33" s="649"/>
      <c r="Z33" s="650">
        <v>5.2</v>
      </c>
      <c r="AA33" s="650"/>
      <c r="AB33" s="650"/>
      <c r="AC33" s="650"/>
      <c r="AD33" s="651" t="s">
        <v>234</v>
      </c>
      <c r="AE33" s="651"/>
      <c r="AF33" s="651"/>
      <c r="AG33" s="651"/>
      <c r="AH33" s="651"/>
      <c r="AI33" s="651"/>
      <c r="AJ33" s="651"/>
      <c r="AK33" s="651"/>
      <c r="AL33" s="652" t="s">
        <v>128</v>
      </c>
      <c r="AM33" s="653"/>
      <c r="AN33" s="653"/>
      <c r="AO33" s="654"/>
      <c r="AP33" s="708"/>
      <c r="AQ33" s="709"/>
      <c r="AR33" s="709"/>
      <c r="AS33" s="709"/>
      <c r="AT33" s="712"/>
      <c r="AU33" s="232"/>
      <c r="AV33" s="232"/>
      <c r="AW33" s="232"/>
      <c r="AX33" s="697" t="s">
        <v>319</v>
      </c>
      <c r="AY33" s="698"/>
      <c r="AZ33" s="698"/>
      <c r="BA33" s="698"/>
      <c r="BB33" s="698"/>
      <c r="BC33" s="698"/>
      <c r="BD33" s="698"/>
      <c r="BE33" s="698"/>
      <c r="BF33" s="699"/>
      <c r="BG33" s="717">
        <v>98.9</v>
      </c>
      <c r="BH33" s="718"/>
      <c r="BI33" s="718"/>
      <c r="BJ33" s="718"/>
      <c r="BK33" s="718"/>
      <c r="BL33" s="718"/>
      <c r="BM33" s="719">
        <v>96.6</v>
      </c>
      <c r="BN33" s="718"/>
      <c r="BO33" s="718"/>
      <c r="BP33" s="718"/>
      <c r="BQ33" s="720"/>
      <c r="BR33" s="717">
        <v>98.9</v>
      </c>
      <c r="BS33" s="718"/>
      <c r="BT33" s="718"/>
      <c r="BU33" s="718"/>
      <c r="BV33" s="718"/>
      <c r="BW33" s="718"/>
      <c r="BX33" s="719">
        <v>93.2</v>
      </c>
      <c r="BY33" s="718"/>
      <c r="BZ33" s="718"/>
      <c r="CA33" s="718"/>
      <c r="CB33" s="720"/>
      <c r="CD33" s="662" t="s">
        <v>320</v>
      </c>
      <c r="CE33" s="663"/>
      <c r="CF33" s="663"/>
      <c r="CG33" s="663"/>
      <c r="CH33" s="663"/>
      <c r="CI33" s="663"/>
      <c r="CJ33" s="663"/>
      <c r="CK33" s="663"/>
      <c r="CL33" s="663"/>
      <c r="CM33" s="663"/>
      <c r="CN33" s="663"/>
      <c r="CO33" s="663"/>
      <c r="CP33" s="663"/>
      <c r="CQ33" s="664"/>
      <c r="CR33" s="647">
        <v>11666901</v>
      </c>
      <c r="CS33" s="683"/>
      <c r="CT33" s="683"/>
      <c r="CU33" s="683"/>
      <c r="CV33" s="683"/>
      <c r="CW33" s="683"/>
      <c r="CX33" s="683"/>
      <c r="CY33" s="684"/>
      <c r="CZ33" s="652">
        <v>59.9</v>
      </c>
      <c r="DA33" s="681"/>
      <c r="DB33" s="681"/>
      <c r="DC33" s="685"/>
      <c r="DD33" s="656">
        <v>4689716</v>
      </c>
      <c r="DE33" s="683"/>
      <c r="DF33" s="683"/>
      <c r="DG33" s="683"/>
      <c r="DH33" s="683"/>
      <c r="DI33" s="683"/>
      <c r="DJ33" s="683"/>
      <c r="DK33" s="684"/>
      <c r="DL33" s="656">
        <v>3322912</v>
      </c>
      <c r="DM33" s="683"/>
      <c r="DN33" s="683"/>
      <c r="DO33" s="683"/>
      <c r="DP33" s="683"/>
      <c r="DQ33" s="683"/>
      <c r="DR33" s="683"/>
      <c r="DS33" s="683"/>
      <c r="DT33" s="683"/>
      <c r="DU33" s="683"/>
      <c r="DV33" s="684"/>
      <c r="DW33" s="652">
        <v>44.6</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62392</v>
      </c>
      <c r="S34" s="648"/>
      <c r="T34" s="648"/>
      <c r="U34" s="648"/>
      <c r="V34" s="648"/>
      <c r="W34" s="648"/>
      <c r="X34" s="648"/>
      <c r="Y34" s="649"/>
      <c r="Z34" s="650">
        <v>0.3</v>
      </c>
      <c r="AA34" s="650"/>
      <c r="AB34" s="650"/>
      <c r="AC34" s="650"/>
      <c r="AD34" s="651">
        <v>17242</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2562396</v>
      </c>
      <c r="CS34" s="648"/>
      <c r="CT34" s="648"/>
      <c r="CU34" s="648"/>
      <c r="CV34" s="648"/>
      <c r="CW34" s="648"/>
      <c r="CX34" s="648"/>
      <c r="CY34" s="649"/>
      <c r="CZ34" s="652">
        <v>13.2</v>
      </c>
      <c r="DA34" s="681"/>
      <c r="DB34" s="681"/>
      <c r="DC34" s="685"/>
      <c r="DD34" s="656">
        <v>1501923</v>
      </c>
      <c r="DE34" s="648"/>
      <c r="DF34" s="648"/>
      <c r="DG34" s="648"/>
      <c r="DH34" s="648"/>
      <c r="DI34" s="648"/>
      <c r="DJ34" s="648"/>
      <c r="DK34" s="649"/>
      <c r="DL34" s="656">
        <v>956199</v>
      </c>
      <c r="DM34" s="648"/>
      <c r="DN34" s="648"/>
      <c r="DO34" s="648"/>
      <c r="DP34" s="648"/>
      <c r="DQ34" s="648"/>
      <c r="DR34" s="648"/>
      <c r="DS34" s="648"/>
      <c r="DT34" s="648"/>
      <c r="DU34" s="648"/>
      <c r="DV34" s="649"/>
      <c r="DW34" s="652">
        <v>12.8</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260580</v>
      </c>
      <c r="S35" s="648"/>
      <c r="T35" s="648"/>
      <c r="U35" s="648"/>
      <c r="V35" s="648"/>
      <c r="W35" s="648"/>
      <c r="X35" s="648"/>
      <c r="Y35" s="649"/>
      <c r="Z35" s="650">
        <v>1.3</v>
      </c>
      <c r="AA35" s="650"/>
      <c r="AB35" s="650"/>
      <c r="AC35" s="650"/>
      <c r="AD35" s="651" t="s">
        <v>234</v>
      </c>
      <c r="AE35" s="651"/>
      <c r="AF35" s="651"/>
      <c r="AG35" s="651"/>
      <c r="AH35" s="651"/>
      <c r="AI35" s="651"/>
      <c r="AJ35" s="651"/>
      <c r="AK35" s="651"/>
      <c r="AL35" s="652" t="s">
        <v>128</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34962</v>
      </c>
      <c r="CS35" s="683"/>
      <c r="CT35" s="683"/>
      <c r="CU35" s="683"/>
      <c r="CV35" s="683"/>
      <c r="CW35" s="683"/>
      <c r="CX35" s="683"/>
      <c r="CY35" s="684"/>
      <c r="CZ35" s="652">
        <v>0.2</v>
      </c>
      <c r="DA35" s="681"/>
      <c r="DB35" s="681"/>
      <c r="DC35" s="685"/>
      <c r="DD35" s="656">
        <v>5693</v>
      </c>
      <c r="DE35" s="683"/>
      <c r="DF35" s="683"/>
      <c r="DG35" s="683"/>
      <c r="DH35" s="683"/>
      <c r="DI35" s="683"/>
      <c r="DJ35" s="683"/>
      <c r="DK35" s="684"/>
      <c r="DL35" s="656">
        <v>5693</v>
      </c>
      <c r="DM35" s="683"/>
      <c r="DN35" s="683"/>
      <c r="DO35" s="683"/>
      <c r="DP35" s="683"/>
      <c r="DQ35" s="683"/>
      <c r="DR35" s="683"/>
      <c r="DS35" s="683"/>
      <c r="DT35" s="683"/>
      <c r="DU35" s="683"/>
      <c r="DV35" s="684"/>
      <c r="DW35" s="652">
        <v>0.1</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3912454</v>
      </c>
      <c r="S36" s="648"/>
      <c r="T36" s="648"/>
      <c r="U36" s="648"/>
      <c r="V36" s="648"/>
      <c r="W36" s="648"/>
      <c r="X36" s="648"/>
      <c r="Y36" s="649"/>
      <c r="Z36" s="650">
        <v>18.899999999999999</v>
      </c>
      <c r="AA36" s="650"/>
      <c r="AB36" s="650"/>
      <c r="AC36" s="650"/>
      <c r="AD36" s="651" t="s">
        <v>257</v>
      </c>
      <c r="AE36" s="651"/>
      <c r="AF36" s="651"/>
      <c r="AG36" s="651"/>
      <c r="AH36" s="651"/>
      <c r="AI36" s="651"/>
      <c r="AJ36" s="651"/>
      <c r="AK36" s="651"/>
      <c r="AL36" s="652" t="s">
        <v>136</v>
      </c>
      <c r="AM36" s="653"/>
      <c r="AN36" s="653"/>
      <c r="AO36" s="654"/>
      <c r="AP36" s="235"/>
      <c r="AQ36" s="721" t="s">
        <v>328</v>
      </c>
      <c r="AR36" s="722"/>
      <c r="AS36" s="722"/>
      <c r="AT36" s="722"/>
      <c r="AU36" s="722"/>
      <c r="AV36" s="722"/>
      <c r="AW36" s="722"/>
      <c r="AX36" s="722"/>
      <c r="AY36" s="723"/>
      <c r="AZ36" s="636">
        <v>1872896</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68630</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6872203</v>
      </c>
      <c r="CS36" s="648"/>
      <c r="CT36" s="648"/>
      <c r="CU36" s="648"/>
      <c r="CV36" s="648"/>
      <c r="CW36" s="648"/>
      <c r="CX36" s="648"/>
      <c r="CY36" s="649"/>
      <c r="CZ36" s="652">
        <v>35.299999999999997</v>
      </c>
      <c r="DA36" s="681"/>
      <c r="DB36" s="681"/>
      <c r="DC36" s="685"/>
      <c r="DD36" s="656">
        <v>2057976</v>
      </c>
      <c r="DE36" s="648"/>
      <c r="DF36" s="648"/>
      <c r="DG36" s="648"/>
      <c r="DH36" s="648"/>
      <c r="DI36" s="648"/>
      <c r="DJ36" s="648"/>
      <c r="DK36" s="649"/>
      <c r="DL36" s="656">
        <v>1457416</v>
      </c>
      <c r="DM36" s="648"/>
      <c r="DN36" s="648"/>
      <c r="DO36" s="648"/>
      <c r="DP36" s="648"/>
      <c r="DQ36" s="648"/>
      <c r="DR36" s="648"/>
      <c r="DS36" s="648"/>
      <c r="DT36" s="648"/>
      <c r="DU36" s="648"/>
      <c r="DV36" s="649"/>
      <c r="DW36" s="652">
        <v>19.5</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423741</v>
      </c>
      <c r="S37" s="648"/>
      <c r="T37" s="648"/>
      <c r="U37" s="648"/>
      <c r="V37" s="648"/>
      <c r="W37" s="648"/>
      <c r="X37" s="648"/>
      <c r="Y37" s="649"/>
      <c r="Z37" s="650">
        <v>2</v>
      </c>
      <c r="AA37" s="650"/>
      <c r="AB37" s="650"/>
      <c r="AC37" s="650"/>
      <c r="AD37" s="651" t="s">
        <v>136</v>
      </c>
      <c r="AE37" s="651"/>
      <c r="AF37" s="651"/>
      <c r="AG37" s="651"/>
      <c r="AH37" s="651"/>
      <c r="AI37" s="651"/>
      <c r="AJ37" s="651"/>
      <c r="AK37" s="651"/>
      <c r="AL37" s="652" t="s">
        <v>234</v>
      </c>
      <c r="AM37" s="653"/>
      <c r="AN37" s="653"/>
      <c r="AO37" s="654"/>
      <c r="AQ37" s="725" t="s">
        <v>332</v>
      </c>
      <c r="AR37" s="726"/>
      <c r="AS37" s="726"/>
      <c r="AT37" s="726"/>
      <c r="AU37" s="726"/>
      <c r="AV37" s="726"/>
      <c r="AW37" s="726"/>
      <c r="AX37" s="726"/>
      <c r="AY37" s="727"/>
      <c r="AZ37" s="647">
        <v>617952</v>
      </c>
      <c r="BA37" s="648"/>
      <c r="BB37" s="648"/>
      <c r="BC37" s="648"/>
      <c r="BD37" s="683"/>
      <c r="BE37" s="683"/>
      <c r="BF37" s="714"/>
      <c r="BG37" s="662" t="s">
        <v>333</v>
      </c>
      <c r="BH37" s="663"/>
      <c r="BI37" s="663"/>
      <c r="BJ37" s="663"/>
      <c r="BK37" s="663"/>
      <c r="BL37" s="663"/>
      <c r="BM37" s="663"/>
      <c r="BN37" s="663"/>
      <c r="BO37" s="663"/>
      <c r="BP37" s="663"/>
      <c r="BQ37" s="663"/>
      <c r="BR37" s="663"/>
      <c r="BS37" s="663"/>
      <c r="BT37" s="663"/>
      <c r="BU37" s="664"/>
      <c r="BV37" s="647">
        <v>56583</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863592</v>
      </c>
      <c r="CS37" s="683"/>
      <c r="CT37" s="683"/>
      <c r="CU37" s="683"/>
      <c r="CV37" s="683"/>
      <c r="CW37" s="683"/>
      <c r="CX37" s="683"/>
      <c r="CY37" s="684"/>
      <c r="CZ37" s="652">
        <v>4.4000000000000004</v>
      </c>
      <c r="DA37" s="681"/>
      <c r="DB37" s="681"/>
      <c r="DC37" s="685"/>
      <c r="DD37" s="656">
        <v>863592</v>
      </c>
      <c r="DE37" s="683"/>
      <c r="DF37" s="683"/>
      <c r="DG37" s="683"/>
      <c r="DH37" s="683"/>
      <c r="DI37" s="683"/>
      <c r="DJ37" s="683"/>
      <c r="DK37" s="684"/>
      <c r="DL37" s="656">
        <v>833454</v>
      </c>
      <c r="DM37" s="683"/>
      <c r="DN37" s="683"/>
      <c r="DO37" s="683"/>
      <c r="DP37" s="683"/>
      <c r="DQ37" s="683"/>
      <c r="DR37" s="683"/>
      <c r="DS37" s="683"/>
      <c r="DT37" s="683"/>
      <c r="DU37" s="683"/>
      <c r="DV37" s="684"/>
      <c r="DW37" s="652">
        <v>11.2</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731073</v>
      </c>
      <c r="S38" s="648"/>
      <c r="T38" s="648"/>
      <c r="U38" s="648"/>
      <c r="V38" s="648"/>
      <c r="W38" s="648"/>
      <c r="X38" s="648"/>
      <c r="Y38" s="649"/>
      <c r="Z38" s="650">
        <v>3.5</v>
      </c>
      <c r="AA38" s="650"/>
      <c r="AB38" s="650"/>
      <c r="AC38" s="650"/>
      <c r="AD38" s="651">
        <v>72</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95000</v>
      </c>
      <c r="BA38" s="648"/>
      <c r="BB38" s="648"/>
      <c r="BC38" s="648"/>
      <c r="BD38" s="683"/>
      <c r="BE38" s="683"/>
      <c r="BF38" s="714"/>
      <c r="BG38" s="662" t="s">
        <v>337</v>
      </c>
      <c r="BH38" s="663"/>
      <c r="BI38" s="663"/>
      <c r="BJ38" s="663"/>
      <c r="BK38" s="663"/>
      <c r="BL38" s="663"/>
      <c r="BM38" s="663"/>
      <c r="BN38" s="663"/>
      <c r="BO38" s="663"/>
      <c r="BP38" s="663"/>
      <c r="BQ38" s="663"/>
      <c r="BR38" s="663"/>
      <c r="BS38" s="663"/>
      <c r="BT38" s="663"/>
      <c r="BU38" s="664"/>
      <c r="BV38" s="647">
        <v>4662</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1247948</v>
      </c>
      <c r="CS38" s="648"/>
      <c r="CT38" s="648"/>
      <c r="CU38" s="648"/>
      <c r="CV38" s="648"/>
      <c r="CW38" s="648"/>
      <c r="CX38" s="648"/>
      <c r="CY38" s="649"/>
      <c r="CZ38" s="652">
        <v>6.4</v>
      </c>
      <c r="DA38" s="681"/>
      <c r="DB38" s="681"/>
      <c r="DC38" s="685"/>
      <c r="DD38" s="656">
        <v>1032858</v>
      </c>
      <c r="DE38" s="648"/>
      <c r="DF38" s="648"/>
      <c r="DG38" s="648"/>
      <c r="DH38" s="648"/>
      <c r="DI38" s="648"/>
      <c r="DJ38" s="648"/>
      <c r="DK38" s="649"/>
      <c r="DL38" s="656">
        <v>903604</v>
      </c>
      <c r="DM38" s="648"/>
      <c r="DN38" s="648"/>
      <c r="DO38" s="648"/>
      <c r="DP38" s="648"/>
      <c r="DQ38" s="648"/>
      <c r="DR38" s="648"/>
      <c r="DS38" s="648"/>
      <c r="DT38" s="648"/>
      <c r="DU38" s="648"/>
      <c r="DV38" s="649"/>
      <c r="DW38" s="652">
        <v>12.1</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807813</v>
      </c>
      <c r="S39" s="648"/>
      <c r="T39" s="648"/>
      <c r="U39" s="648"/>
      <c r="V39" s="648"/>
      <c r="W39" s="648"/>
      <c r="X39" s="648"/>
      <c r="Y39" s="649"/>
      <c r="Z39" s="650">
        <v>3.9</v>
      </c>
      <c r="AA39" s="650"/>
      <c r="AB39" s="650"/>
      <c r="AC39" s="650"/>
      <c r="AD39" s="651" t="s">
        <v>128</v>
      </c>
      <c r="AE39" s="651"/>
      <c r="AF39" s="651"/>
      <c r="AG39" s="651"/>
      <c r="AH39" s="651"/>
      <c r="AI39" s="651"/>
      <c r="AJ39" s="651"/>
      <c r="AK39" s="651"/>
      <c r="AL39" s="652" t="s">
        <v>128</v>
      </c>
      <c r="AM39" s="653"/>
      <c r="AN39" s="653"/>
      <c r="AO39" s="654"/>
      <c r="AQ39" s="725" t="s">
        <v>340</v>
      </c>
      <c r="AR39" s="726"/>
      <c r="AS39" s="726"/>
      <c r="AT39" s="726"/>
      <c r="AU39" s="726"/>
      <c r="AV39" s="726"/>
      <c r="AW39" s="726"/>
      <c r="AX39" s="726"/>
      <c r="AY39" s="727"/>
      <c r="AZ39" s="647">
        <v>12571</v>
      </c>
      <c r="BA39" s="648"/>
      <c r="BB39" s="648"/>
      <c r="BC39" s="648"/>
      <c r="BD39" s="683"/>
      <c r="BE39" s="683"/>
      <c r="BF39" s="714"/>
      <c r="BG39" s="662" t="s">
        <v>341</v>
      </c>
      <c r="BH39" s="663"/>
      <c r="BI39" s="663"/>
      <c r="BJ39" s="663"/>
      <c r="BK39" s="663"/>
      <c r="BL39" s="663"/>
      <c r="BM39" s="663"/>
      <c r="BN39" s="663"/>
      <c r="BO39" s="663"/>
      <c r="BP39" s="663"/>
      <c r="BQ39" s="663"/>
      <c r="BR39" s="663"/>
      <c r="BS39" s="663"/>
      <c r="BT39" s="663"/>
      <c r="BU39" s="664"/>
      <c r="BV39" s="647">
        <v>7613</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864748</v>
      </c>
      <c r="CS39" s="683"/>
      <c r="CT39" s="683"/>
      <c r="CU39" s="683"/>
      <c r="CV39" s="683"/>
      <c r="CW39" s="683"/>
      <c r="CX39" s="683"/>
      <c r="CY39" s="684"/>
      <c r="CZ39" s="652">
        <v>4.4000000000000004</v>
      </c>
      <c r="DA39" s="681"/>
      <c r="DB39" s="681"/>
      <c r="DC39" s="685"/>
      <c r="DD39" s="656">
        <v>89266</v>
      </c>
      <c r="DE39" s="683"/>
      <c r="DF39" s="683"/>
      <c r="DG39" s="683"/>
      <c r="DH39" s="683"/>
      <c r="DI39" s="683"/>
      <c r="DJ39" s="683"/>
      <c r="DK39" s="684"/>
      <c r="DL39" s="656" t="s">
        <v>128</v>
      </c>
      <c r="DM39" s="683"/>
      <c r="DN39" s="683"/>
      <c r="DO39" s="683"/>
      <c r="DP39" s="683"/>
      <c r="DQ39" s="683"/>
      <c r="DR39" s="683"/>
      <c r="DS39" s="683"/>
      <c r="DT39" s="683"/>
      <c r="DU39" s="683"/>
      <c r="DV39" s="684"/>
      <c r="DW39" s="652" t="s">
        <v>136</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234</v>
      </c>
      <c r="AM40" s="653"/>
      <c r="AN40" s="653"/>
      <c r="AO40" s="654"/>
      <c r="AQ40" s="725" t="s">
        <v>344</v>
      </c>
      <c r="AR40" s="726"/>
      <c r="AS40" s="726"/>
      <c r="AT40" s="726"/>
      <c r="AU40" s="726"/>
      <c r="AV40" s="726"/>
      <c r="AW40" s="726"/>
      <c r="AX40" s="726"/>
      <c r="AY40" s="727"/>
      <c r="AZ40" s="647">
        <v>6996</v>
      </c>
      <c r="BA40" s="648"/>
      <c r="BB40" s="648"/>
      <c r="BC40" s="648"/>
      <c r="BD40" s="683"/>
      <c r="BE40" s="683"/>
      <c r="BF40" s="714"/>
      <c r="BG40" s="734" t="s">
        <v>345</v>
      </c>
      <c r="BH40" s="735"/>
      <c r="BI40" s="735"/>
      <c r="BJ40" s="735"/>
      <c r="BK40" s="735"/>
      <c r="BL40" s="236"/>
      <c r="BM40" s="663" t="s">
        <v>346</v>
      </c>
      <c r="BN40" s="663"/>
      <c r="BO40" s="663"/>
      <c r="BP40" s="663"/>
      <c r="BQ40" s="663"/>
      <c r="BR40" s="663"/>
      <c r="BS40" s="663"/>
      <c r="BT40" s="663"/>
      <c r="BU40" s="664"/>
      <c r="BV40" s="647">
        <v>94</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84644</v>
      </c>
      <c r="CS40" s="648"/>
      <c r="CT40" s="648"/>
      <c r="CU40" s="648"/>
      <c r="CV40" s="648"/>
      <c r="CW40" s="648"/>
      <c r="CX40" s="648"/>
      <c r="CY40" s="649"/>
      <c r="CZ40" s="652">
        <v>0.4</v>
      </c>
      <c r="DA40" s="681"/>
      <c r="DB40" s="681"/>
      <c r="DC40" s="685"/>
      <c r="DD40" s="656">
        <v>2000</v>
      </c>
      <c r="DE40" s="648"/>
      <c r="DF40" s="648"/>
      <c r="DG40" s="648"/>
      <c r="DH40" s="648"/>
      <c r="DI40" s="648"/>
      <c r="DJ40" s="648"/>
      <c r="DK40" s="649"/>
      <c r="DL40" s="656" t="s">
        <v>136</v>
      </c>
      <c r="DM40" s="648"/>
      <c r="DN40" s="648"/>
      <c r="DO40" s="648"/>
      <c r="DP40" s="648"/>
      <c r="DQ40" s="648"/>
      <c r="DR40" s="648"/>
      <c r="DS40" s="648"/>
      <c r="DT40" s="648"/>
      <c r="DU40" s="648"/>
      <c r="DV40" s="649"/>
      <c r="DW40" s="652" t="s">
        <v>128</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136</v>
      </c>
      <c r="S41" s="648"/>
      <c r="T41" s="648"/>
      <c r="U41" s="648"/>
      <c r="V41" s="648"/>
      <c r="W41" s="648"/>
      <c r="X41" s="648"/>
      <c r="Y41" s="649"/>
      <c r="Z41" s="650" t="s">
        <v>257</v>
      </c>
      <c r="AA41" s="650"/>
      <c r="AB41" s="650"/>
      <c r="AC41" s="650"/>
      <c r="AD41" s="651" t="s">
        <v>234</v>
      </c>
      <c r="AE41" s="651"/>
      <c r="AF41" s="651"/>
      <c r="AG41" s="651"/>
      <c r="AH41" s="651"/>
      <c r="AI41" s="651"/>
      <c r="AJ41" s="651"/>
      <c r="AK41" s="651"/>
      <c r="AL41" s="652" t="s">
        <v>128</v>
      </c>
      <c r="AM41" s="653"/>
      <c r="AN41" s="653"/>
      <c r="AO41" s="654"/>
      <c r="AQ41" s="725" t="s">
        <v>349</v>
      </c>
      <c r="AR41" s="726"/>
      <c r="AS41" s="726"/>
      <c r="AT41" s="726"/>
      <c r="AU41" s="726"/>
      <c r="AV41" s="726"/>
      <c r="AW41" s="726"/>
      <c r="AX41" s="726"/>
      <c r="AY41" s="727"/>
      <c r="AZ41" s="647">
        <v>243558</v>
      </c>
      <c r="BA41" s="648"/>
      <c r="BB41" s="648"/>
      <c r="BC41" s="648"/>
      <c r="BD41" s="683"/>
      <c r="BE41" s="683"/>
      <c r="BF41" s="714"/>
      <c r="BG41" s="734"/>
      <c r="BH41" s="735"/>
      <c r="BI41" s="735"/>
      <c r="BJ41" s="735"/>
      <c r="BK41" s="735"/>
      <c r="BL41" s="236"/>
      <c r="BM41" s="663" t="s">
        <v>350</v>
      </c>
      <c r="BN41" s="663"/>
      <c r="BO41" s="663"/>
      <c r="BP41" s="663"/>
      <c r="BQ41" s="663"/>
      <c r="BR41" s="663"/>
      <c r="BS41" s="663"/>
      <c r="BT41" s="663"/>
      <c r="BU41" s="664"/>
      <c r="BV41" s="647" t="s">
        <v>128</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136</v>
      </c>
      <c r="CS41" s="683"/>
      <c r="CT41" s="683"/>
      <c r="CU41" s="683"/>
      <c r="CV41" s="683"/>
      <c r="CW41" s="683"/>
      <c r="CX41" s="683"/>
      <c r="CY41" s="684"/>
      <c r="CZ41" s="652" t="s">
        <v>234</v>
      </c>
      <c r="DA41" s="681"/>
      <c r="DB41" s="681"/>
      <c r="DC41" s="685"/>
      <c r="DD41" s="656" t="s">
        <v>128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352</v>
      </c>
      <c r="C42" s="645"/>
      <c r="D42" s="645"/>
      <c r="E42" s="645"/>
      <c r="F42" s="645"/>
      <c r="G42" s="645"/>
      <c r="H42" s="645"/>
      <c r="I42" s="645"/>
      <c r="J42" s="645"/>
      <c r="K42" s="645"/>
      <c r="L42" s="645"/>
      <c r="M42" s="645"/>
      <c r="N42" s="645"/>
      <c r="O42" s="645"/>
      <c r="P42" s="645"/>
      <c r="Q42" s="646"/>
      <c r="R42" s="647">
        <v>335100</v>
      </c>
      <c r="S42" s="648"/>
      <c r="T42" s="648"/>
      <c r="U42" s="648"/>
      <c r="V42" s="648"/>
      <c r="W42" s="648"/>
      <c r="X42" s="648"/>
      <c r="Y42" s="649"/>
      <c r="Z42" s="650">
        <v>1.6</v>
      </c>
      <c r="AA42" s="650"/>
      <c r="AB42" s="650"/>
      <c r="AC42" s="650"/>
      <c r="AD42" s="651" t="s">
        <v>128</v>
      </c>
      <c r="AE42" s="651"/>
      <c r="AF42" s="651"/>
      <c r="AG42" s="651"/>
      <c r="AH42" s="651"/>
      <c r="AI42" s="651"/>
      <c r="AJ42" s="651"/>
      <c r="AK42" s="651"/>
      <c r="AL42" s="652" t="s">
        <v>128</v>
      </c>
      <c r="AM42" s="653"/>
      <c r="AN42" s="653"/>
      <c r="AO42" s="654"/>
      <c r="AQ42" s="746" t="s">
        <v>353</v>
      </c>
      <c r="AR42" s="747"/>
      <c r="AS42" s="747"/>
      <c r="AT42" s="747"/>
      <c r="AU42" s="747"/>
      <c r="AV42" s="747"/>
      <c r="AW42" s="747"/>
      <c r="AX42" s="747"/>
      <c r="AY42" s="748"/>
      <c r="AZ42" s="738">
        <v>896819</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339</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2547577</v>
      </c>
      <c r="CS42" s="648"/>
      <c r="CT42" s="648"/>
      <c r="CU42" s="648"/>
      <c r="CV42" s="648"/>
      <c r="CW42" s="648"/>
      <c r="CX42" s="648"/>
      <c r="CY42" s="649"/>
      <c r="CZ42" s="652">
        <v>13.1</v>
      </c>
      <c r="DA42" s="653"/>
      <c r="DB42" s="653"/>
      <c r="DC42" s="665"/>
      <c r="DD42" s="656">
        <v>679917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356</v>
      </c>
      <c r="C43" s="698"/>
      <c r="D43" s="698"/>
      <c r="E43" s="698"/>
      <c r="F43" s="698"/>
      <c r="G43" s="698"/>
      <c r="H43" s="698"/>
      <c r="I43" s="698"/>
      <c r="J43" s="698"/>
      <c r="K43" s="698"/>
      <c r="L43" s="698"/>
      <c r="M43" s="698"/>
      <c r="N43" s="698"/>
      <c r="O43" s="698"/>
      <c r="P43" s="698"/>
      <c r="Q43" s="699"/>
      <c r="R43" s="738">
        <v>20675200</v>
      </c>
      <c r="S43" s="739"/>
      <c r="T43" s="739"/>
      <c r="U43" s="739"/>
      <c r="V43" s="739"/>
      <c r="W43" s="739"/>
      <c r="X43" s="739"/>
      <c r="Y43" s="740"/>
      <c r="Z43" s="741">
        <v>100</v>
      </c>
      <c r="AA43" s="741"/>
      <c r="AB43" s="741"/>
      <c r="AC43" s="741"/>
      <c r="AD43" s="742">
        <v>7123350</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55682</v>
      </c>
      <c r="CS43" s="683"/>
      <c r="CT43" s="683"/>
      <c r="CU43" s="683"/>
      <c r="CV43" s="683"/>
      <c r="CW43" s="683"/>
      <c r="CX43" s="683"/>
      <c r="CY43" s="684"/>
      <c r="CZ43" s="652">
        <v>0.3</v>
      </c>
      <c r="DA43" s="681"/>
      <c r="DB43" s="681"/>
      <c r="DC43" s="685"/>
      <c r="DD43" s="656">
        <v>55682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358</v>
      </c>
      <c r="CG44" s="645"/>
      <c r="CH44" s="645"/>
      <c r="CI44" s="645"/>
      <c r="CJ44" s="645"/>
      <c r="CK44" s="645"/>
      <c r="CL44" s="645"/>
      <c r="CM44" s="645"/>
      <c r="CN44" s="645"/>
      <c r="CO44" s="645"/>
      <c r="CP44" s="645"/>
      <c r="CQ44" s="646"/>
      <c r="CR44" s="647">
        <v>2525629</v>
      </c>
      <c r="CS44" s="648"/>
      <c r="CT44" s="648"/>
      <c r="CU44" s="648"/>
      <c r="CV44" s="648"/>
      <c r="CW44" s="648"/>
      <c r="CX44" s="648"/>
      <c r="CY44" s="649"/>
      <c r="CZ44" s="652">
        <v>13</v>
      </c>
      <c r="DA44" s="653"/>
      <c r="DB44" s="653"/>
      <c r="DC44" s="665"/>
      <c r="DD44" s="656">
        <v>673016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1698801</v>
      </c>
      <c r="CS45" s="683"/>
      <c r="CT45" s="683"/>
      <c r="CU45" s="683"/>
      <c r="CV45" s="683"/>
      <c r="CW45" s="683"/>
      <c r="CX45" s="683"/>
      <c r="CY45" s="684"/>
      <c r="CZ45" s="652">
        <v>8.6999999999999993</v>
      </c>
      <c r="DA45" s="681"/>
      <c r="DB45" s="681"/>
      <c r="DC45" s="685"/>
      <c r="DD45" s="656">
        <v>312763</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732438</v>
      </c>
      <c r="CS46" s="648"/>
      <c r="CT46" s="648"/>
      <c r="CU46" s="648"/>
      <c r="CV46" s="648"/>
      <c r="CW46" s="648"/>
      <c r="CX46" s="648"/>
      <c r="CY46" s="649"/>
      <c r="CZ46" s="652">
        <v>3.8</v>
      </c>
      <c r="DA46" s="653"/>
      <c r="DB46" s="653"/>
      <c r="DC46" s="665"/>
      <c r="DD46" s="656">
        <v>265863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21948</v>
      </c>
      <c r="CS47" s="683"/>
      <c r="CT47" s="683"/>
      <c r="CU47" s="683"/>
      <c r="CV47" s="683"/>
      <c r="CW47" s="683"/>
      <c r="CX47" s="683"/>
      <c r="CY47" s="684"/>
      <c r="CZ47" s="652">
        <v>0.1</v>
      </c>
      <c r="DA47" s="681"/>
      <c r="DB47" s="681"/>
      <c r="DC47" s="685"/>
      <c r="DD47" s="656">
        <v>6901</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234</v>
      </c>
      <c r="CS48" s="648"/>
      <c r="CT48" s="648"/>
      <c r="CU48" s="648"/>
      <c r="CV48" s="648"/>
      <c r="CW48" s="648"/>
      <c r="CX48" s="648"/>
      <c r="CY48" s="649"/>
      <c r="CZ48" s="652" t="s">
        <v>128</v>
      </c>
      <c r="DA48" s="653"/>
      <c r="DB48" s="653"/>
      <c r="DC48" s="665"/>
      <c r="DD48" s="656" t="s">
        <v>128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366</v>
      </c>
      <c r="CE49" s="698"/>
      <c r="CF49" s="698"/>
      <c r="CG49" s="698"/>
      <c r="CH49" s="698"/>
      <c r="CI49" s="698"/>
      <c r="CJ49" s="698"/>
      <c r="CK49" s="698"/>
      <c r="CL49" s="698"/>
      <c r="CM49" s="698"/>
      <c r="CN49" s="698"/>
      <c r="CO49" s="698"/>
      <c r="CP49" s="698"/>
      <c r="CQ49" s="699"/>
      <c r="CR49" s="738">
        <v>19469441</v>
      </c>
      <c r="CS49" s="718"/>
      <c r="CT49" s="718"/>
      <c r="CU49" s="718"/>
      <c r="CV49" s="718"/>
      <c r="CW49" s="718"/>
      <c r="CX49" s="718"/>
      <c r="CY49" s="749"/>
      <c r="CZ49" s="743">
        <v>100</v>
      </c>
      <c r="DA49" s="750"/>
      <c r="DB49" s="750"/>
      <c r="DC49" s="751"/>
      <c r="DD49" s="752">
        <v>8907559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F1kJYBkyE7dtjgU4sR4dZJAaepEdsCDKHZ6WwAIXYh1/9g5UzdmbzIw+vCG6IV73Z2NG1phWsFx/q8IMJrgcZw==" saltValue="STcvUhhqFQYfesMe2+S3r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Normal="70" zoomScaleSheetLayoutView="10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10" t="s">
        <v>368</v>
      </c>
      <c r="DK2" s="811"/>
      <c r="DL2" s="811"/>
      <c r="DM2" s="811"/>
      <c r="DN2" s="811"/>
      <c r="DO2" s="812"/>
      <c r="DP2" s="251"/>
      <c r="DQ2" s="810" t="s">
        <v>369</v>
      </c>
      <c r="DR2" s="811"/>
      <c r="DS2" s="811"/>
      <c r="DT2" s="811"/>
      <c r="DU2" s="811"/>
      <c r="DV2" s="811"/>
      <c r="DW2" s="811"/>
      <c r="DX2" s="811"/>
      <c r="DY2" s="811"/>
      <c r="DZ2" s="81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13" t="s">
        <v>370</v>
      </c>
      <c r="B4" s="813"/>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813"/>
      <c r="AY4" s="813"/>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814"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815"/>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20683</v>
      </c>
      <c r="R7" s="783"/>
      <c r="S7" s="783"/>
      <c r="T7" s="783"/>
      <c r="U7" s="783"/>
      <c r="V7" s="783">
        <v>19478</v>
      </c>
      <c r="W7" s="783"/>
      <c r="X7" s="783"/>
      <c r="Y7" s="783"/>
      <c r="Z7" s="783"/>
      <c r="AA7" s="783">
        <v>1205</v>
      </c>
      <c r="AB7" s="783"/>
      <c r="AC7" s="783"/>
      <c r="AD7" s="783"/>
      <c r="AE7" s="784"/>
      <c r="AF7" s="785">
        <v>465</v>
      </c>
      <c r="AG7" s="786"/>
      <c r="AH7" s="786"/>
      <c r="AI7" s="786"/>
      <c r="AJ7" s="787"/>
      <c r="AK7" s="828">
        <v>3912</v>
      </c>
      <c r="AL7" s="829"/>
      <c r="AM7" s="829"/>
      <c r="AN7" s="829"/>
      <c r="AO7" s="829"/>
      <c r="AP7" s="829">
        <v>10592</v>
      </c>
      <c r="AQ7" s="829"/>
      <c r="AR7" s="829"/>
      <c r="AS7" s="829"/>
      <c r="AT7" s="829"/>
      <c r="AU7" s="830"/>
      <c r="AV7" s="830"/>
      <c r="AW7" s="830"/>
      <c r="AX7" s="830"/>
      <c r="AY7" s="831"/>
      <c r="AZ7" s="254"/>
      <c r="BA7" s="254"/>
      <c r="BB7" s="254"/>
      <c r="BC7" s="254"/>
      <c r="BD7" s="254"/>
      <c r="BE7" s="255"/>
      <c r="BF7" s="255"/>
      <c r="BG7" s="255"/>
      <c r="BH7" s="255"/>
      <c r="BI7" s="255"/>
      <c r="BJ7" s="255"/>
      <c r="BK7" s="255"/>
      <c r="BL7" s="255"/>
      <c r="BM7" s="255"/>
      <c r="BN7" s="255"/>
      <c r="BO7" s="255"/>
      <c r="BP7" s="255"/>
      <c r="BQ7" s="261">
        <v>1</v>
      </c>
      <c r="BR7" s="262"/>
      <c r="BS7" s="832"/>
      <c r="BT7" s="833"/>
      <c r="BU7" s="833"/>
      <c r="BV7" s="833"/>
      <c r="BW7" s="833"/>
      <c r="BX7" s="833"/>
      <c r="BY7" s="833"/>
      <c r="BZ7" s="833"/>
      <c r="CA7" s="833"/>
      <c r="CB7" s="833"/>
      <c r="CC7" s="833"/>
      <c r="CD7" s="833"/>
      <c r="CE7" s="833"/>
      <c r="CF7" s="833"/>
      <c r="CG7" s="834"/>
      <c r="CH7" s="825"/>
      <c r="CI7" s="826"/>
      <c r="CJ7" s="826"/>
      <c r="CK7" s="826"/>
      <c r="CL7" s="827"/>
      <c r="CM7" s="825"/>
      <c r="CN7" s="826"/>
      <c r="CO7" s="826"/>
      <c r="CP7" s="826"/>
      <c r="CQ7" s="827"/>
      <c r="CR7" s="825"/>
      <c r="CS7" s="826"/>
      <c r="CT7" s="826"/>
      <c r="CU7" s="826"/>
      <c r="CV7" s="827"/>
      <c r="CW7" s="825"/>
      <c r="CX7" s="826"/>
      <c r="CY7" s="826"/>
      <c r="CZ7" s="826"/>
      <c r="DA7" s="827"/>
      <c r="DB7" s="825"/>
      <c r="DC7" s="826"/>
      <c r="DD7" s="826"/>
      <c r="DE7" s="826"/>
      <c r="DF7" s="827"/>
      <c r="DG7" s="825"/>
      <c r="DH7" s="826"/>
      <c r="DI7" s="826"/>
      <c r="DJ7" s="826"/>
      <c r="DK7" s="827"/>
      <c r="DL7" s="825"/>
      <c r="DM7" s="826"/>
      <c r="DN7" s="826"/>
      <c r="DO7" s="826"/>
      <c r="DP7" s="827"/>
      <c r="DQ7" s="825"/>
      <c r="DR7" s="826"/>
      <c r="DS7" s="826"/>
      <c r="DT7" s="826"/>
      <c r="DU7" s="827"/>
      <c r="DV7" s="816"/>
      <c r="DW7" s="817"/>
      <c r="DX7" s="817"/>
      <c r="DY7" s="817"/>
      <c r="DZ7" s="818"/>
      <c r="EA7" s="256"/>
    </row>
    <row r="8" spans="1:131" s="257" customFormat="1" ht="26.25" customHeight="1" x14ac:dyDescent="0.15">
      <c r="A8" s="263">
        <v>2</v>
      </c>
      <c r="B8" s="805" t="s">
        <v>390</v>
      </c>
      <c r="C8" s="806"/>
      <c r="D8" s="806"/>
      <c r="E8" s="806"/>
      <c r="F8" s="806"/>
      <c r="G8" s="806"/>
      <c r="H8" s="806"/>
      <c r="I8" s="806"/>
      <c r="J8" s="806"/>
      <c r="K8" s="806"/>
      <c r="L8" s="806"/>
      <c r="M8" s="806"/>
      <c r="N8" s="806"/>
      <c r="O8" s="806"/>
      <c r="P8" s="807"/>
      <c r="Q8" s="808">
        <v>5</v>
      </c>
      <c r="R8" s="809"/>
      <c r="S8" s="809"/>
      <c r="T8" s="809"/>
      <c r="U8" s="809"/>
      <c r="V8" s="809">
        <v>5</v>
      </c>
      <c r="W8" s="809"/>
      <c r="X8" s="809"/>
      <c r="Y8" s="809"/>
      <c r="Z8" s="809"/>
      <c r="AA8" s="809">
        <v>0</v>
      </c>
      <c r="AB8" s="809"/>
      <c r="AC8" s="809"/>
      <c r="AD8" s="809"/>
      <c r="AE8" s="819"/>
      <c r="AF8" s="820">
        <v>0</v>
      </c>
      <c r="AG8" s="821"/>
      <c r="AH8" s="821"/>
      <c r="AI8" s="821"/>
      <c r="AJ8" s="822"/>
      <c r="AK8" s="823">
        <v>5</v>
      </c>
      <c r="AL8" s="824"/>
      <c r="AM8" s="824"/>
      <c r="AN8" s="824"/>
      <c r="AO8" s="824"/>
      <c r="AP8" s="824" t="s">
        <v>588</v>
      </c>
      <c r="AQ8" s="824"/>
      <c r="AR8" s="824"/>
      <c r="AS8" s="824"/>
      <c r="AT8" s="824"/>
      <c r="AU8" s="800"/>
      <c r="AV8" s="800"/>
      <c r="AW8" s="800"/>
      <c r="AX8" s="800"/>
      <c r="AY8" s="801"/>
      <c r="AZ8" s="254"/>
      <c r="BA8" s="254"/>
      <c r="BB8" s="254"/>
      <c r="BC8" s="254"/>
      <c r="BD8" s="254"/>
      <c r="BE8" s="255"/>
      <c r="BF8" s="255"/>
      <c r="BG8" s="255"/>
      <c r="BH8" s="255"/>
      <c r="BI8" s="255"/>
      <c r="BJ8" s="255"/>
      <c r="BK8" s="255"/>
      <c r="BL8" s="255"/>
      <c r="BM8" s="255"/>
      <c r="BN8" s="255"/>
      <c r="BO8" s="255"/>
      <c r="BP8" s="255"/>
      <c r="BQ8" s="264">
        <v>2</v>
      </c>
      <c r="BR8" s="265"/>
      <c r="BS8" s="802"/>
      <c r="BT8" s="803"/>
      <c r="BU8" s="803"/>
      <c r="BV8" s="803"/>
      <c r="BW8" s="803"/>
      <c r="BX8" s="803"/>
      <c r="BY8" s="803"/>
      <c r="BZ8" s="803"/>
      <c r="CA8" s="803"/>
      <c r="CB8" s="803"/>
      <c r="CC8" s="803"/>
      <c r="CD8" s="803"/>
      <c r="CE8" s="803"/>
      <c r="CF8" s="803"/>
      <c r="CG8" s="804"/>
      <c r="CH8" s="794"/>
      <c r="CI8" s="795"/>
      <c r="CJ8" s="795"/>
      <c r="CK8" s="795"/>
      <c r="CL8" s="796"/>
      <c r="CM8" s="794"/>
      <c r="CN8" s="795"/>
      <c r="CO8" s="795"/>
      <c r="CP8" s="795"/>
      <c r="CQ8" s="796"/>
      <c r="CR8" s="794"/>
      <c r="CS8" s="795"/>
      <c r="CT8" s="795"/>
      <c r="CU8" s="795"/>
      <c r="CV8" s="796"/>
      <c r="CW8" s="794"/>
      <c r="CX8" s="795"/>
      <c r="CY8" s="795"/>
      <c r="CZ8" s="795"/>
      <c r="DA8" s="796"/>
      <c r="DB8" s="794"/>
      <c r="DC8" s="795"/>
      <c r="DD8" s="795"/>
      <c r="DE8" s="795"/>
      <c r="DF8" s="796"/>
      <c r="DG8" s="794"/>
      <c r="DH8" s="795"/>
      <c r="DI8" s="795"/>
      <c r="DJ8" s="795"/>
      <c r="DK8" s="796"/>
      <c r="DL8" s="794"/>
      <c r="DM8" s="795"/>
      <c r="DN8" s="795"/>
      <c r="DO8" s="795"/>
      <c r="DP8" s="796"/>
      <c r="DQ8" s="794"/>
      <c r="DR8" s="795"/>
      <c r="DS8" s="795"/>
      <c r="DT8" s="795"/>
      <c r="DU8" s="796"/>
      <c r="DV8" s="797"/>
      <c r="DW8" s="798"/>
      <c r="DX8" s="798"/>
      <c r="DY8" s="798"/>
      <c r="DZ8" s="799"/>
      <c r="EA8" s="256"/>
    </row>
    <row r="9" spans="1:131" s="257" customFormat="1" ht="26.25" customHeight="1" x14ac:dyDescent="0.15">
      <c r="A9" s="263">
        <v>3</v>
      </c>
      <c r="B9" s="805" t="s">
        <v>391</v>
      </c>
      <c r="C9" s="806"/>
      <c r="D9" s="806"/>
      <c r="E9" s="806"/>
      <c r="F9" s="806"/>
      <c r="G9" s="806"/>
      <c r="H9" s="806"/>
      <c r="I9" s="806"/>
      <c r="J9" s="806"/>
      <c r="K9" s="806"/>
      <c r="L9" s="806"/>
      <c r="M9" s="806"/>
      <c r="N9" s="806"/>
      <c r="O9" s="806"/>
      <c r="P9" s="807"/>
      <c r="Q9" s="808">
        <v>7</v>
      </c>
      <c r="R9" s="809"/>
      <c r="S9" s="809"/>
      <c r="T9" s="809"/>
      <c r="U9" s="809"/>
      <c r="V9" s="809">
        <v>7</v>
      </c>
      <c r="W9" s="809"/>
      <c r="X9" s="809"/>
      <c r="Y9" s="809"/>
      <c r="Z9" s="809"/>
      <c r="AA9" s="809">
        <v>1</v>
      </c>
      <c r="AB9" s="809"/>
      <c r="AC9" s="809"/>
      <c r="AD9" s="809"/>
      <c r="AE9" s="819"/>
      <c r="AF9" s="820">
        <v>1</v>
      </c>
      <c r="AG9" s="821"/>
      <c r="AH9" s="821"/>
      <c r="AI9" s="821"/>
      <c r="AJ9" s="822"/>
      <c r="AK9" s="823" t="s">
        <v>588</v>
      </c>
      <c r="AL9" s="824"/>
      <c r="AM9" s="824"/>
      <c r="AN9" s="824"/>
      <c r="AO9" s="824"/>
      <c r="AP9" s="824" t="s">
        <v>588</v>
      </c>
      <c r="AQ9" s="824"/>
      <c r="AR9" s="824"/>
      <c r="AS9" s="824"/>
      <c r="AT9" s="824"/>
      <c r="AU9" s="800"/>
      <c r="AV9" s="800"/>
      <c r="AW9" s="800"/>
      <c r="AX9" s="800"/>
      <c r="AY9" s="801"/>
      <c r="AZ9" s="254"/>
      <c r="BA9" s="254"/>
      <c r="BB9" s="254"/>
      <c r="BC9" s="254"/>
      <c r="BD9" s="254"/>
      <c r="BE9" s="255"/>
      <c r="BF9" s="255"/>
      <c r="BG9" s="255"/>
      <c r="BH9" s="255"/>
      <c r="BI9" s="255"/>
      <c r="BJ9" s="255"/>
      <c r="BK9" s="255"/>
      <c r="BL9" s="255"/>
      <c r="BM9" s="255"/>
      <c r="BN9" s="255"/>
      <c r="BO9" s="255"/>
      <c r="BP9" s="255"/>
      <c r="BQ9" s="264">
        <v>3</v>
      </c>
      <c r="BR9" s="265"/>
      <c r="BS9" s="802"/>
      <c r="BT9" s="803"/>
      <c r="BU9" s="803"/>
      <c r="BV9" s="803"/>
      <c r="BW9" s="803"/>
      <c r="BX9" s="803"/>
      <c r="BY9" s="803"/>
      <c r="BZ9" s="803"/>
      <c r="CA9" s="803"/>
      <c r="CB9" s="803"/>
      <c r="CC9" s="803"/>
      <c r="CD9" s="803"/>
      <c r="CE9" s="803"/>
      <c r="CF9" s="803"/>
      <c r="CG9" s="804"/>
      <c r="CH9" s="794"/>
      <c r="CI9" s="795"/>
      <c r="CJ9" s="795"/>
      <c r="CK9" s="795"/>
      <c r="CL9" s="796"/>
      <c r="CM9" s="794"/>
      <c r="CN9" s="795"/>
      <c r="CO9" s="795"/>
      <c r="CP9" s="795"/>
      <c r="CQ9" s="796"/>
      <c r="CR9" s="794"/>
      <c r="CS9" s="795"/>
      <c r="CT9" s="795"/>
      <c r="CU9" s="795"/>
      <c r="CV9" s="796"/>
      <c r="CW9" s="794"/>
      <c r="CX9" s="795"/>
      <c r="CY9" s="795"/>
      <c r="CZ9" s="795"/>
      <c r="DA9" s="796"/>
      <c r="DB9" s="794"/>
      <c r="DC9" s="795"/>
      <c r="DD9" s="795"/>
      <c r="DE9" s="795"/>
      <c r="DF9" s="796"/>
      <c r="DG9" s="794"/>
      <c r="DH9" s="795"/>
      <c r="DI9" s="795"/>
      <c r="DJ9" s="795"/>
      <c r="DK9" s="796"/>
      <c r="DL9" s="794"/>
      <c r="DM9" s="795"/>
      <c r="DN9" s="795"/>
      <c r="DO9" s="795"/>
      <c r="DP9" s="796"/>
      <c r="DQ9" s="794"/>
      <c r="DR9" s="795"/>
      <c r="DS9" s="795"/>
      <c r="DT9" s="795"/>
      <c r="DU9" s="796"/>
      <c r="DV9" s="797"/>
      <c r="DW9" s="798"/>
      <c r="DX9" s="798"/>
      <c r="DY9" s="798"/>
      <c r="DZ9" s="799"/>
      <c r="EA9" s="256"/>
    </row>
    <row r="10" spans="1:131" s="257" customFormat="1" ht="26.25" customHeight="1" x14ac:dyDescent="0.15">
      <c r="A10" s="263">
        <v>4</v>
      </c>
      <c r="B10" s="805"/>
      <c r="C10" s="806"/>
      <c r="D10" s="806"/>
      <c r="E10" s="806"/>
      <c r="F10" s="806"/>
      <c r="G10" s="806"/>
      <c r="H10" s="806"/>
      <c r="I10" s="806"/>
      <c r="J10" s="806"/>
      <c r="K10" s="806"/>
      <c r="L10" s="806"/>
      <c r="M10" s="806"/>
      <c r="N10" s="806"/>
      <c r="O10" s="806"/>
      <c r="P10" s="807"/>
      <c r="Q10" s="808"/>
      <c r="R10" s="809"/>
      <c r="S10" s="809"/>
      <c r="T10" s="809"/>
      <c r="U10" s="809"/>
      <c r="V10" s="809"/>
      <c r="W10" s="809"/>
      <c r="X10" s="809"/>
      <c r="Y10" s="809"/>
      <c r="Z10" s="809"/>
      <c r="AA10" s="809"/>
      <c r="AB10" s="809"/>
      <c r="AC10" s="809"/>
      <c r="AD10" s="809"/>
      <c r="AE10" s="819"/>
      <c r="AF10" s="820"/>
      <c r="AG10" s="821"/>
      <c r="AH10" s="821"/>
      <c r="AI10" s="821"/>
      <c r="AJ10" s="822"/>
      <c r="AK10" s="823"/>
      <c r="AL10" s="824"/>
      <c r="AM10" s="824"/>
      <c r="AN10" s="824"/>
      <c r="AO10" s="824"/>
      <c r="AP10" s="824"/>
      <c r="AQ10" s="824"/>
      <c r="AR10" s="824"/>
      <c r="AS10" s="824"/>
      <c r="AT10" s="824"/>
      <c r="AU10" s="800"/>
      <c r="AV10" s="800"/>
      <c r="AW10" s="800"/>
      <c r="AX10" s="800"/>
      <c r="AY10" s="801"/>
      <c r="AZ10" s="254"/>
      <c r="BA10" s="254"/>
      <c r="BB10" s="254"/>
      <c r="BC10" s="254"/>
      <c r="BD10" s="254"/>
      <c r="BE10" s="255"/>
      <c r="BF10" s="255"/>
      <c r="BG10" s="255"/>
      <c r="BH10" s="255"/>
      <c r="BI10" s="255"/>
      <c r="BJ10" s="255"/>
      <c r="BK10" s="255"/>
      <c r="BL10" s="255"/>
      <c r="BM10" s="255"/>
      <c r="BN10" s="255"/>
      <c r="BO10" s="255"/>
      <c r="BP10" s="255"/>
      <c r="BQ10" s="264">
        <v>4</v>
      </c>
      <c r="BR10" s="265"/>
      <c r="BS10" s="802"/>
      <c r="BT10" s="803"/>
      <c r="BU10" s="803"/>
      <c r="BV10" s="803"/>
      <c r="BW10" s="803"/>
      <c r="BX10" s="803"/>
      <c r="BY10" s="803"/>
      <c r="BZ10" s="803"/>
      <c r="CA10" s="803"/>
      <c r="CB10" s="803"/>
      <c r="CC10" s="803"/>
      <c r="CD10" s="803"/>
      <c r="CE10" s="803"/>
      <c r="CF10" s="803"/>
      <c r="CG10" s="804"/>
      <c r="CH10" s="794"/>
      <c r="CI10" s="795"/>
      <c r="CJ10" s="795"/>
      <c r="CK10" s="795"/>
      <c r="CL10" s="796"/>
      <c r="CM10" s="794"/>
      <c r="CN10" s="795"/>
      <c r="CO10" s="795"/>
      <c r="CP10" s="795"/>
      <c r="CQ10" s="796"/>
      <c r="CR10" s="794"/>
      <c r="CS10" s="795"/>
      <c r="CT10" s="795"/>
      <c r="CU10" s="795"/>
      <c r="CV10" s="796"/>
      <c r="CW10" s="794"/>
      <c r="CX10" s="795"/>
      <c r="CY10" s="795"/>
      <c r="CZ10" s="795"/>
      <c r="DA10" s="796"/>
      <c r="DB10" s="794"/>
      <c r="DC10" s="795"/>
      <c r="DD10" s="795"/>
      <c r="DE10" s="795"/>
      <c r="DF10" s="796"/>
      <c r="DG10" s="794"/>
      <c r="DH10" s="795"/>
      <c r="DI10" s="795"/>
      <c r="DJ10" s="795"/>
      <c r="DK10" s="796"/>
      <c r="DL10" s="794"/>
      <c r="DM10" s="795"/>
      <c r="DN10" s="795"/>
      <c r="DO10" s="795"/>
      <c r="DP10" s="796"/>
      <c r="DQ10" s="794"/>
      <c r="DR10" s="795"/>
      <c r="DS10" s="795"/>
      <c r="DT10" s="795"/>
      <c r="DU10" s="796"/>
      <c r="DV10" s="797"/>
      <c r="DW10" s="798"/>
      <c r="DX10" s="798"/>
      <c r="DY10" s="798"/>
      <c r="DZ10" s="799"/>
      <c r="EA10" s="256"/>
    </row>
    <row r="11" spans="1:131" s="257" customFormat="1" ht="26.25" customHeight="1" x14ac:dyDescent="0.15">
      <c r="A11" s="263">
        <v>5</v>
      </c>
      <c r="B11" s="805"/>
      <c r="C11" s="806"/>
      <c r="D11" s="806"/>
      <c r="E11" s="806"/>
      <c r="F11" s="806"/>
      <c r="G11" s="806"/>
      <c r="H11" s="806"/>
      <c r="I11" s="806"/>
      <c r="J11" s="806"/>
      <c r="K11" s="806"/>
      <c r="L11" s="806"/>
      <c r="M11" s="806"/>
      <c r="N11" s="806"/>
      <c r="O11" s="806"/>
      <c r="P11" s="807"/>
      <c r="Q11" s="808"/>
      <c r="R11" s="809"/>
      <c r="S11" s="809"/>
      <c r="T11" s="809"/>
      <c r="U11" s="809"/>
      <c r="V11" s="809"/>
      <c r="W11" s="809"/>
      <c r="X11" s="809"/>
      <c r="Y11" s="809"/>
      <c r="Z11" s="809"/>
      <c r="AA11" s="809"/>
      <c r="AB11" s="809"/>
      <c r="AC11" s="809"/>
      <c r="AD11" s="809"/>
      <c r="AE11" s="819"/>
      <c r="AF11" s="820"/>
      <c r="AG11" s="821"/>
      <c r="AH11" s="821"/>
      <c r="AI11" s="821"/>
      <c r="AJ11" s="822"/>
      <c r="AK11" s="823"/>
      <c r="AL11" s="824"/>
      <c r="AM11" s="824"/>
      <c r="AN11" s="824"/>
      <c r="AO11" s="824"/>
      <c r="AP11" s="824"/>
      <c r="AQ11" s="824"/>
      <c r="AR11" s="824"/>
      <c r="AS11" s="824"/>
      <c r="AT11" s="824"/>
      <c r="AU11" s="800"/>
      <c r="AV11" s="800"/>
      <c r="AW11" s="800"/>
      <c r="AX11" s="800"/>
      <c r="AY11" s="801"/>
      <c r="AZ11" s="254"/>
      <c r="BA11" s="254"/>
      <c r="BB11" s="254"/>
      <c r="BC11" s="254"/>
      <c r="BD11" s="254"/>
      <c r="BE11" s="255"/>
      <c r="BF11" s="255"/>
      <c r="BG11" s="255"/>
      <c r="BH11" s="255"/>
      <c r="BI11" s="255"/>
      <c r="BJ11" s="255"/>
      <c r="BK11" s="255"/>
      <c r="BL11" s="255"/>
      <c r="BM11" s="255"/>
      <c r="BN11" s="255"/>
      <c r="BO11" s="255"/>
      <c r="BP11" s="255"/>
      <c r="BQ11" s="264">
        <v>5</v>
      </c>
      <c r="BR11" s="265"/>
      <c r="BS11" s="802"/>
      <c r="BT11" s="803"/>
      <c r="BU11" s="803"/>
      <c r="BV11" s="803"/>
      <c r="BW11" s="803"/>
      <c r="BX11" s="803"/>
      <c r="BY11" s="803"/>
      <c r="BZ11" s="803"/>
      <c r="CA11" s="803"/>
      <c r="CB11" s="803"/>
      <c r="CC11" s="803"/>
      <c r="CD11" s="803"/>
      <c r="CE11" s="803"/>
      <c r="CF11" s="803"/>
      <c r="CG11" s="804"/>
      <c r="CH11" s="794"/>
      <c r="CI11" s="795"/>
      <c r="CJ11" s="795"/>
      <c r="CK11" s="795"/>
      <c r="CL11" s="796"/>
      <c r="CM11" s="794"/>
      <c r="CN11" s="795"/>
      <c r="CO11" s="795"/>
      <c r="CP11" s="795"/>
      <c r="CQ11" s="796"/>
      <c r="CR11" s="794"/>
      <c r="CS11" s="795"/>
      <c r="CT11" s="795"/>
      <c r="CU11" s="795"/>
      <c r="CV11" s="796"/>
      <c r="CW11" s="794"/>
      <c r="CX11" s="795"/>
      <c r="CY11" s="795"/>
      <c r="CZ11" s="795"/>
      <c r="DA11" s="796"/>
      <c r="DB11" s="794"/>
      <c r="DC11" s="795"/>
      <c r="DD11" s="795"/>
      <c r="DE11" s="795"/>
      <c r="DF11" s="796"/>
      <c r="DG11" s="794"/>
      <c r="DH11" s="795"/>
      <c r="DI11" s="795"/>
      <c r="DJ11" s="795"/>
      <c r="DK11" s="796"/>
      <c r="DL11" s="794"/>
      <c r="DM11" s="795"/>
      <c r="DN11" s="795"/>
      <c r="DO11" s="795"/>
      <c r="DP11" s="796"/>
      <c r="DQ11" s="794"/>
      <c r="DR11" s="795"/>
      <c r="DS11" s="795"/>
      <c r="DT11" s="795"/>
      <c r="DU11" s="796"/>
      <c r="DV11" s="797"/>
      <c r="DW11" s="798"/>
      <c r="DX11" s="798"/>
      <c r="DY11" s="798"/>
      <c r="DZ11" s="799"/>
      <c r="EA11" s="256"/>
    </row>
    <row r="12" spans="1:131" s="257" customFormat="1" ht="26.25" customHeight="1" x14ac:dyDescent="0.15">
      <c r="A12" s="263">
        <v>6</v>
      </c>
      <c r="B12" s="805"/>
      <c r="C12" s="806"/>
      <c r="D12" s="806"/>
      <c r="E12" s="806"/>
      <c r="F12" s="806"/>
      <c r="G12" s="806"/>
      <c r="H12" s="806"/>
      <c r="I12" s="806"/>
      <c r="J12" s="806"/>
      <c r="K12" s="806"/>
      <c r="L12" s="806"/>
      <c r="M12" s="806"/>
      <c r="N12" s="806"/>
      <c r="O12" s="806"/>
      <c r="P12" s="807"/>
      <c r="Q12" s="808"/>
      <c r="R12" s="809"/>
      <c r="S12" s="809"/>
      <c r="T12" s="809"/>
      <c r="U12" s="809"/>
      <c r="V12" s="809"/>
      <c r="W12" s="809"/>
      <c r="X12" s="809"/>
      <c r="Y12" s="809"/>
      <c r="Z12" s="809"/>
      <c r="AA12" s="809"/>
      <c r="AB12" s="809"/>
      <c r="AC12" s="809"/>
      <c r="AD12" s="809"/>
      <c r="AE12" s="819"/>
      <c r="AF12" s="820"/>
      <c r="AG12" s="821"/>
      <c r="AH12" s="821"/>
      <c r="AI12" s="821"/>
      <c r="AJ12" s="822"/>
      <c r="AK12" s="823"/>
      <c r="AL12" s="824"/>
      <c r="AM12" s="824"/>
      <c r="AN12" s="824"/>
      <c r="AO12" s="824"/>
      <c r="AP12" s="824"/>
      <c r="AQ12" s="824"/>
      <c r="AR12" s="824"/>
      <c r="AS12" s="824"/>
      <c r="AT12" s="824"/>
      <c r="AU12" s="800"/>
      <c r="AV12" s="800"/>
      <c r="AW12" s="800"/>
      <c r="AX12" s="800"/>
      <c r="AY12" s="801"/>
      <c r="AZ12" s="254"/>
      <c r="BA12" s="254"/>
      <c r="BB12" s="254"/>
      <c r="BC12" s="254"/>
      <c r="BD12" s="254"/>
      <c r="BE12" s="255"/>
      <c r="BF12" s="255"/>
      <c r="BG12" s="255"/>
      <c r="BH12" s="255"/>
      <c r="BI12" s="255"/>
      <c r="BJ12" s="255"/>
      <c r="BK12" s="255"/>
      <c r="BL12" s="255"/>
      <c r="BM12" s="255"/>
      <c r="BN12" s="255"/>
      <c r="BO12" s="255"/>
      <c r="BP12" s="255"/>
      <c r="BQ12" s="264">
        <v>6</v>
      </c>
      <c r="BR12" s="265"/>
      <c r="BS12" s="802"/>
      <c r="BT12" s="803"/>
      <c r="BU12" s="803"/>
      <c r="BV12" s="803"/>
      <c r="BW12" s="803"/>
      <c r="BX12" s="803"/>
      <c r="BY12" s="803"/>
      <c r="BZ12" s="803"/>
      <c r="CA12" s="803"/>
      <c r="CB12" s="803"/>
      <c r="CC12" s="803"/>
      <c r="CD12" s="803"/>
      <c r="CE12" s="803"/>
      <c r="CF12" s="803"/>
      <c r="CG12" s="804"/>
      <c r="CH12" s="794"/>
      <c r="CI12" s="795"/>
      <c r="CJ12" s="795"/>
      <c r="CK12" s="795"/>
      <c r="CL12" s="796"/>
      <c r="CM12" s="794"/>
      <c r="CN12" s="795"/>
      <c r="CO12" s="795"/>
      <c r="CP12" s="795"/>
      <c r="CQ12" s="796"/>
      <c r="CR12" s="794"/>
      <c r="CS12" s="795"/>
      <c r="CT12" s="795"/>
      <c r="CU12" s="795"/>
      <c r="CV12" s="796"/>
      <c r="CW12" s="794"/>
      <c r="CX12" s="795"/>
      <c r="CY12" s="795"/>
      <c r="CZ12" s="795"/>
      <c r="DA12" s="796"/>
      <c r="DB12" s="794"/>
      <c r="DC12" s="795"/>
      <c r="DD12" s="795"/>
      <c r="DE12" s="795"/>
      <c r="DF12" s="796"/>
      <c r="DG12" s="794"/>
      <c r="DH12" s="795"/>
      <c r="DI12" s="795"/>
      <c r="DJ12" s="795"/>
      <c r="DK12" s="796"/>
      <c r="DL12" s="794"/>
      <c r="DM12" s="795"/>
      <c r="DN12" s="795"/>
      <c r="DO12" s="795"/>
      <c r="DP12" s="796"/>
      <c r="DQ12" s="794"/>
      <c r="DR12" s="795"/>
      <c r="DS12" s="795"/>
      <c r="DT12" s="795"/>
      <c r="DU12" s="796"/>
      <c r="DV12" s="797"/>
      <c r="DW12" s="798"/>
      <c r="DX12" s="798"/>
      <c r="DY12" s="798"/>
      <c r="DZ12" s="799"/>
      <c r="EA12" s="256"/>
    </row>
    <row r="13" spans="1:131" s="257" customFormat="1" ht="26.25" customHeight="1" x14ac:dyDescent="0.15">
      <c r="A13" s="263">
        <v>7</v>
      </c>
      <c r="B13" s="805"/>
      <c r="C13" s="806"/>
      <c r="D13" s="806"/>
      <c r="E13" s="806"/>
      <c r="F13" s="806"/>
      <c r="G13" s="806"/>
      <c r="H13" s="806"/>
      <c r="I13" s="806"/>
      <c r="J13" s="806"/>
      <c r="K13" s="806"/>
      <c r="L13" s="806"/>
      <c r="M13" s="806"/>
      <c r="N13" s="806"/>
      <c r="O13" s="806"/>
      <c r="P13" s="807"/>
      <c r="Q13" s="808"/>
      <c r="R13" s="809"/>
      <c r="S13" s="809"/>
      <c r="T13" s="809"/>
      <c r="U13" s="809"/>
      <c r="V13" s="809"/>
      <c r="W13" s="809"/>
      <c r="X13" s="809"/>
      <c r="Y13" s="809"/>
      <c r="Z13" s="809"/>
      <c r="AA13" s="809"/>
      <c r="AB13" s="809"/>
      <c r="AC13" s="809"/>
      <c r="AD13" s="809"/>
      <c r="AE13" s="819"/>
      <c r="AF13" s="820"/>
      <c r="AG13" s="821"/>
      <c r="AH13" s="821"/>
      <c r="AI13" s="821"/>
      <c r="AJ13" s="822"/>
      <c r="AK13" s="823"/>
      <c r="AL13" s="824"/>
      <c r="AM13" s="824"/>
      <c r="AN13" s="824"/>
      <c r="AO13" s="824"/>
      <c r="AP13" s="824"/>
      <c r="AQ13" s="824"/>
      <c r="AR13" s="824"/>
      <c r="AS13" s="824"/>
      <c r="AT13" s="824"/>
      <c r="AU13" s="800"/>
      <c r="AV13" s="800"/>
      <c r="AW13" s="800"/>
      <c r="AX13" s="800"/>
      <c r="AY13" s="801"/>
      <c r="AZ13" s="254"/>
      <c r="BA13" s="254"/>
      <c r="BB13" s="254"/>
      <c r="BC13" s="254"/>
      <c r="BD13" s="254"/>
      <c r="BE13" s="255"/>
      <c r="BF13" s="255"/>
      <c r="BG13" s="255"/>
      <c r="BH13" s="255"/>
      <c r="BI13" s="255"/>
      <c r="BJ13" s="255"/>
      <c r="BK13" s="255"/>
      <c r="BL13" s="255"/>
      <c r="BM13" s="255"/>
      <c r="BN13" s="255"/>
      <c r="BO13" s="255"/>
      <c r="BP13" s="255"/>
      <c r="BQ13" s="264">
        <v>7</v>
      </c>
      <c r="BR13" s="265"/>
      <c r="BS13" s="802"/>
      <c r="BT13" s="803"/>
      <c r="BU13" s="803"/>
      <c r="BV13" s="803"/>
      <c r="BW13" s="803"/>
      <c r="BX13" s="803"/>
      <c r="BY13" s="803"/>
      <c r="BZ13" s="803"/>
      <c r="CA13" s="803"/>
      <c r="CB13" s="803"/>
      <c r="CC13" s="803"/>
      <c r="CD13" s="803"/>
      <c r="CE13" s="803"/>
      <c r="CF13" s="803"/>
      <c r="CG13" s="804"/>
      <c r="CH13" s="794"/>
      <c r="CI13" s="795"/>
      <c r="CJ13" s="795"/>
      <c r="CK13" s="795"/>
      <c r="CL13" s="796"/>
      <c r="CM13" s="794"/>
      <c r="CN13" s="795"/>
      <c r="CO13" s="795"/>
      <c r="CP13" s="795"/>
      <c r="CQ13" s="796"/>
      <c r="CR13" s="794"/>
      <c r="CS13" s="795"/>
      <c r="CT13" s="795"/>
      <c r="CU13" s="795"/>
      <c r="CV13" s="796"/>
      <c r="CW13" s="794"/>
      <c r="CX13" s="795"/>
      <c r="CY13" s="795"/>
      <c r="CZ13" s="795"/>
      <c r="DA13" s="796"/>
      <c r="DB13" s="794"/>
      <c r="DC13" s="795"/>
      <c r="DD13" s="795"/>
      <c r="DE13" s="795"/>
      <c r="DF13" s="796"/>
      <c r="DG13" s="794"/>
      <c r="DH13" s="795"/>
      <c r="DI13" s="795"/>
      <c r="DJ13" s="795"/>
      <c r="DK13" s="796"/>
      <c r="DL13" s="794"/>
      <c r="DM13" s="795"/>
      <c r="DN13" s="795"/>
      <c r="DO13" s="795"/>
      <c r="DP13" s="796"/>
      <c r="DQ13" s="794"/>
      <c r="DR13" s="795"/>
      <c r="DS13" s="795"/>
      <c r="DT13" s="795"/>
      <c r="DU13" s="796"/>
      <c r="DV13" s="797"/>
      <c r="DW13" s="798"/>
      <c r="DX13" s="798"/>
      <c r="DY13" s="798"/>
      <c r="DZ13" s="799"/>
      <c r="EA13" s="256"/>
    </row>
    <row r="14" spans="1:131" s="257" customFormat="1" ht="26.25" customHeight="1" x14ac:dyDescent="0.15">
      <c r="A14" s="263">
        <v>8</v>
      </c>
      <c r="B14" s="805"/>
      <c r="C14" s="806"/>
      <c r="D14" s="806"/>
      <c r="E14" s="806"/>
      <c r="F14" s="806"/>
      <c r="G14" s="806"/>
      <c r="H14" s="806"/>
      <c r="I14" s="806"/>
      <c r="J14" s="806"/>
      <c r="K14" s="806"/>
      <c r="L14" s="806"/>
      <c r="M14" s="806"/>
      <c r="N14" s="806"/>
      <c r="O14" s="806"/>
      <c r="P14" s="807"/>
      <c r="Q14" s="808"/>
      <c r="R14" s="809"/>
      <c r="S14" s="809"/>
      <c r="T14" s="809"/>
      <c r="U14" s="809"/>
      <c r="V14" s="809"/>
      <c r="W14" s="809"/>
      <c r="X14" s="809"/>
      <c r="Y14" s="809"/>
      <c r="Z14" s="809"/>
      <c r="AA14" s="809"/>
      <c r="AB14" s="809"/>
      <c r="AC14" s="809"/>
      <c r="AD14" s="809"/>
      <c r="AE14" s="819"/>
      <c r="AF14" s="820"/>
      <c r="AG14" s="821"/>
      <c r="AH14" s="821"/>
      <c r="AI14" s="821"/>
      <c r="AJ14" s="822"/>
      <c r="AK14" s="823"/>
      <c r="AL14" s="824"/>
      <c r="AM14" s="824"/>
      <c r="AN14" s="824"/>
      <c r="AO14" s="824"/>
      <c r="AP14" s="824"/>
      <c r="AQ14" s="824"/>
      <c r="AR14" s="824"/>
      <c r="AS14" s="824"/>
      <c r="AT14" s="824"/>
      <c r="AU14" s="800"/>
      <c r="AV14" s="800"/>
      <c r="AW14" s="800"/>
      <c r="AX14" s="800"/>
      <c r="AY14" s="801"/>
      <c r="AZ14" s="254"/>
      <c r="BA14" s="254"/>
      <c r="BB14" s="254"/>
      <c r="BC14" s="254"/>
      <c r="BD14" s="254"/>
      <c r="BE14" s="255"/>
      <c r="BF14" s="255"/>
      <c r="BG14" s="255"/>
      <c r="BH14" s="255"/>
      <c r="BI14" s="255"/>
      <c r="BJ14" s="255"/>
      <c r="BK14" s="255"/>
      <c r="BL14" s="255"/>
      <c r="BM14" s="255"/>
      <c r="BN14" s="255"/>
      <c r="BO14" s="255"/>
      <c r="BP14" s="255"/>
      <c r="BQ14" s="264">
        <v>8</v>
      </c>
      <c r="BR14" s="265"/>
      <c r="BS14" s="802"/>
      <c r="BT14" s="803"/>
      <c r="BU14" s="803"/>
      <c r="BV14" s="803"/>
      <c r="BW14" s="803"/>
      <c r="BX14" s="803"/>
      <c r="BY14" s="803"/>
      <c r="BZ14" s="803"/>
      <c r="CA14" s="803"/>
      <c r="CB14" s="803"/>
      <c r="CC14" s="803"/>
      <c r="CD14" s="803"/>
      <c r="CE14" s="803"/>
      <c r="CF14" s="803"/>
      <c r="CG14" s="804"/>
      <c r="CH14" s="794"/>
      <c r="CI14" s="795"/>
      <c r="CJ14" s="795"/>
      <c r="CK14" s="795"/>
      <c r="CL14" s="796"/>
      <c r="CM14" s="794"/>
      <c r="CN14" s="795"/>
      <c r="CO14" s="795"/>
      <c r="CP14" s="795"/>
      <c r="CQ14" s="796"/>
      <c r="CR14" s="794"/>
      <c r="CS14" s="795"/>
      <c r="CT14" s="795"/>
      <c r="CU14" s="795"/>
      <c r="CV14" s="796"/>
      <c r="CW14" s="794"/>
      <c r="CX14" s="795"/>
      <c r="CY14" s="795"/>
      <c r="CZ14" s="795"/>
      <c r="DA14" s="796"/>
      <c r="DB14" s="794"/>
      <c r="DC14" s="795"/>
      <c r="DD14" s="795"/>
      <c r="DE14" s="795"/>
      <c r="DF14" s="796"/>
      <c r="DG14" s="794"/>
      <c r="DH14" s="795"/>
      <c r="DI14" s="795"/>
      <c r="DJ14" s="795"/>
      <c r="DK14" s="796"/>
      <c r="DL14" s="794"/>
      <c r="DM14" s="795"/>
      <c r="DN14" s="795"/>
      <c r="DO14" s="795"/>
      <c r="DP14" s="796"/>
      <c r="DQ14" s="794"/>
      <c r="DR14" s="795"/>
      <c r="DS14" s="795"/>
      <c r="DT14" s="795"/>
      <c r="DU14" s="796"/>
      <c r="DV14" s="797"/>
      <c r="DW14" s="798"/>
      <c r="DX14" s="798"/>
      <c r="DY14" s="798"/>
      <c r="DZ14" s="799"/>
      <c r="EA14" s="256"/>
    </row>
    <row r="15" spans="1:131" s="257" customFormat="1" ht="26.25" customHeight="1" x14ac:dyDescent="0.15">
      <c r="A15" s="263">
        <v>9</v>
      </c>
      <c r="B15" s="805"/>
      <c r="C15" s="806"/>
      <c r="D15" s="806"/>
      <c r="E15" s="806"/>
      <c r="F15" s="806"/>
      <c r="G15" s="806"/>
      <c r="H15" s="806"/>
      <c r="I15" s="806"/>
      <c r="J15" s="806"/>
      <c r="K15" s="806"/>
      <c r="L15" s="806"/>
      <c r="M15" s="806"/>
      <c r="N15" s="806"/>
      <c r="O15" s="806"/>
      <c r="P15" s="807"/>
      <c r="Q15" s="808"/>
      <c r="R15" s="809"/>
      <c r="S15" s="809"/>
      <c r="T15" s="809"/>
      <c r="U15" s="809"/>
      <c r="V15" s="809"/>
      <c r="W15" s="809"/>
      <c r="X15" s="809"/>
      <c r="Y15" s="809"/>
      <c r="Z15" s="809"/>
      <c r="AA15" s="809"/>
      <c r="AB15" s="809"/>
      <c r="AC15" s="809"/>
      <c r="AD15" s="809"/>
      <c r="AE15" s="819"/>
      <c r="AF15" s="820"/>
      <c r="AG15" s="821"/>
      <c r="AH15" s="821"/>
      <c r="AI15" s="821"/>
      <c r="AJ15" s="822"/>
      <c r="AK15" s="823"/>
      <c r="AL15" s="824"/>
      <c r="AM15" s="824"/>
      <c r="AN15" s="824"/>
      <c r="AO15" s="824"/>
      <c r="AP15" s="824"/>
      <c r="AQ15" s="824"/>
      <c r="AR15" s="824"/>
      <c r="AS15" s="824"/>
      <c r="AT15" s="824"/>
      <c r="AU15" s="800"/>
      <c r="AV15" s="800"/>
      <c r="AW15" s="800"/>
      <c r="AX15" s="800"/>
      <c r="AY15" s="801"/>
      <c r="AZ15" s="254"/>
      <c r="BA15" s="254"/>
      <c r="BB15" s="254"/>
      <c r="BC15" s="254"/>
      <c r="BD15" s="254"/>
      <c r="BE15" s="255"/>
      <c r="BF15" s="255"/>
      <c r="BG15" s="255"/>
      <c r="BH15" s="255"/>
      <c r="BI15" s="255"/>
      <c r="BJ15" s="255"/>
      <c r="BK15" s="255"/>
      <c r="BL15" s="255"/>
      <c r="BM15" s="255"/>
      <c r="BN15" s="255"/>
      <c r="BO15" s="255"/>
      <c r="BP15" s="255"/>
      <c r="BQ15" s="264">
        <v>9</v>
      </c>
      <c r="BR15" s="265"/>
      <c r="BS15" s="802"/>
      <c r="BT15" s="803"/>
      <c r="BU15" s="803"/>
      <c r="BV15" s="803"/>
      <c r="BW15" s="803"/>
      <c r="BX15" s="803"/>
      <c r="BY15" s="803"/>
      <c r="BZ15" s="803"/>
      <c r="CA15" s="803"/>
      <c r="CB15" s="803"/>
      <c r="CC15" s="803"/>
      <c r="CD15" s="803"/>
      <c r="CE15" s="803"/>
      <c r="CF15" s="803"/>
      <c r="CG15" s="804"/>
      <c r="CH15" s="794"/>
      <c r="CI15" s="795"/>
      <c r="CJ15" s="795"/>
      <c r="CK15" s="795"/>
      <c r="CL15" s="796"/>
      <c r="CM15" s="794"/>
      <c r="CN15" s="795"/>
      <c r="CO15" s="795"/>
      <c r="CP15" s="795"/>
      <c r="CQ15" s="796"/>
      <c r="CR15" s="794"/>
      <c r="CS15" s="795"/>
      <c r="CT15" s="795"/>
      <c r="CU15" s="795"/>
      <c r="CV15" s="796"/>
      <c r="CW15" s="794"/>
      <c r="CX15" s="795"/>
      <c r="CY15" s="795"/>
      <c r="CZ15" s="795"/>
      <c r="DA15" s="796"/>
      <c r="DB15" s="794"/>
      <c r="DC15" s="795"/>
      <c r="DD15" s="795"/>
      <c r="DE15" s="795"/>
      <c r="DF15" s="796"/>
      <c r="DG15" s="794"/>
      <c r="DH15" s="795"/>
      <c r="DI15" s="795"/>
      <c r="DJ15" s="795"/>
      <c r="DK15" s="796"/>
      <c r="DL15" s="794"/>
      <c r="DM15" s="795"/>
      <c r="DN15" s="795"/>
      <c r="DO15" s="795"/>
      <c r="DP15" s="796"/>
      <c r="DQ15" s="794"/>
      <c r="DR15" s="795"/>
      <c r="DS15" s="795"/>
      <c r="DT15" s="795"/>
      <c r="DU15" s="796"/>
      <c r="DV15" s="797"/>
      <c r="DW15" s="798"/>
      <c r="DX15" s="798"/>
      <c r="DY15" s="798"/>
      <c r="DZ15" s="799"/>
      <c r="EA15" s="256"/>
    </row>
    <row r="16" spans="1:131" s="257" customFormat="1" ht="26.25" customHeight="1" x14ac:dyDescent="0.15">
      <c r="A16" s="263">
        <v>10</v>
      </c>
      <c r="B16" s="805"/>
      <c r="C16" s="806"/>
      <c r="D16" s="806"/>
      <c r="E16" s="806"/>
      <c r="F16" s="806"/>
      <c r="G16" s="806"/>
      <c r="H16" s="806"/>
      <c r="I16" s="806"/>
      <c r="J16" s="806"/>
      <c r="K16" s="806"/>
      <c r="L16" s="806"/>
      <c r="M16" s="806"/>
      <c r="N16" s="806"/>
      <c r="O16" s="806"/>
      <c r="P16" s="807"/>
      <c r="Q16" s="808"/>
      <c r="R16" s="809"/>
      <c r="S16" s="809"/>
      <c r="T16" s="809"/>
      <c r="U16" s="809"/>
      <c r="V16" s="809"/>
      <c r="W16" s="809"/>
      <c r="X16" s="809"/>
      <c r="Y16" s="809"/>
      <c r="Z16" s="809"/>
      <c r="AA16" s="809"/>
      <c r="AB16" s="809"/>
      <c r="AC16" s="809"/>
      <c r="AD16" s="809"/>
      <c r="AE16" s="819"/>
      <c r="AF16" s="820"/>
      <c r="AG16" s="821"/>
      <c r="AH16" s="821"/>
      <c r="AI16" s="821"/>
      <c r="AJ16" s="822"/>
      <c r="AK16" s="823"/>
      <c r="AL16" s="824"/>
      <c r="AM16" s="824"/>
      <c r="AN16" s="824"/>
      <c r="AO16" s="824"/>
      <c r="AP16" s="824"/>
      <c r="AQ16" s="824"/>
      <c r="AR16" s="824"/>
      <c r="AS16" s="824"/>
      <c r="AT16" s="824"/>
      <c r="AU16" s="800"/>
      <c r="AV16" s="800"/>
      <c r="AW16" s="800"/>
      <c r="AX16" s="800"/>
      <c r="AY16" s="801"/>
      <c r="AZ16" s="254"/>
      <c r="BA16" s="254"/>
      <c r="BB16" s="254"/>
      <c r="BC16" s="254"/>
      <c r="BD16" s="254"/>
      <c r="BE16" s="255"/>
      <c r="BF16" s="255"/>
      <c r="BG16" s="255"/>
      <c r="BH16" s="255"/>
      <c r="BI16" s="255"/>
      <c r="BJ16" s="255"/>
      <c r="BK16" s="255"/>
      <c r="BL16" s="255"/>
      <c r="BM16" s="255"/>
      <c r="BN16" s="255"/>
      <c r="BO16" s="255"/>
      <c r="BP16" s="255"/>
      <c r="BQ16" s="264">
        <v>10</v>
      </c>
      <c r="BR16" s="265"/>
      <c r="BS16" s="802"/>
      <c r="BT16" s="803"/>
      <c r="BU16" s="803"/>
      <c r="BV16" s="803"/>
      <c r="BW16" s="803"/>
      <c r="BX16" s="803"/>
      <c r="BY16" s="803"/>
      <c r="BZ16" s="803"/>
      <c r="CA16" s="803"/>
      <c r="CB16" s="803"/>
      <c r="CC16" s="803"/>
      <c r="CD16" s="803"/>
      <c r="CE16" s="803"/>
      <c r="CF16" s="803"/>
      <c r="CG16" s="804"/>
      <c r="CH16" s="794"/>
      <c r="CI16" s="795"/>
      <c r="CJ16" s="795"/>
      <c r="CK16" s="795"/>
      <c r="CL16" s="796"/>
      <c r="CM16" s="794"/>
      <c r="CN16" s="795"/>
      <c r="CO16" s="795"/>
      <c r="CP16" s="795"/>
      <c r="CQ16" s="796"/>
      <c r="CR16" s="794"/>
      <c r="CS16" s="795"/>
      <c r="CT16" s="795"/>
      <c r="CU16" s="795"/>
      <c r="CV16" s="796"/>
      <c r="CW16" s="794"/>
      <c r="CX16" s="795"/>
      <c r="CY16" s="795"/>
      <c r="CZ16" s="795"/>
      <c r="DA16" s="796"/>
      <c r="DB16" s="794"/>
      <c r="DC16" s="795"/>
      <c r="DD16" s="795"/>
      <c r="DE16" s="795"/>
      <c r="DF16" s="796"/>
      <c r="DG16" s="794"/>
      <c r="DH16" s="795"/>
      <c r="DI16" s="795"/>
      <c r="DJ16" s="795"/>
      <c r="DK16" s="796"/>
      <c r="DL16" s="794"/>
      <c r="DM16" s="795"/>
      <c r="DN16" s="795"/>
      <c r="DO16" s="795"/>
      <c r="DP16" s="796"/>
      <c r="DQ16" s="794"/>
      <c r="DR16" s="795"/>
      <c r="DS16" s="795"/>
      <c r="DT16" s="795"/>
      <c r="DU16" s="796"/>
      <c r="DV16" s="797"/>
      <c r="DW16" s="798"/>
      <c r="DX16" s="798"/>
      <c r="DY16" s="798"/>
      <c r="DZ16" s="799"/>
      <c r="EA16" s="256"/>
    </row>
    <row r="17" spans="1:131" s="257" customFormat="1" ht="26.25" customHeight="1" x14ac:dyDescent="0.15">
      <c r="A17" s="263">
        <v>11</v>
      </c>
      <c r="B17" s="805"/>
      <c r="C17" s="806"/>
      <c r="D17" s="806"/>
      <c r="E17" s="806"/>
      <c r="F17" s="806"/>
      <c r="G17" s="806"/>
      <c r="H17" s="806"/>
      <c r="I17" s="806"/>
      <c r="J17" s="806"/>
      <c r="K17" s="806"/>
      <c r="L17" s="806"/>
      <c r="M17" s="806"/>
      <c r="N17" s="806"/>
      <c r="O17" s="806"/>
      <c r="P17" s="807"/>
      <c r="Q17" s="808"/>
      <c r="R17" s="809"/>
      <c r="S17" s="809"/>
      <c r="T17" s="809"/>
      <c r="U17" s="809"/>
      <c r="V17" s="809"/>
      <c r="W17" s="809"/>
      <c r="X17" s="809"/>
      <c r="Y17" s="809"/>
      <c r="Z17" s="809"/>
      <c r="AA17" s="809"/>
      <c r="AB17" s="809"/>
      <c r="AC17" s="809"/>
      <c r="AD17" s="809"/>
      <c r="AE17" s="819"/>
      <c r="AF17" s="820"/>
      <c r="AG17" s="821"/>
      <c r="AH17" s="821"/>
      <c r="AI17" s="821"/>
      <c r="AJ17" s="822"/>
      <c r="AK17" s="823"/>
      <c r="AL17" s="824"/>
      <c r="AM17" s="824"/>
      <c r="AN17" s="824"/>
      <c r="AO17" s="824"/>
      <c r="AP17" s="824"/>
      <c r="AQ17" s="824"/>
      <c r="AR17" s="824"/>
      <c r="AS17" s="824"/>
      <c r="AT17" s="824"/>
      <c r="AU17" s="800"/>
      <c r="AV17" s="800"/>
      <c r="AW17" s="800"/>
      <c r="AX17" s="800"/>
      <c r="AY17" s="801"/>
      <c r="AZ17" s="254"/>
      <c r="BA17" s="254"/>
      <c r="BB17" s="254"/>
      <c r="BC17" s="254"/>
      <c r="BD17" s="254"/>
      <c r="BE17" s="255"/>
      <c r="BF17" s="255"/>
      <c r="BG17" s="255"/>
      <c r="BH17" s="255"/>
      <c r="BI17" s="255"/>
      <c r="BJ17" s="255"/>
      <c r="BK17" s="255"/>
      <c r="BL17" s="255"/>
      <c r="BM17" s="255"/>
      <c r="BN17" s="255"/>
      <c r="BO17" s="255"/>
      <c r="BP17" s="255"/>
      <c r="BQ17" s="264">
        <v>11</v>
      </c>
      <c r="BR17" s="265"/>
      <c r="BS17" s="802"/>
      <c r="BT17" s="803"/>
      <c r="BU17" s="803"/>
      <c r="BV17" s="803"/>
      <c r="BW17" s="803"/>
      <c r="BX17" s="803"/>
      <c r="BY17" s="803"/>
      <c r="BZ17" s="803"/>
      <c r="CA17" s="803"/>
      <c r="CB17" s="803"/>
      <c r="CC17" s="803"/>
      <c r="CD17" s="803"/>
      <c r="CE17" s="803"/>
      <c r="CF17" s="803"/>
      <c r="CG17" s="804"/>
      <c r="CH17" s="794"/>
      <c r="CI17" s="795"/>
      <c r="CJ17" s="795"/>
      <c r="CK17" s="795"/>
      <c r="CL17" s="796"/>
      <c r="CM17" s="794"/>
      <c r="CN17" s="795"/>
      <c r="CO17" s="795"/>
      <c r="CP17" s="795"/>
      <c r="CQ17" s="796"/>
      <c r="CR17" s="794"/>
      <c r="CS17" s="795"/>
      <c r="CT17" s="795"/>
      <c r="CU17" s="795"/>
      <c r="CV17" s="796"/>
      <c r="CW17" s="794"/>
      <c r="CX17" s="795"/>
      <c r="CY17" s="795"/>
      <c r="CZ17" s="795"/>
      <c r="DA17" s="796"/>
      <c r="DB17" s="794"/>
      <c r="DC17" s="795"/>
      <c r="DD17" s="795"/>
      <c r="DE17" s="795"/>
      <c r="DF17" s="796"/>
      <c r="DG17" s="794"/>
      <c r="DH17" s="795"/>
      <c r="DI17" s="795"/>
      <c r="DJ17" s="795"/>
      <c r="DK17" s="796"/>
      <c r="DL17" s="794"/>
      <c r="DM17" s="795"/>
      <c r="DN17" s="795"/>
      <c r="DO17" s="795"/>
      <c r="DP17" s="796"/>
      <c r="DQ17" s="794"/>
      <c r="DR17" s="795"/>
      <c r="DS17" s="795"/>
      <c r="DT17" s="795"/>
      <c r="DU17" s="796"/>
      <c r="DV17" s="797"/>
      <c r="DW17" s="798"/>
      <c r="DX17" s="798"/>
      <c r="DY17" s="798"/>
      <c r="DZ17" s="799"/>
      <c r="EA17" s="256"/>
    </row>
    <row r="18" spans="1:131" s="257" customFormat="1" ht="26.25" customHeight="1" x14ac:dyDescent="0.15">
      <c r="A18" s="263">
        <v>12</v>
      </c>
      <c r="B18" s="805"/>
      <c r="C18" s="806"/>
      <c r="D18" s="806"/>
      <c r="E18" s="806"/>
      <c r="F18" s="806"/>
      <c r="G18" s="806"/>
      <c r="H18" s="806"/>
      <c r="I18" s="806"/>
      <c r="J18" s="806"/>
      <c r="K18" s="806"/>
      <c r="L18" s="806"/>
      <c r="M18" s="806"/>
      <c r="N18" s="806"/>
      <c r="O18" s="806"/>
      <c r="P18" s="807"/>
      <c r="Q18" s="808"/>
      <c r="R18" s="809"/>
      <c r="S18" s="809"/>
      <c r="T18" s="809"/>
      <c r="U18" s="809"/>
      <c r="V18" s="809"/>
      <c r="W18" s="809"/>
      <c r="X18" s="809"/>
      <c r="Y18" s="809"/>
      <c r="Z18" s="809"/>
      <c r="AA18" s="809"/>
      <c r="AB18" s="809"/>
      <c r="AC18" s="809"/>
      <c r="AD18" s="809"/>
      <c r="AE18" s="819"/>
      <c r="AF18" s="820"/>
      <c r="AG18" s="821"/>
      <c r="AH18" s="821"/>
      <c r="AI18" s="821"/>
      <c r="AJ18" s="822"/>
      <c r="AK18" s="823"/>
      <c r="AL18" s="824"/>
      <c r="AM18" s="824"/>
      <c r="AN18" s="824"/>
      <c r="AO18" s="824"/>
      <c r="AP18" s="824"/>
      <c r="AQ18" s="824"/>
      <c r="AR18" s="824"/>
      <c r="AS18" s="824"/>
      <c r="AT18" s="824"/>
      <c r="AU18" s="800"/>
      <c r="AV18" s="800"/>
      <c r="AW18" s="800"/>
      <c r="AX18" s="800"/>
      <c r="AY18" s="801"/>
      <c r="AZ18" s="254"/>
      <c r="BA18" s="254"/>
      <c r="BB18" s="254"/>
      <c r="BC18" s="254"/>
      <c r="BD18" s="254"/>
      <c r="BE18" s="255"/>
      <c r="BF18" s="255"/>
      <c r="BG18" s="255"/>
      <c r="BH18" s="255"/>
      <c r="BI18" s="255"/>
      <c r="BJ18" s="255"/>
      <c r="BK18" s="255"/>
      <c r="BL18" s="255"/>
      <c r="BM18" s="255"/>
      <c r="BN18" s="255"/>
      <c r="BO18" s="255"/>
      <c r="BP18" s="255"/>
      <c r="BQ18" s="264">
        <v>12</v>
      </c>
      <c r="BR18" s="265"/>
      <c r="BS18" s="802"/>
      <c r="BT18" s="803"/>
      <c r="BU18" s="803"/>
      <c r="BV18" s="803"/>
      <c r="BW18" s="803"/>
      <c r="BX18" s="803"/>
      <c r="BY18" s="803"/>
      <c r="BZ18" s="803"/>
      <c r="CA18" s="803"/>
      <c r="CB18" s="803"/>
      <c r="CC18" s="803"/>
      <c r="CD18" s="803"/>
      <c r="CE18" s="803"/>
      <c r="CF18" s="803"/>
      <c r="CG18" s="804"/>
      <c r="CH18" s="794"/>
      <c r="CI18" s="795"/>
      <c r="CJ18" s="795"/>
      <c r="CK18" s="795"/>
      <c r="CL18" s="796"/>
      <c r="CM18" s="794"/>
      <c r="CN18" s="795"/>
      <c r="CO18" s="795"/>
      <c r="CP18" s="795"/>
      <c r="CQ18" s="796"/>
      <c r="CR18" s="794"/>
      <c r="CS18" s="795"/>
      <c r="CT18" s="795"/>
      <c r="CU18" s="795"/>
      <c r="CV18" s="796"/>
      <c r="CW18" s="794"/>
      <c r="CX18" s="795"/>
      <c r="CY18" s="795"/>
      <c r="CZ18" s="795"/>
      <c r="DA18" s="796"/>
      <c r="DB18" s="794"/>
      <c r="DC18" s="795"/>
      <c r="DD18" s="795"/>
      <c r="DE18" s="795"/>
      <c r="DF18" s="796"/>
      <c r="DG18" s="794"/>
      <c r="DH18" s="795"/>
      <c r="DI18" s="795"/>
      <c r="DJ18" s="795"/>
      <c r="DK18" s="796"/>
      <c r="DL18" s="794"/>
      <c r="DM18" s="795"/>
      <c r="DN18" s="795"/>
      <c r="DO18" s="795"/>
      <c r="DP18" s="796"/>
      <c r="DQ18" s="794"/>
      <c r="DR18" s="795"/>
      <c r="DS18" s="795"/>
      <c r="DT18" s="795"/>
      <c r="DU18" s="796"/>
      <c r="DV18" s="797"/>
      <c r="DW18" s="798"/>
      <c r="DX18" s="798"/>
      <c r="DY18" s="798"/>
      <c r="DZ18" s="799"/>
      <c r="EA18" s="256"/>
    </row>
    <row r="19" spans="1:131" s="257" customFormat="1" ht="26.25" customHeight="1" x14ac:dyDescent="0.15">
      <c r="A19" s="263">
        <v>13</v>
      </c>
      <c r="B19" s="805"/>
      <c r="C19" s="806"/>
      <c r="D19" s="806"/>
      <c r="E19" s="806"/>
      <c r="F19" s="806"/>
      <c r="G19" s="806"/>
      <c r="H19" s="806"/>
      <c r="I19" s="806"/>
      <c r="J19" s="806"/>
      <c r="K19" s="806"/>
      <c r="L19" s="806"/>
      <c r="M19" s="806"/>
      <c r="N19" s="806"/>
      <c r="O19" s="806"/>
      <c r="P19" s="807"/>
      <c r="Q19" s="808"/>
      <c r="R19" s="809"/>
      <c r="S19" s="809"/>
      <c r="T19" s="809"/>
      <c r="U19" s="809"/>
      <c r="V19" s="809"/>
      <c r="W19" s="809"/>
      <c r="X19" s="809"/>
      <c r="Y19" s="809"/>
      <c r="Z19" s="809"/>
      <c r="AA19" s="809"/>
      <c r="AB19" s="809"/>
      <c r="AC19" s="809"/>
      <c r="AD19" s="809"/>
      <c r="AE19" s="819"/>
      <c r="AF19" s="820"/>
      <c r="AG19" s="821"/>
      <c r="AH19" s="821"/>
      <c r="AI19" s="821"/>
      <c r="AJ19" s="822"/>
      <c r="AK19" s="823"/>
      <c r="AL19" s="824"/>
      <c r="AM19" s="824"/>
      <c r="AN19" s="824"/>
      <c r="AO19" s="824"/>
      <c r="AP19" s="824"/>
      <c r="AQ19" s="824"/>
      <c r="AR19" s="824"/>
      <c r="AS19" s="824"/>
      <c r="AT19" s="824"/>
      <c r="AU19" s="800"/>
      <c r="AV19" s="800"/>
      <c r="AW19" s="800"/>
      <c r="AX19" s="800"/>
      <c r="AY19" s="801"/>
      <c r="AZ19" s="254"/>
      <c r="BA19" s="254"/>
      <c r="BB19" s="254"/>
      <c r="BC19" s="254"/>
      <c r="BD19" s="254"/>
      <c r="BE19" s="255"/>
      <c r="BF19" s="255"/>
      <c r="BG19" s="255"/>
      <c r="BH19" s="255"/>
      <c r="BI19" s="255"/>
      <c r="BJ19" s="255"/>
      <c r="BK19" s="255"/>
      <c r="BL19" s="255"/>
      <c r="BM19" s="255"/>
      <c r="BN19" s="255"/>
      <c r="BO19" s="255"/>
      <c r="BP19" s="255"/>
      <c r="BQ19" s="264">
        <v>13</v>
      </c>
      <c r="BR19" s="265"/>
      <c r="BS19" s="802"/>
      <c r="BT19" s="803"/>
      <c r="BU19" s="803"/>
      <c r="BV19" s="803"/>
      <c r="BW19" s="803"/>
      <c r="BX19" s="803"/>
      <c r="BY19" s="803"/>
      <c r="BZ19" s="803"/>
      <c r="CA19" s="803"/>
      <c r="CB19" s="803"/>
      <c r="CC19" s="803"/>
      <c r="CD19" s="803"/>
      <c r="CE19" s="803"/>
      <c r="CF19" s="803"/>
      <c r="CG19" s="804"/>
      <c r="CH19" s="794"/>
      <c r="CI19" s="795"/>
      <c r="CJ19" s="795"/>
      <c r="CK19" s="795"/>
      <c r="CL19" s="796"/>
      <c r="CM19" s="794"/>
      <c r="CN19" s="795"/>
      <c r="CO19" s="795"/>
      <c r="CP19" s="795"/>
      <c r="CQ19" s="796"/>
      <c r="CR19" s="794"/>
      <c r="CS19" s="795"/>
      <c r="CT19" s="795"/>
      <c r="CU19" s="795"/>
      <c r="CV19" s="796"/>
      <c r="CW19" s="794"/>
      <c r="CX19" s="795"/>
      <c r="CY19" s="795"/>
      <c r="CZ19" s="795"/>
      <c r="DA19" s="796"/>
      <c r="DB19" s="794"/>
      <c r="DC19" s="795"/>
      <c r="DD19" s="795"/>
      <c r="DE19" s="795"/>
      <c r="DF19" s="796"/>
      <c r="DG19" s="794"/>
      <c r="DH19" s="795"/>
      <c r="DI19" s="795"/>
      <c r="DJ19" s="795"/>
      <c r="DK19" s="796"/>
      <c r="DL19" s="794"/>
      <c r="DM19" s="795"/>
      <c r="DN19" s="795"/>
      <c r="DO19" s="795"/>
      <c r="DP19" s="796"/>
      <c r="DQ19" s="794"/>
      <c r="DR19" s="795"/>
      <c r="DS19" s="795"/>
      <c r="DT19" s="795"/>
      <c r="DU19" s="796"/>
      <c r="DV19" s="797"/>
      <c r="DW19" s="798"/>
      <c r="DX19" s="798"/>
      <c r="DY19" s="798"/>
      <c r="DZ19" s="799"/>
      <c r="EA19" s="256"/>
    </row>
    <row r="20" spans="1:131" s="257" customFormat="1" ht="26.25" customHeight="1" x14ac:dyDescent="0.15">
      <c r="A20" s="263">
        <v>14</v>
      </c>
      <c r="B20" s="805"/>
      <c r="C20" s="806"/>
      <c r="D20" s="806"/>
      <c r="E20" s="806"/>
      <c r="F20" s="806"/>
      <c r="G20" s="806"/>
      <c r="H20" s="806"/>
      <c r="I20" s="806"/>
      <c r="J20" s="806"/>
      <c r="K20" s="806"/>
      <c r="L20" s="806"/>
      <c r="M20" s="806"/>
      <c r="N20" s="806"/>
      <c r="O20" s="806"/>
      <c r="P20" s="807"/>
      <c r="Q20" s="808"/>
      <c r="R20" s="809"/>
      <c r="S20" s="809"/>
      <c r="T20" s="809"/>
      <c r="U20" s="809"/>
      <c r="V20" s="809"/>
      <c r="W20" s="809"/>
      <c r="X20" s="809"/>
      <c r="Y20" s="809"/>
      <c r="Z20" s="809"/>
      <c r="AA20" s="809"/>
      <c r="AB20" s="809"/>
      <c r="AC20" s="809"/>
      <c r="AD20" s="809"/>
      <c r="AE20" s="819"/>
      <c r="AF20" s="820"/>
      <c r="AG20" s="821"/>
      <c r="AH20" s="821"/>
      <c r="AI20" s="821"/>
      <c r="AJ20" s="822"/>
      <c r="AK20" s="823"/>
      <c r="AL20" s="824"/>
      <c r="AM20" s="824"/>
      <c r="AN20" s="824"/>
      <c r="AO20" s="824"/>
      <c r="AP20" s="824"/>
      <c r="AQ20" s="824"/>
      <c r="AR20" s="824"/>
      <c r="AS20" s="824"/>
      <c r="AT20" s="824"/>
      <c r="AU20" s="800"/>
      <c r="AV20" s="800"/>
      <c r="AW20" s="800"/>
      <c r="AX20" s="800"/>
      <c r="AY20" s="801"/>
      <c r="AZ20" s="254"/>
      <c r="BA20" s="254"/>
      <c r="BB20" s="254"/>
      <c r="BC20" s="254"/>
      <c r="BD20" s="254"/>
      <c r="BE20" s="255"/>
      <c r="BF20" s="255"/>
      <c r="BG20" s="255"/>
      <c r="BH20" s="255"/>
      <c r="BI20" s="255"/>
      <c r="BJ20" s="255"/>
      <c r="BK20" s="255"/>
      <c r="BL20" s="255"/>
      <c r="BM20" s="255"/>
      <c r="BN20" s="255"/>
      <c r="BO20" s="255"/>
      <c r="BP20" s="255"/>
      <c r="BQ20" s="264">
        <v>14</v>
      </c>
      <c r="BR20" s="265"/>
      <c r="BS20" s="802"/>
      <c r="BT20" s="803"/>
      <c r="BU20" s="803"/>
      <c r="BV20" s="803"/>
      <c r="BW20" s="803"/>
      <c r="BX20" s="803"/>
      <c r="BY20" s="803"/>
      <c r="BZ20" s="803"/>
      <c r="CA20" s="803"/>
      <c r="CB20" s="803"/>
      <c r="CC20" s="803"/>
      <c r="CD20" s="803"/>
      <c r="CE20" s="803"/>
      <c r="CF20" s="803"/>
      <c r="CG20" s="804"/>
      <c r="CH20" s="794"/>
      <c r="CI20" s="795"/>
      <c r="CJ20" s="795"/>
      <c r="CK20" s="795"/>
      <c r="CL20" s="796"/>
      <c r="CM20" s="794"/>
      <c r="CN20" s="795"/>
      <c r="CO20" s="795"/>
      <c r="CP20" s="795"/>
      <c r="CQ20" s="796"/>
      <c r="CR20" s="794"/>
      <c r="CS20" s="795"/>
      <c r="CT20" s="795"/>
      <c r="CU20" s="795"/>
      <c r="CV20" s="796"/>
      <c r="CW20" s="794"/>
      <c r="CX20" s="795"/>
      <c r="CY20" s="795"/>
      <c r="CZ20" s="795"/>
      <c r="DA20" s="796"/>
      <c r="DB20" s="794"/>
      <c r="DC20" s="795"/>
      <c r="DD20" s="795"/>
      <c r="DE20" s="795"/>
      <c r="DF20" s="796"/>
      <c r="DG20" s="794"/>
      <c r="DH20" s="795"/>
      <c r="DI20" s="795"/>
      <c r="DJ20" s="795"/>
      <c r="DK20" s="796"/>
      <c r="DL20" s="794"/>
      <c r="DM20" s="795"/>
      <c r="DN20" s="795"/>
      <c r="DO20" s="795"/>
      <c r="DP20" s="796"/>
      <c r="DQ20" s="794"/>
      <c r="DR20" s="795"/>
      <c r="DS20" s="795"/>
      <c r="DT20" s="795"/>
      <c r="DU20" s="796"/>
      <c r="DV20" s="797"/>
      <c r="DW20" s="798"/>
      <c r="DX20" s="798"/>
      <c r="DY20" s="798"/>
      <c r="DZ20" s="799"/>
      <c r="EA20" s="256"/>
    </row>
    <row r="21" spans="1:131" s="257" customFormat="1" ht="26.25" customHeight="1" thickBot="1" x14ac:dyDescent="0.2">
      <c r="A21" s="263">
        <v>15</v>
      </c>
      <c r="B21" s="805"/>
      <c r="C21" s="806"/>
      <c r="D21" s="806"/>
      <c r="E21" s="806"/>
      <c r="F21" s="806"/>
      <c r="G21" s="806"/>
      <c r="H21" s="806"/>
      <c r="I21" s="806"/>
      <c r="J21" s="806"/>
      <c r="K21" s="806"/>
      <c r="L21" s="806"/>
      <c r="M21" s="806"/>
      <c r="N21" s="806"/>
      <c r="O21" s="806"/>
      <c r="P21" s="807"/>
      <c r="Q21" s="808"/>
      <c r="R21" s="809"/>
      <c r="S21" s="809"/>
      <c r="T21" s="809"/>
      <c r="U21" s="809"/>
      <c r="V21" s="809"/>
      <c r="W21" s="809"/>
      <c r="X21" s="809"/>
      <c r="Y21" s="809"/>
      <c r="Z21" s="809"/>
      <c r="AA21" s="809"/>
      <c r="AB21" s="809"/>
      <c r="AC21" s="809"/>
      <c r="AD21" s="809"/>
      <c r="AE21" s="819"/>
      <c r="AF21" s="820"/>
      <c r="AG21" s="821"/>
      <c r="AH21" s="821"/>
      <c r="AI21" s="821"/>
      <c r="AJ21" s="822"/>
      <c r="AK21" s="823"/>
      <c r="AL21" s="824"/>
      <c r="AM21" s="824"/>
      <c r="AN21" s="824"/>
      <c r="AO21" s="824"/>
      <c r="AP21" s="824"/>
      <c r="AQ21" s="824"/>
      <c r="AR21" s="824"/>
      <c r="AS21" s="824"/>
      <c r="AT21" s="824"/>
      <c r="AU21" s="800"/>
      <c r="AV21" s="800"/>
      <c r="AW21" s="800"/>
      <c r="AX21" s="800"/>
      <c r="AY21" s="801"/>
      <c r="AZ21" s="254"/>
      <c r="BA21" s="254"/>
      <c r="BB21" s="254"/>
      <c r="BC21" s="254"/>
      <c r="BD21" s="254"/>
      <c r="BE21" s="255"/>
      <c r="BF21" s="255"/>
      <c r="BG21" s="255"/>
      <c r="BH21" s="255"/>
      <c r="BI21" s="255"/>
      <c r="BJ21" s="255"/>
      <c r="BK21" s="255"/>
      <c r="BL21" s="255"/>
      <c r="BM21" s="255"/>
      <c r="BN21" s="255"/>
      <c r="BO21" s="255"/>
      <c r="BP21" s="255"/>
      <c r="BQ21" s="264">
        <v>15</v>
      </c>
      <c r="BR21" s="265"/>
      <c r="BS21" s="802"/>
      <c r="BT21" s="803"/>
      <c r="BU21" s="803"/>
      <c r="BV21" s="803"/>
      <c r="BW21" s="803"/>
      <c r="BX21" s="803"/>
      <c r="BY21" s="803"/>
      <c r="BZ21" s="803"/>
      <c r="CA21" s="803"/>
      <c r="CB21" s="803"/>
      <c r="CC21" s="803"/>
      <c r="CD21" s="803"/>
      <c r="CE21" s="803"/>
      <c r="CF21" s="803"/>
      <c r="CG21" s="804"/>
      <c r="CH21" s="794"/>
      <c r="CI21" s="795"/>
      <c r="CJ21" s="795"/>
      <c r="CK21" s="795"/>
      <c r="CL21" s="796"/>
      <c r="CM21" s="794"/>
      <c r="CN21" s="795"/>
      <c r="CO21" s="795"/>
      <c r="CP21" s="795"/>
      <c r="CQ21" s="796"/>
      <c r="CR21" s="794"/>
      <c r="CS21" s="795"/>
      <c r="CT21" s="795"/>
      <c r="CU21" s="795"/>
      <c r="CV21" s="796"/>
      <c r="CW21" s="794"/>
      <c r="CX21" s="795"/>
      <c r="CY21" s="795"/>
      <c r="CZ21" s="795"/>
      <c r="DA21" s="796"/>
      <c r="DB21" s="794"/>
      <c r="DC21" s="795"/>
      <c r="DD21" s="795"/>
      <c r="DE21" s="795"/>
      <c r="DF21" s="796"/>
      <c r="DG21" s="794"/>
      <c r="DH21" s="795"/>
      <c r="DI21" s="795"/>
      <c r="DJ21" s="795"/>
      <c r="DK21" s="796"/>
      <c r="DL21" s="794"/>
      <c r="DM21" s="795"/>
      <c r="DN21" s="795"/>
      <c r="DO21" s="795"/>
      <c r="DP21" s="796"/>
      <c r="DQ21" s="794"/>
      <c r="DR21" s="795"/>
      <c r="DS21" s="795"/>
      <c r="DT21" s="795"/>
      <c r="DU21" s="796"/>
      <c r="DV21" s="797"/>
      <c r="DW21" s="798"/>
      <c r="DX21" s="798"/>
      <c r="DY21" s="798"/>
      <c r="DZ21" s="799"/>
      <c r="EA21" s="256"/>
    </row>
    <row r="22" spans="1:131" s="257" customFormat="1" ht="26.25" customHeight="1" x14ac:dyDescent="0.15">
      <c r="A22" s="263">
        <v>16</v>
      </c>
      <c r="B22" s="805"/>
      <c r="C22" s="806"/>
      <c r="D22" s="806"/>
      <c r="E22" s="806"/>
      <c r="F22" s="806"/>
      <c r="G22" s="806"/>
      <c r="H22" s="806"/>
      <c r="I22" s="806"/>
      <c r="J22" s="806"/>
      <c r="K22" s="806"/>
      <c r="L22" s="806"/>
      <c r="M22" s="806"/>
      <c r="N22" s="806"/>
      <c r="O22" s="806"/>
      <c r="P22" s="807"/>
      <c r="Q22" s="835"/>
      <c r="R22" s="836"/>
      <c r="S22" s="836"/>
      <c r="T22" s="836"/>
      <c r="U22" s="836"/>
      <c r="V22" s="836"/>
      <c r="W22" s="836"/>
      <c r="X22" s="836"/>
      <c r="Y22" s="836"/>
      <c r="Z22" s="836"/>
      <c r="AA22" s="836"/>
      <c r="AB22" s="836"/>
      <c r="AC22" s="836"/>
      <c r="AD22" s="836"/>
      <c r="AE22" s="837"/>
      <c r="AF22" s="820"/>
      <c r="AG22" s="821"/>
      <c r="AH22" s="821"/>
      <c r="AI22" s="821"/>
      <c r="AJ22" s="822"/>
      <c r="AK22" s="849"/>
      <c r="AL22" s="850"/>
      <c r="AM22" s="850"/>
      <c r="AN22" s="850"/>
      <c r="AO22" s="850"/>
      <c r="AP22" s="850"/>
      <c r="AQ22" s="850"/>
      <c r="AR22" s="850"/>
      <c r="AS22" s="850"/>
      <c r="AT22" s="850"/>
      <c r="AU22" s="851"/>
      <c r="AV22" s="851"/>
      <c r="AW22" s="851"/>
      <c r="AX22" s="851"/>
      <c r="AY22" s="852"/>
      <c r="AZ22" s="853" t="s">
        <v>392</v>
      </c>
      <c r="BA22" s="853"/>
      <c r="BB22" s="853"/>
      <c r="BC22" s="853"/>
      <c r="BD22" s="854"/>
      <c r="BE22" s="255"/>
      <c r="BF22" s="255"/>
      <c r="BG22" s="255"/>
      <c r="BH22" s="255"/>
      <c r="BI22" s="255"/>
      <c r="BJ22" s="255"/>
      <c r="BK22" s="255"/>
      <c r="BL22" s="255"/>
      <c r="BM22" s="255"/>
      <c r="BN22" s="255"/>
      <c r="BO22" s="255"/>
      <c r="BP22" s="255"/>
      <c r="BQ22" s="264">
        <v>16</v>
      </c>
      <c r="BR22" s="265"/>
      <c r="BS22" s="802"/>
      <c r="BT22" s="803"/>
      <c r="BU22" s="803"/>
      <c r="BV22" s="803"/>
      <c r="BW22" s="803"/>
      <c r="BX22" s="803"/>
      <c r="BY22" s="803"/>
      <c r="BZ22" s="803"/>
      <c r="CA22" s="803"/>
      <c r="CB22" s="803"/>
      <c r="CC22" s="803"/>
      <c r="CD22" s="803"/>
      <c r="CE22" s="803"/>
      <c r="CF22" s="803"/>
      <c r="CG22" s="804"/>
      <c r="CH22" s="794"/>
      <c r="CI22" s="795"/>
      <c r="CJ22" s="795"/>
      <c r="CK22" s="795"/>
      <c r="CL22" s="796"/>
      <c r="CM22" s="794"/>
      <c r="CN22" s="795"/>
      <c r="CO22" s="795"/>
      <c r="CP22" s="795"/>
      <c r="CQ22" s="796"/>
      <c r="CR22" s="794"/>
      <c r="CS22" s="795"/>
      <c r="CT22" s="795"/>
      <c r="CU22" s="795"/>
      <c r="CV22" s="796"/>
      <c r="CW22" s="794"/>
      <c r="CX22" s="795"/>
      <c r="CY22" s="795"/>
      <c r="CZ22" s="795"/>
      <c r="DA22" s="796"/>
      <c r="DB22" s="794"/>
      <c r="DC22" s="795"/>
      <c r="DD22" s="795"/>
      <c r="DE22" s="795"/>
      <c r="DF22" s="796"/>
      <c r="DG22" s="794"/>
      <c r="DH22" s="795"/>
      <c r="DI22" s="795"/>
      <c r="DJ22" s="795"/>
      <c r="DK22" s="796"/>
      <c r="DL22" s="794"/>
      <c r="DM22" s="795"/>
      <c r="DN22" s="795"/>
      <c r="DO22" s="795"/>
      <c r="DP22" s="796"/>
      <c r="DQ22" s="794"/>
      <c r="DR22" s="795"/>
      <c r="DS22" s="795"/>
      <c r="DT22" s="795"/>
      <c r="DU22" s="796"/>
      <c r="DV22" s="797"/>
      <c r="DW22" s="798"/>
      <c r="DX22" s="798"/>
      <c r="DY22" s="798"/>
      <c r="DZ22" s="799"/>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20675</v>
      </c>
      <c r="R23" s="841"/>
      <c r="S23" s="841"/>
      <c r="T23" s="841"/>
      <c r="U23" s="841"/>
      <c r="V23" s="841">
        <v>19469</v>
      </c>
      <c r="W23" s="841"/>
      <c r="X23" s="841"/>
      <c r="Y23" s="841"/>
      <c r="Z23" s="841"/>
      <c r="AA23" s="841">
        <f>SUM(AA7:AE9)</f>
        <v>1206</v>
      </c>
      <c r="AB23" s="841"/>
      <c r="AC23" s="841"/>
      <c r="AD23" s="841"/>
      <c r="AE23" s="842"/>
      <c r="AF23" s="843">
        <v>466</v>
      </c>
      <c r="AG23" s="841"/>
      <c r="AH23" s="841"/>
      <c r="AI23" s="841"/>
      <c r="AJ23" s="844"/>
      <c r="AK23" s="845"/>
      <c r="AL23" s="846"/>
      <c r="AM23" s="846"/>
      <c r="AN23" s="846"/>
      <c r="AO23" s="846"/>
      <c r="AP23" s="841">
        <f>SUM(AP7:AT9)</f>
        <v>10592</v>
      </c>
      <c r="AQ23" s="841"/>
      <c r="AR23" s="841"/>
      <c r="AS23" s="841"/>
      <c r="AT23" s="841"/>
      <c r="AU23" s="847"/>
      <c r="AV23" s="847"/>
      <c r="AW23" s="847"/>
      <c r="AX23" s="847"/>
      <c r="AY23" s="848"/>
      <c r="AZ23" s="856" t="s">
        <v>128</v>
      </c>
      <c r="BA23" s="857"/>
      <c r="BB23" s="857"/>
      <c r="BC23" s="857"/>
      <c r="BD23" s="858"/>
      <c r="BE23" s="255"/>
      <c r="BF23" s="255"/>
      <c r="BG23" s="255"/>
      <c r="BH23" s="255"/>
      <c r="BI23" s="255"/>
      <c r="BJ23" s="255"/>
      <c r="BK23" s="255"/>
      <c r="BL23" s="255"/>
      <c r="BM23" s="255"/>
      <c r="BN23" s="255"/>
      <c r="BO23" s="255"/>
      <c r="BP23" s="255"/>
      <c r="BQ23" s="264">
        <v>17</v>
      </c>
      <c r="BR23" s="265"/>
      <c r="BS23" s="802"/>
      <c r="BT23" s="803"/>
      <c r="BU23" s="803"/>
      <c r="BV23" s="803"/>
      <c r="BW23" s="803"/>
      <c r="BX23" s="803"/>
      <c r="BY23" s="803"/>
      <c r="BZ23" s="803"/>
      <c r="CA23" s="803"/>
      <c r="CB23" s="803"/>
      <c r="CC23" s="803"/>
      <c r="CD23" s="803"/>
      <c r="CE23" s="803"/>
      <c r="CF23" s="803"/>
      <c r="CG23" s="804"/>
      <c r="CH23" s="794"/>
      <c r="CI23" s="795"/>
      <c r="CJ23" s="795"/>
      <c r="CK23" s="795"/>
      <c r="CL23" s="796"/>
      <c r="CM23" s="794"/>
      <c r="CN23" s="795"/>
      <c r="CO23" s="795"/>
      <c r="CP23" s="795"/>
      <c r="CQ23" s="796"/>
      <c r="CR23" s="794"/>
      <c r="CS23" s="795"/>
      <c r="CT23" s="795"/>
      <c r="CU23" s="795"/>
      <c r="CV23" s="796"/>
      <c r="CW23" s="794"/>
      <c r="CX23" s="795"/>
      <c r="CY23" s="795"/>
      <c r="CZ23" s="795"/>
      <c r="DA23" s="796"/>
      <c r="DB23" s="794"/>
      <c r="DC23" s="795"/>
      <c r="DD23" s="795"/>
      <c r="DE23" s="795"/>
      <c r="DF23" s="796"/>
      <c r="DG23" s="794"/>
      <c r="DH23" s="795"/>
      <c r="DI23" s="795"/>
      <c r="DJ23" s="795"/>
      <c r="DK23" s="796"/>
      <c r="DL23" s="794"/>
      <c r="DM23" s="795"/>
      <c r="DN23" s="795"/>
      <c r="DO23" s="795"/>
      <c r="DP23" s="796"/>
      <c r="DQ23" s="794"/>
      <c r="DR23" s="795"/>
      <c r="DS23" s="795"/>
      <c r="DT23" s="795"/>
      <c r="DU23" s="796"/>
      <c r="DV23" s="797"/>
      <c r="DW23" s="798"/>
      <c r="DX23" s="798"/>
      <c r="DY23" s="798"/>
      <c r="DZ23" s="799"/>
      <c r="EA23" s="256"/>
    </row>
    <row r="24" spans="1:131" s="257" customFormat="1" ht="26.25" customHeight="1" x14ac:dyDescent="0.15">
      <c r="A24" s="855" t="s">
        <v>395</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4"/>
      <c r="BA24" s="254"/>
      <c r="BB24" s="254"/>
      <c r="BC24" s="254"/>
      <c r="BD24" s="254"/>
      <c r="BE24" s="255"/>
      <c r="BF24" s="255"/>
      <c r="BG24" s="255"/>
      <c r="BH24" s="255"/>
      <c r="BI24" s="255"/>
      <c r="BJ24" s="255"/>
      <c r="BK24" s="255"/>
      <c r="BL24" s="255"/>
      <c r="BM24" s="255"/>
      <c r="BN24" s="255"/>
      <c r="BO24" s="255"/>
      <c r="BP24" s="255"/>
      <c r="BQ24" s="264">
        <v>18</v>
      </c>
      <c r="BR24" s="265"/>
      <c r="BS24" s="802"/>
      <c r="BT24" s="803"/>
      <c r="BU24" s="803"/>
      <c r="BV24" s="803"/>
      <c r="BW24" s="803"/>
      <c r="BX24" s="803"/>
      <c r="BY24" s="803"/>
      <c r="BZ24" s="803"/>
      <c r="CA24" s="803"/>
      <c r="CB24" s="803"/>
      <c r="CC24" s="803"/>
      <c r="CD24" s="803"/>
      <c r="CE24" s="803"/>
      <c r="CF24" s="803"/>
      <c r="CG24" s="804"/>
      <c r="CH24" s="794"/>
      <c r="CI24" s="795"/>
      <c r="CJ24" s="795"/>
      <c r="CK24" s="795"/>
      <c r="CL24" s="796"/>
      <c r="CM24" s="794"/>
      <c r="CN24" s="795"/>
      <c r="CO24" s="795"/>
      <c r="CP24" s="795"/>
      <c r="CQ24" s="796"/>
      <c r="CR24" s="794"/>
      <c r="CS24" s="795"/>
      <c r="CT24" s="795"/>
      <c r="CU24" s="795"/>
      <c r="CV24" s="796"/>
      <c r="CW24" s="794"/>
      <c r="CX24" s="795"/>
      <c r="CY24" s="795"/>
      <c r="CZ24" s="795"/>
      <c r="DA24" s="796"/>
      <c r="DB24" s="794"/>
      <c r="DC24" s="795"/>
      <c r="DD24" s="795"/>
      <c r="DE24" s="795"/>
      <c r="DF24" s="796"/>
      <c r="DG24" s="794"/>
      <c r="DH24" s="795"/>
      <c r="DI24" s="795"/>
      <c r="DJ24" s="795"/>
      <c r="DK24" s="796"/>
      <c r="DL24" s="794"/>
      <c r="DM24" s="795"/>
      <c r="DN24" s="795"/>
      <c r="DO24" s="795"/>
      <c r="DP24" s="796"/>
      <c r="DQ24" s="794"/>
      <c r="DR24" s="795"/>
      <c r="DS24" s="795"/>
      <c r="DT24" s="795"/>
      <c r="DU24" s="796"/>
      <c r="DV24" s="797"/>
      <c r="DW24" s="798"/>
      <c r="DX24" s="798"/>
      <c r="DY24" s="798"/>
      <c r="DZ24" s="799"/>
      <c r="EA24" s="256"/>
    </row>
    <row r="25" spans="1:131" s="249" customFormat="1" ht="26.25" customHeight="1" thickBot="1" x14ac:dyDescent="0.2">
      <c r="A25" s="813" t="s">
        <v>396</v>
      </c>
      <c r="B25" s="813"/>
      <c r="C25" s="813"/>
      <c r="D25" s="813"/>
      <c r="E25" s="813"/>
      <c r="F25" s="813"/>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3"/>
      <c r="AM25" s="813"/>
      <c r="AN25" s="813"/>
      <c r="AO25" s="813"/>
      <c r="AP25" s="813"/>
      <c r="AQ25" s="813"/>
      <c r="AR25" s="813"/>
      <c r="AS25" s="813"/>
      <c r="AT25" s="813"/>
      <c r="AU25" s="813"/>
      <c r="AV25" s="813"/>
      <c r="AW25" s="813"/>
      <c r="AX25" s="813"/>
      <c r="AY25" s="813"/>
      <c r="AZ25" s="813"/>
      <c r="BA25" s="813"/>
      <c r="BB25" s="813"/>
      <c r="BC25" s="813"/>
      <c r="BD25" s="813"/>
      <c r="BE25" s="813"/>
      <c r="BF25" s="813"/>
      <c r="BG25" s="813"/>
      <c r="BH25" s="813"/>
      <c r="BI25" s="813"/>
      <c r="BJ25" s="254"/>
      <c r="BK25" s="254"/>
      <c r="BL25" s="254"/>
      <c r="BM25" s="254"/>
      <c r="BN25" s="254"/>
      <c r="BO25" s="267"/>
      <c r="BP25" s="267"/>
      <c r="BQ25" s="264">
        <v>19</v>
      </c>
      <c r="BR25" s="265"/>
      <c r="BS25" s="802"/>
      <c r="BT25" s="803"/>
      <c r="BU25" s="803"/>
      <c r="BV25" s="803"/>
      <c r="BW25" s="803"/>
      <c r="BX25" s="803"/>
      <c r="BY25" s="803"/>
      <c r="BZ25" s="803"/>
      <c r="CA25" s="803"/>
      <c r="CB25" s="803"/>
      <c r="CC25" s="803"/>
      <c r="CD25" s="803"/>
      <c r="CE25" s="803"/>
      <c r="CF25" s="803"/>
      <c r="CG25" s="804"/>
      <c r="CH25" s="794"/>
      <c r="CI25" s="795"/>
      <c r="CJ25" s="795"/>
      <c r="CK25" s="795"/>
      <c r="CL25" s="796"/>
      <c r="CM25" s="794"/>
      <c r="CN25" s="795"/>
      <c r="CO25" s="795"/>
      <c r="CP25" s="795"/>
      <c r="CQ25" s="796"/>
      <c r="CR25" s="794"/>
      <c r="CS25" s="795"/>
      <c r="CT25" s="795"/>
      <c r="CU25" s="795"/>
      <c r="CV25" s="796"/>
      <c r="CW25" s="794"/>
      <c r="CX25" s="795"/>
      <c r="CY25" s="795"/>
      <c r="CZ25" s="795"/>
      <c r="DA25" s="796"/>
      <c r="DB25" s="794"/>
      <c r="DC25" s="795"/>
      <c r="DD25" s="795"/>
      <c r="DE25" s="795"/>
      <c r="DF25" s="796"/>
      <c r="DG25" s="794"/>
      <c r="DH25" s="795"/>
      <c r="DI25" s="795"/>
      <c r="DJ25" s="795"/>
      <c r="DK25" s="796"/>
      <c r="DL25" s="794"/>
      <c r="DM25" s="795"/>
      <c r="DN25" s="795"/>
      <c r="DO25" s="795"/>
      <c r="DP25" s="796"/>
      <c r="DQ25" s="794"/>
      <c r="DR25" s="795"/>
      <c r="DS25" s="795"/>
      <c r="DT25" s="795"/>
      <c r="DU25" s="796"/>
      <c r="DV25" s="797"/>
      <c r="DW25" s="798"/>
      <c r="DX25" s="798"/>
      <c r="DY25" s="798"/>
      <c r="DZ25" s="799"/>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59" t="s">
        <v>400</v>
      </c>
      <c r="AG26" s="860"/>
      <c r="AH26" s="860"/>
      <c r="AI26" s="860"/>
      <c r="AJ26" s="861"/>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379</v>
      </c>
      <c r="BF26" s="766"/>
      <c r="BG26" s="766"/>
      <c r="BH26" s="766"/>
      <c r="BI26" s="777"/>
      <c r="BJ26" s="254"/>
      <c r="BK26" s="254"/>
      <c r="BL26" s="254"/>
      <c r="BM26" s="254"/>
      <c r="BN26" s="254"/>
      <c r="BO26" s="267"/>
      <c r="BP26" s="267"/>
      <c r="BQ26" s="264">
        <v>20</v>
      </c>
      <c r="BR26" s="265"/>
      <c r="BS26" s="802"/>
      <c r="BT26" s="803"/>
      <c r="BU26" s="803"/>
      <c r="BV26" s="803"/>
      <c r="BW26" s="803"/>
      <c r="BX26" s="803"/>
      <c r="BY26" s="803"/>
      <c r="BZ26" s="803"/>
      <c r="CA26" s="803"/>
      <c r="CB26" s="803"/>
      <c r="CC26" s="803"/>
      <c r="CD26" s="803"/>
      <c r="CE26" s="803"/>
      <c r="CF26" s="803"/>
      <c r="CG26" s="804"/>
      <c r="CH26" s="794"/>
      <c r="CI26" s="795"/>
      <c r="CJ26" s="795"/>
      <c r="CK26" s="795"/>
      <c r="CL26" s="796"/>
      <c r="CM26" s="794"/>
      <c r="CN26" s="795"/>
      <c r="CO26" s="795"/>
      <c r="CP26" s="795"/>
      <c r="CQ26" s="796"/>
      <c r="CR26" s="794"/>
      <c r="CS26" s="795"/>
      <c r="CT26" s="795"/>
      <c r="CU26" s="795"/>
      <c r="CV26" s="796"/>
      <c r="CW26" s="794"/>
      <c r="CX26" s="795"/>
      <c r="CY26" s="795"/>
      <c r="CZ26" s="795"/>
      <c r="DA26" s="796"/>
      <c r="DB26" s="794"/>
      <c r="DC26" s="795"/>
      <c r="DD26" s="795"/>
      <c r="DE26" s="795"/>
      <c r="DF26" s="796"/>
      <c r="DG26" s="794"/>
      <c r="DH26" s="795"/>
      <c r="DI26" s="795"/>
      <c r="DJ26" s="795"/>
      <c r="DK26" s="796"/>
      <c r="DL26" s="794"/>
      <c r="DM26" s="795"/>
      <c r="DN26" s="795"/>
      <c r="DO26" s="795"/>
      <c r="DP26" s="796"/>
      <c r="DQ26" s="794"/>
      <c r="DR26" s="795"/>
      <c r="DS26" s="795"/>
      <c r="DT26" s="795"/>
      <c r="DU26" s="796"/>
      <c r="DV26" s="797"/>
      <c r="DW26" s="798"/>
      <c r="DX26" s="798"/>
      <c r="DY26" s="798"/>
      <c r="DZ26" s="799"/>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2"/>
      <c r="AG27" s="863"/>
      <c r="AH27" s="863"/>
      <c r="AI27" s="863"/>
      <c r="AJ27" s="864"/>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02"/>
      <c r="BT27" s="803"/>
      <c r="BU27" s="803"/>
      <c r="BV27" s="803"/>
      <c r="BW27" s="803"/>
      <c r="BX27" s="803"/>
      <c r="BY27" s="803"/>
      <c r="BZ27" s="803"/>
      <c r="CA27" s="803"/>
      <c r="CB27" s="803"/>
      <c r="CC27" s="803"/>
      <c r="CD27" s="803"/>
      <c r="CE27" s="803"/>
      <c r="CF27" s="803"/>
      <c r="CG27" s="804"/>
      <c r="CH27" s="794"/>
      <c r="CI27" s="795"/>
      <c r="CJ27" s="795"/>
      <c r="CK27" s="795"/>
      <c r="CL27" s="796"/>
      <c r="CM27" s="794"/>
      <c r="CN27" s="795"/>
      <c r="CO27" s="795"/>
      <c r="CP27" s="795"/>
      <c r="CQ27" s="796"/>
      <c r="CR27" s="794"/>
      <c r="CS27" s="795"/>
      <c r="CT27" s="795"/>
      <c r="CU27" s="795"/>
      <c r="CV27" s="796"/>
      <c r="CW27" s="794"/>
      <c r="CX27" s="795"/>
      <c r="CY27" s="795"/>
      <c r="CZ27" s="795"/>
      <c r="DA27" s="796"/>
      <c r="DB27" s="794"/>
      <c r="DC27" s="795"/>
      <c r="DD27" s="795"/>
      <c r="DE27" s="795"/>
      <c r="DF27" s="796"/>
      <c r="DG27" s="794"/>
      <c r="DH27" s="795"/>
      <c r="DI27" s="795"/>
      <c r="DJ27" s="795"/>
      <c r="DK27" s="796"/>
      <c r="DL27" s="794"/>
      <c r="DM27" s="795"/>
      <c r="DN27" s="795"/>
      <c r="DO27" s="795"/>
      <c r="DP27" s="796"/>
      <c r="DQ27" s="794"/>
      <c r="DR27" s="795"/>
      <c r="DS27" s="795"/>
      <c r="DT27" s="795"/>
      <c r="DU27" s="796"/>
      <c r="DV27" s="797"/>
      <c r="DW27" s="798"/>
      <c r="DX27" s="798"/>
      <c r="DY27" s="798"/>
      <c r="DZ27" s="799"/>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69">
        <v>3705</v>
      </c>
      <c r="R28" s="870"/>
      <c r="S28" s="870"/>
      <c r="T28" s="870"/>
      <c r="U28" s="870"/>
      <c r="V28" s="870">
        <v>3637</v>
      </c>
      <c r="W28" s="870"/>
      <c r="X28" s="870"/>
      <c r="Y28" s="870"/>
      <c r="Z28" s="870"/>
      <c r="AA28" s="870">
        <v>69</v>
      </c>
      <c r="AB28" s="870"/>
      <c r="AC28" s="870"/>
      <c r="AD28" s="870"/>
      <c r="AE28" s="871"/>
      <c r="AF28" s="872">
        <v>69</v>
      </c>
      <c r="AG28" s="870"/>
      <c r="AH28" s="870"/>
      <c r="AI28" s="870"/>
      <c r="AJ28" s="873"/>
      <c r="AK28" s="874">
        <v>244</v>
      </c>
      <c r="AL28" s="865"/>
      <c r="AM28" s="865"/>
      <c r="AN28" s="865"/>
      <c r="AO28" s="865"/>
      <c r="AP28" s="865" t="s">
        <v>588</v>
      </c>
      <c r="AQ28" s="865"/>
      <c r="AR28" s="865"/>
      <c r="AS28" s="865"/>
      <c r="AT28" s="865"/>
      <c r="AU28" s="865" t="s">
        <v>588</v>
      </c>
      <c r="AV28" s="865"/>
      <c r="AW28" s="865"/>
      <c r="AX28" s="865"/>
      <c r="AY28" s="865"/>
      <c r="AZ28" s="866" t="s">
        <v>588</v>
      </c>
      <c r="BA28" s="866"/>
      <c r="BB28" s="866"/>
      <c r="BC28" s="866"/>
      <c r="BD28" s="866"/>
      <c r="BE28" s="867"/>
      <c r="BF28" s="867"/>
      <c r="BG28" s="867"/>
      <c r="BH28" s="867"/>
      <c r="BI28" s="868"/>
      <c r="BJ28" s="254"/>
      <c r="BK28" s="254"/>
      <c r="BL28" s="254"/>
      <c r="BM28" s="254"/>
      <c r="BN28" s="254"/>
      <c r="BO28" s="267"/>
      <c r="BP28" s="267"/>
      <c r="BQ28" s="264">
        <v>22</v>
      </c>
      <c r="BR28" s="265"/>
      <c r="BS28" s="802"/>
      <c r="BT28" s="803"/>
      <c r="BU28" s="803"/>
      <c r="BV28" s="803"/>
      <c r="BW28" s="803"/>
      <c r="BX28" s="803"/>
      <c r="BY28" s="803"/>
      <c r="BZ28" s="803"/>
      <c r="CA28" s="803"/>
      <c r="CB28" s="803"/>
      <c r="CC28" s="803"/>
      <c r="CD28" s="803"/>
      <c r="CE28" s="803"/>
      <c r="CF28" s="803"/>
      <c r="CG28" s="804"/>
      <c r="CH28" s="794"/>
      <c r="CI28" s="795"/>
      <c r="CJ28" s="795"/>
      <c r="CK28" s="795"/>
      <c r="CL28" s="796"/>
      <c r="CM28" s="794"/>
      <c r="CN28" s="795"/>
      <c r="CO28" s="795"/>
      <c r="CP28" s="795"/>
      <c r="CQ28" s="796"/>
      <c r="CR28" s="794"/>
      <c r="CS28" s="795"/>
      <c r="CT28" s="795"/>
      <c r="CU28" s="795"/>
      <c r="CV28" s="796"/>
      <c r="CW28" s="794"/>
      <c r="CX28" s="795"/>
      <c r="CY28" s="795"/>
      <c r="CZ28" s="795"/>
      <c r="DA28" s="796"/>
      <c r="DB28" s="794"/>
      <c r="DC28" s="795"/>
      <c r="DD28" s="795"/>
      <c r="DE28" s="795"/>
      <c r="DF28" s="796"/>
      <c r="DG28" s="794"/>
      <c r="DH28" s="795"/>
      <c r="DI28" s="795"/>
      <c r="DJ28" s="795"/>
      <c r="DK28" s="796"/>
      <c r="DL28" s="794"/>
      <c r="DM28" s="795"/>
      <c r="DN28" s="795"/>
      <c r="DO28" s="795"/>
      <c r="DP28" s="796"/>
      <c r="DQ28" s="794"/>
      <c r="DR28" s="795"/>
      <c r="DS28" s="795"/>
      <c r="DT28" s="795"/>
      <c r="DU28" s="796"/>
      <c r="DV28" s="797"/>
      <c r="DW28" s="798"/>
      <c r="DX28" s="798"/>
      <c r="DY28" s="798"/>
      <c r="DZ28" s="799"/>
      <c r="EA28" s="248"/>
    </row>
    <row r="29" spans="1:131" s="249" customFormat="1" ht="26.25" customHeight="1" x14ac:dyDescent="0.15">
      <c r="A29" s="268">
        <v>2</v>
      </c>
      <c r="B29" s="805" t="s">
        <v>406</v>
      </c>
      <c r="C29" s="806"/>
      <c r="D29" s="806"/>
      <c r="E29" s="806"/>
      <c r="F29" s="806"/>
      <c r="G29" s="806"/>
      <c r="H29" s="806"/>
      <c r="I29" s="806"/>
      <c r="J29" s="806"/>
      <c r="K29" s="806"/>
      <c r="L29" s="806"/>
      <c r="M29" s="806"/>
      <c r="N29" s="806"/>
      <c r="O29" s="806"/>
      <c r="P29" s="807"/>
      <c r="Q29" s="808">
        <v>2953</v>
      </c>
      <c r="R29" s="809"/>
      <c r="S29" s="809"/>
      <c r="T29" s="809"/>
      <c r="U29" s="809"/>
      <c r="V29" s="809">
        <v>2949</v>
      </c>
      <c r="W29" s="809"/>
      <c r="X29" s="809"/>
      <c r="Y29" s="809"/>
      <c r="Z29" s="809"/>
      <c r="AA29" s="809">
        <v>4</v>
      </c>
      <c r="AB29" s="809"/>
      <c r="AC29" s="809"/>
      <c r="AD29" s="809"/>
      <c r="AE29" s="819"/>
      <c r="AF29" s="820">
        <v>4</v>
      </c>
      <c r="AG29" s="821"/>
      <c r="AH29" s="821"/>
      <c r="AI29" s="821"/>
      <c r="AJ29" s="822"/>
      <c r="AK29" s="877">
        <v>435</v>
      </c>
      <c r="AL29" s="878"/>
      <c r="AM29" s="878"/>
      <c r="AN29" s="878"/>
      <c r="AO29" s="879"/>
      <c r="AP29" s="877" t="s">
        <v>588</v>
      </c>
      <c r="AQ29" s="878"/>
      <c r="AR29" s="878"/>
      <c r="AS29" s="878"/>
      <c r="AT29" s="879"/>
      <c r="AU29" s="877" t="s">
        <v>588</v>
      </c>
      <c r="AV29" s="878"/>
      <c r="AW29" s="878"/>
      <c r="AX29" s="878"/>
      <c r="AY29" s="879"/>
      <c r="AZ29" s="877" t="s">
        <v>588</v>
      </c>
      <c r="BA29" s="878"/>
      <c r="BB29" s="878"/>
      <c r="BC29" s="878"/>
      <c r="BD29" s="879"/>
      <c r="BE29" s="875"/>
      <c r="BF29" s="875"/>
      <c r="BG29" s="875"/>
      <c r="BH29" s="875"/>
      <c r="BI29" s="876"/>
      <c r="BJ29" s="254"/>
      <c r="BK29" s="254"/>
      <c r="BL29" s="254"/>
      <c r="BM29" s="254"/>
      <c r="BN29" s="254"/>
      <c r="BO29" s="267"/>
      <c r="BP29" s="267"/>
      <c r="BQ29" s="264">
        <v>23</v>
      </c>
      <c r="BR29" s="265"/>
      <c r="BS29" s="802"/>
      <c r="BT29" s="803"/>
      <c r="BU29" s="803"/>
      <c r="BV29" s="803"/>
      <c r="BW29" s="803"/>
      <c r="BX29" s="803"/>
      <c r="BY29" s="803"/>
      <c r="BZ29" s="803"/>
      <c r="CA29" s="803"/>
      <c r="CB29" s="803"/>
      <c r="CC29" s="803"/>
      <c r="CD29" s="803"/>
      <c r="CE29" s="803"/>
      <c r="CF29" s="803"/>
      <c r="CG29" s="804"/>
      <c r="CH29" s="794"/>
      <c r="CI29" s="795"/>
      <c r="CJ29" s="795"/>
      <c r="CK29" s="795"/>
      <c r="CL29" s="796"/>
      <c r="CM29" s="794"/>
      <c r="CN29" s="795"/>
      <c r="CO29" s="795"/>
      <c r="CP29" s="795"/>
      <c r="CQ29" s="796"/>
      <c r="CR29" s="794"/>
      <c r="CS29" s="795"/>
      <c r="CT29" s="795"/>
      <c r="CU29" s="795"/>
      <c r="CV29" s="796"/>
      <c r="CW29" s="794"/>
      <c r="CX29" s="795"/>
      <c r="CY29" s="795"/>
      <c r="CZ29" s="795"/>
      <c r="DA29" s="796"/>
      <c r="DB29" s="794"/>
      <c r="DC29" s="795"/>
      <c r="DD29" s="795"/>
      <c r="DE29" s="795"/>
      <c r="DF29" s="796"/>
      <c r="DG29" s="794"/>
      <c r="DH29" s="795"/>
      <c r="DI29" s="795"/>
      <c r="DJ29" s="795"/>
      <c r="DK29" s="796"/>
      <c r="DL29" s="794"/>
      <c r="DM29" s="795"/>
      <c r="DN29" s="795"/>
      <c r="DO29" s="795"/>
      <c r="DP29" s="796"/>
      <c r="DQ29" s="794"/>
      <c r="DR29" s="795"/>
      <c r="DS29" s="795"/>
      <c r="DT29" s="795"/>
      <c r="DU29" s="796"/>
      <c r="DV29" s="797"/>
      <c r="DW29" s="798"/>
      <c r="DX29" s="798"/>
      <c r="DY29" s="798"/>
      <c r="DZ29" s="799"/>
      <c r="EA29" s="248"/>
    </row>
    <row r="30" spans="1:131" s="249" customFormat="1" ht="26.25" customHeight="1" x14ac:dyDescent="0.15">
      <c r="A30" s="268">
        <v>3</v>
      </c>
      <c r="B30" s="805" t="s">
        <v>407</v>
      </c>
      <c r="C30" s="806"/>
      <c r="D30" s="806"/>
      <c r="E30" s="806"/>
      <c r="F30" s="806"/>
      <c r="G30" s="806"/>
      <c r="H30" s="806"/>
      <c r="I30" s="806"/>
      <c r="J30" s="806"/>
      <c r="K30" s="806"/>
      <c r="L30" s="806"/>
      <c r="M30" s="806"/>
      <c r="N30" s="806"/>
      <c r="O30" s="806"/>
      <c r="P30" s="807"/>
      <c r="Q30" s="808" t="s">
        <v>588</v>
      </c>
      <c r="R30" s="809"/>
      <c r="S30" s="809"/>
      <c r="T30" s="809"/>
      <c r="U30" s="809"/>
      <c r="V30" s="809" t="s">
        <v>588</v>
      </c>
      <c r="W30" s="809"/>
      <c r="X30" s="809"/>
      <c r="Y30" s="809"/>
      <c r="Z30" s="809"/>
      <c r="AA30" s="809" t="s">
        <v>588</v>
      </c>
      <c r="AB30" s="809"/>
      <c r="AC30" s="809"/>
      <c r="AD30" s="809"/>
      <c r="AE30" s="819"/>
      <c r="AF30" s="820" t="s">
        <v>128</v>
      </c>
      <c r="AG30" s="821"/>
      <c r="AH30" s="821"/>
      <c r="AI30" s="821"/>
      <c r="AJ30" s="822"/>
      <c r="AK30" s="880" t="s">
        <v>588</v>
      </c>
      <c r="AL30" s="881"/>
      <c r="AM30" s="881"/>
      <c r="AN30" s="881"/>
      <c r="AO30" s="881"/>
      <c r="AP30" s="877" t="s">
        <v>588</v>
      </c>
      <c r="AQ30" s="878"/>
      <c r="AR30" s="878"/>
      <c r="AS30" s="878"/>
      <c r="AT30" s="879"/>
      <c r="AU30" s="877" t="s">
        <v>588</v>
      </c>
      <c r="AV30" s="878"/>
      <c r="AW30" s="878"/>
      <c r="AX30" s="878"/>
      <c r="AY30" s="879"/>
      <c r="AZ30" s="877" t="s">
        <v>588</v>
      </c>
      <c r="BA30" s="878"/>
      <c r="BB30" s="878"/>
      <c r="BC30" s="878"/>
      <c r="BD30" s="879"/>
      <c r="BE30" s="875"/>
      <c r="BF30" s="875"/>
      <c r="BG30" s="875"/>
      <c r="BH30" s="875"/>
      <c r="BI30" s="876"/>
      <c r="BJ30" s="254"/>
      <c r="BK30" s="254"/>
      <c r="BL30" s="254"/>
      <c r="BM30" s="254"/>
      <c r="BN30" s="254"/>
      <c r="BO30" s="267"/>
      <c r="BP30" s="267"/>
      <c r="BQ30" s="264">
        <v>24</v>
      </c>
      <c r="BR30" s="265"/>
      <c r="BS30" s="802"/>
      <c r="BT30" s="803"/>
      <c r="BU30" s="803"/>
      <c r="BV30" s="803"/>
      <c r="BW30" s="803"/>
      <c r="BX30" s="803"/>
      <c r="BY30" s="803"/>
      <c r="BZ30" s="803"/>
      <c r="CA30" s="803"/>
      <c r="CB30" s="803"/>
      <c r="CC30" s="803"/>
      <c r="CD30" s="803"/>
      <c r="CE30" s="803"/>
      <c r="CF30" s="803"/>
      <c r="CG30" s="804"/>
      <c r="CH30" s="794"/>
      <c r="CI30" s="795"/>
      <c r="CJ30" s="795"/>
      <c r="CK30" s="795"/>
      <c r="CL30" s="796"/>
      <c r="CM30" s="794"/>
      <c r="CN30" s="795"/>
      <c r="CO30" s="795"/>
      <c r="CP30" s="795"/>
      <c r="CQ30" s="796"/>
      <c r="CR30" s="794"/>
      <c r="CS30" s="795"/>
      <c r="CT30" s="795"/>
      <c r="CU30" s="795"/>
      <c r="CV30" s="796"/>
      <c r="CW30" s="794"/>
      <c r="CX30" s="795"/>
      <c r="CY30" s="795"/>
      <c r="CZ30" s="795"/>
      <c r="DA30" s="796"/>
      <c r="DB30" s="794"/>
      <c r="DC30" s="795"/>
      <c r="DD30" s="795"/>
      <c r="DE30" s="795"/>
      <c r="DF30" s="796"/>
      <c r="DG30" s="794"/>
      <c r="DH30" s="795"/>
      <c r="DI30" s="795"/>
      <c r="DJ30" s="795"/>
      <c r="DK30" s="796"/>
      <c r="DL30" s="794"/>
      <c r="DM30" s="795"/>
      <c r="DN30" s="795"/>
      <c r="DO30" s="795"/>
      <c r="DP30" s="796"/>
      <c r="DQ30" s="794"/>
      <c r="DR30" s="795"/>
      <c r="DS30" s="795"/>
      <c r="DT30" s="795"/>
      <c r="DU30" s="796"/>
      <c r="DV30" s="797"/>
      <c r="DW30" s="798"/>
      <c r="DX30" s="798"/>
      <c r="DY30" s="798"/>
      <c r="DZ30" s="799"/>
      <c r="EA30" s="248"/>
    </row>
    <row r="31" spans="1:131" s="249" customFormat="1" ht="26.25" customHeight="1" x14ac:dyDescent="0.15">
      <c r="A31" s="268">
        <v>4</v>
      </c>
      <c r="B31" s="805" t="s">
        <v>408</v>
      </c>
      <c r="C31" s="806"/>
      <c r="D31" s="806"/>
      <c r="E31" s="806"/>
      <c r="F31" s="806"/>
      <c r="G31" s="806"/>
      <c r="H31" s="806"/>
      <c r="I31" s="806"/>
      <c r="J31" s="806"/>
      <c r="K31" s="806"/>
      <c r="L31" s="806"/>
      <c r="M31" s="806"/>
      <c r="N31" s="806"/>
      <c r="O31" s="806"/>
      <c r="P31" s="807"/>
      <c r="Q31" s="808">
        <v>368</v>
      </c>
      <c r="R31" s="809"/>
      <c r="S31" s="809"/>
      <c r="T31" s="809"/>
      <c r="U31" s="809"/>
      <c r="V31" s="809">
        <v>366</v>
      </c>
      <c r="W31" s="809"/>
      <c r="X31" s="809"/>
      <c r="Y31" s="809"/>
      <c r="Z31" s="809"/>
      <c r="AA31" s="809">
        <v>2</v>
      </c>
      <c r="AB31" s="809"/>
      <c r="AC31" s="809"/>
      <c r="AD31" s="809"/>
      <c r="AE31" s="819"/>
      <c r="AF31" s="820">
        <v>2</v>
      </c>
      <c r="AG31" s="821"/>
      <c r="AH31" s="821"/>
      <c r="AI31" s="821"/>
      <c r="AJ31" s="822"/>
      <c r="AK31" s="880">
        <v>83</v>
      </c>
      <c r="AL31" s="881"/>
      <c r="AM31" s="881"/>
      <c r="AN31" s="881"/>
      <c r="AO31" s="881"/>
      <c r="AP31" s="877" t="s">
        <v>588</v>
      </c>
      <c r="AQ31" s="878"/>
      <c r="AR31" s="878"/>
      <c r="AS31" s="878"/>
      <c r="AT31" s="879"/>
      <c r="AU31" s="877" t="s">
        <v>588</v>
      </c>
      <c r="AV31" s="878"/>
      <c r="AW31" s="878"/>
      <c r="AX31" s="878"/>
      <c r="AY31" s="879"/>
      <c r="AZ31" s="877" t="s">
        <v>588</v>
      </c>
      <c r="BA31" s="878"/>
      <c r="BB31" s="878"/>
      <c r="BC31" s="878"/>
      <c r="BD31" s="879"/>
      <c r="BE31" s="875"/>
      <c r="BF31" s="875"/>
      <c r="BG31" s="875"/>
      <c r="BH31" s="875"/>
      <c r="BI31" s="876"/>
      <c r="BJ31" s="254"/>
      <c r="BK31" s="254"/>
      <c r="BL31" s="254"/>
      <c r="BM31" s="254"/>
      <c r="BN31" s="254"/>
      <c r="BO31" s="267"/>
      <c r="BP31" s="267"/>
      <c r="BQ31" s="264">
        <v>25</v>
      </c>
      <c r="BR31" s="265"/>
      <c r="BS31" s="802"/>
      <c r="BT31" s="803"/>
      <c r="BU31" s="803"/>
      <c r="BV31" s="803"/>
      <c r="BW31" s="803"/>
      <c r="BX31" s="803"/>
      <c r="BY31" s="803"/>
      <c r="BZ31" s="803"/>
      <c r="CA31" s="803"/>
      <c r="CB31" s="803"/>
      <c r="CC31" s="803"/>
      <c r="CD31" s="803"/>
      <c r="CE31" s="803"/>
      <c r="CF31" s="803"/>
      <c r="CG31" s="804"/>
      <c r="CH31" s="794"/>
      <c r="CI31" s="795"/>
      <c r="CJ31" s="795"/>
      <c r="CK31" s="795"/>
      <c r="CL31" s="796"/>
      <c r="CM31" s="794"/>
      <c r="CN31" s="795"/>
      <c r="CO31" s="795"/>
      <c r="CP31" s="795"/>
      <c r="CQ31" s="796"/>
      <c r="CR31" s="794"/>
      <c r="CS31" s="795"/>
      <c r="CT31" s="795"/>
      <c r="CU31" s="795"/>
      <c r="CV31" s="796"/>
      <c r="CW31" s="794"/>
      <c r="CX31" s="795"/>
      <c r="CY31" s="795"/>
      <c r="CZ31" s="795"/>
      <c r="DA31" s="796"/>
      <c r="DB31" s="794"/>
      <c r="DC31" s="795"/>
      <c r="DD31" s="795"/>
      <c r="DE31" s="795"/>
      <c r="DF31" s="796"/>
      <c r="DG31" s="794"/>
      <c r="DH31" s="795"/>
      <c r="DI31" s="795"/>
      <c r="DJ31" s="795"/>
      <c r="DK31" s="796"/>
      <c r="DL31" s="794"/>
      <c r="DM31" s="795"/>
      <c r="DN31" s="795"/>
      <c r="DO31" s="795"/>
      <c r="DP31" s="796"/>
      <c r="DQ31" s="794"/>
      <c r="DR31" s="795"/>
      <c r="DS31" s="795"/>
      <c r="DT31" s="795"/>
      <c r="DU31" s="796"/>
      <c r="DV31" s="797"/>
      <c r="DW31" s="798"/>
      <c r="DX31" s="798"/>
      <c r="DY31" s="798"/>
      <c r="DZ31" s="799"/>
      <c r="EA31" s="248"/>
    </row>
    <row r="32" spans="1:131" s="249" customFormat="1" ht="26.25" customHeight="1" x14ac:dyDescent="0.15">
      <c r="A32" s="268">
        <v>5</v>
      </c>
      <c r="B32" s="805" t="s">
        <v>409</v>
      </c>
      <c r="C32" s="806"/>
      <c r="D32" s="806"/>
      <c r="E32" s="806"/>
      <c r="F32" s="806"/>
      <c r="G32" s="806"/>
      <c r="H32" s="806"/>
      <c r="I32" s="806"/>
      <c r="J32" s="806"/>
      <c r="K32" s="806"/>
      <c r="L32" s="806"/>
      <c r="M32" s="806"/>
      <c r="N32" s="806"/>
      <c r="O32" s="806"/>
      <c r="P32" s="807"/>
      <c r="Q32" s="808">
        <v>876</v>
      </c>
      <c r="R32" s="809"/>
      <c r="S32" s="809"/>
      <c r="T32" s="809"/>
      <c r="U32" s="809"/>
      <c r="V32" s="809">
        <v>709</v>
      </c>
      <c r="W32" s="809"/>
      <c r="X32" s="809"/>
      <c r="Y32" s="809"/>
      <c r="Z32" s="809"/>
      <c r="AA32" s="809">
        <v>167</v>
      </c>
      <c r="AB32" s="809"/>
      <c r="AC32" s="809"/>
      <c r="AD32" s="809"/>
      <c r="AE32" s="819"/>
      <c r="AF32" s="820">
        <v>1046</v>
      </c>
      <c r="AG32" s="821"/>
      <c r="AH32" s="821"/>
      <c r="AI32" s="821"/>
      <c r="AJ32" s="822"/>
      <c r="AK32" s="880">
        <v>7</v>
      </c>
      <c r="AL32" s="881"/>
      <c r="AM32" s="881"/>
      <c r="AN32" s="881"/>
      <c r="AO32" s="881"/>
      <c r="AP32" s="881">
        <v>2230</v>
      </c>
      <c r="AQ32" s="881"/>
      <c r="AR32" s="881"/>
      <c r="AS32" s="881"/>
      <c r="AT32" s="881"/>
      <c r="AU32" s="881">
        <v>18</v>
      </c>
      <c r="AV32" s="881"/>
      <c r="AW32" s="881"/>
      <c r="AX32" s="881"/>
      <c r="AY32" s="881"/>
      <c r="AZ32" s="877" t="s">
        <v>588</v>
      </c>
      <c r="BA32" s="878"/>
      <c r="BB32" s="878"/>
      <c r="BC32" s="878"/>
      <c r="BD32" s="879"/>
      <c r="BE32" s="875" t="s">
        <v>410</v>
      </c>
      <c r="BF32" s="875"/>
      <c r="BG32" s="875"/>
      <c r="BH32" s="875"/>
      <c r="BI32" s="876"/>
      <c r="BJ32" s="254"/>
      <c r="BK32" s="254"/>
      <c r="BL32" s="254"/>
      <c r="BM32" s="254"/>
      <c r="BN32" s="254"/>
      <c r="BO32" s="267"/>
      <c r="BP32" s="267"/>
      <c r="BQ32" s="264">
        <v>26</v>
      </c>
      <c r="BR32" s="265"/>
      <c r="BS32" s="802"/>
      <c r="BT32" s="803"/>
      <c r="BU32" s="803"/>
      <c r="BV32" s="803"/>
      <c r="BW32" s="803"/>
      <c r="BX32" s="803"/>
      <c r="BY32" s="803"/>
      <c r="BZ32" s="803"/>
      <c r="CA32" s="803"/>
      <c r="CB32" s="803"/>
      <c r="CC32" s="803"/>
      <c r="CD32" s="803"/>
      <c r="CE32" s="803"/>
      <c r="CF32" s="803"/>
      <c r="CG32" s="804"/>
      <c r="CH32" s="794"/>
      <c r="CI32" s="795"/>
      <c r="CJ32" s="795"/>
      <c r="CK32" s="795"/>
      <c r="CL32" s="796"/>
      <c r="CM32" s="794"/>
      <c r="CN32" s="795"/>
      <c r="CO32" s="795"/>
      <c r="CP32" s="795"/>
      <c r="CQ32" s="796"/>
      <c r="CR32" s="794"/>
      <c r="CS32" s="795"/>
      <c r="CT32" s="795"/>
      <c r="CU32" s="795"/>
      <c r="CV32" s="796"/>
      <c r="CW32" s="794"/>
      <c r="CX32" s="795"/>
      <c r="CY32" s="795"/>
      <c r="CZ32" s="795"/>
      <c r="DA32" s="796"/>
      <c r="DB32" s="794"/>
      <c r="DC32" s="795"/>
      <c r="DD32" s="795"/>
      <c r="DE32" s="795"/>
      <c r="DF32" s="796"/>
      <c r="DG32" s="794"/>
      <c r="DH32" s="795"/>
      <c r="DI32" s="795"/>
      <c r="DJ32" s="795"/>
      <c r="DK32" s="796"/>
      <c r="DL32" s="794"/>
      <c r="DM32" s="795"/>
      <c r="DN32" s="795"/>
      <c r="DO32" s="795"/>
      <c r="DP32" s="796"/>
      <c r="DQ32" s="794"/>
      <c r="DR32" s="795"/>
      <c r="DS32" s="795"/>
      <c r="DT32" s="795"/>
      <c r="DU32" s="796"/>
      <c r="DV32" s="797"/>
      <c r="DW32" s="798"/>
      <c r="DX32" s="798"/>
      <c r="DY32" s="798"/>
      <c r="DZ32" s="799"/>
      <c r="EA32" s="248"/>
    </row>
    <row r="33" spans="1:131" s="249" customFormat="1" ht="26.25" customHeight="1" x14ac:dyDescent="0.15">
      <c r="A33" s="268">
        <v>6</v>
      </c>
      <c r="B33" s="805" t="s">
        <v>411</v>
      </c>
      <c r="C33" s="806"/>
      <c r="D33" s="806"/>
      <c r="E33" s="806"/>
      <c r="F33" s="806"/>
      <c r="G33" s="806"/>
      <c r="H33" s="806"/>
      <c r="I33" s="806"/>
      <c r="J33" s="806"/>
      <c r="K33" s="806"/>
      <c r="L33" s="806"/>
      <c r="M33" s="806"/>
      <c r="N33" s="806"/>
      <c r="O33" s="806"/>
      <c r="P33" s="807"/>
      <c r="Q33" s="808">
        <v>1202</v>
      </c>
      <c r="R33" s="809"/>
      <c r="S33" s="809"/>
      <c r="T33" s="809"/>
      <c r="U33" s="809"/>
      <c r="V33" s="809">
        <v>913</v>
      </c>
      <c r="W33" s="809"/>
      <c r="X33" s="809"/>
      <c r="Y33" s="809"/>
      <c r="Z33" s="809"/>
      <c r="AA33" s="809">
        <v>289</v>
      </c>
      <c r="AB33" s="809"/>
      <c r="AC33" s="809"/>
      <c r="AD33" s="809"/>
      <c r="AE33" s="819"/>
      <c r="AF33" s="820">
        <v>39</v>
      </c>
      <c r="AG33" s="821"/>
      <c r="AH33" s="821"/>
      <c r="AI33" s="821"/>
      <c r="AJ33" s="822"/>
      <c r="AK33" s="880">
        <v>618</v>
      </c>
      <c r="AL33" s="881"/>
      <c r="AM33" s="881"/>
      <c r="AN33" s="881"/>
      <c r="AO33" s="881"/>
      <c r="AP33" s="881">
        <v>8232</v>
      </c>
      <c r="AQ33" s="881"/>
      <c r="AR33" s="881"/>
      <c r="AS33" s="881"/>
      <c r="AT33" s="881"/>
      <c r="AU33" s="881">
        <v>5960</v>
      </c>
      <c r="AV33" s="881"/>
      <c r="AW33" s="881"/>
      <c r="AX33" s="881"/>
      <c r="AY33" s="881"/>
      <c r="AZ33" s="877" t="s">
        <v>588</v>
      </c>
      <c r="BA33" s="878"/>
      <c r="BB33" s="878"/>
      <c r="BC33" s="878"/>
      <c r="BD33" s="879"/>
      <c r="BE33" s="875" t="s">
        <v>410</v>
      </c>
      <c r="BF33" s="875"/>
      <c r="BG33" s="875"/>
      <c r="BH33" s="875"/>
      <c r="BI33" s="876"/>
      <c r="BJ33" s="254"/>
      <c r="BK33" s="254"/>
      <c r="BL33" s="254"/>
      <c r="BM33" s="254"/>
      <c r="BN33" s="254"/>
      <c r="BO33" s="267"/>
      <c r="BP33" s="267"/>
      <c r="BQ33" s="264">
        <v>27</v>
      </c>
      <c r="BR33" s="265"/>
      <c r="BS33" s="802"/>
      <c r="BT33" s="803"/>
      <c r="BU33" s="803"/>
      <c r="BV33" s="803"/>
      <c r="BW33" s="803"/>
      <c r="BX33" s="803"/>
      <c r="BY33" s="803"/>
      <c r="BZ33" s="803"/>
      <c r="CA33" s="803"/>
      <c r="CB33" s="803"/>
      <c r="CC33" s="803"/>
      <c r="CD33" s="803"/>
      <c r="CE33" s="803"/>
      <c r="CF33" s="803"/>
      <c r="CG33" s="804"/>
      <c r="CH33" s="794"/>
      <c r="CI33" s="795"/>
      <c r="CJ33" s="795"/>
      <c r="CK33" s="795"/>
      <c r="CL33" s="796"/>
      <c r="CM33" s="794"/>
      <c r="CN33" s="795"/>
      <c r="CO33" s="795"/>
      <c r="CP33" s="795"/>
      <c r="CQ33" s="796"/>
      <c r="CR33" s="794"/>
      <c r="CS33" s="795"/>
      <c r="CT33" s="795"/>
      <c r="CU33" s="795"/>
      <c r="CV33" s="796"/>
      <c r="CW33" s="794"/>
      <c r="CX33" s="795"/>
      <c r="CY33" s="795"/>
      <c r="CZ33" s="795"/>
      <c r="DA33" s="796"/>
      <c r="DB33" s="794"/>
      <c r="DC33" s="795"/>
      <c r="DD33" s="795"/>
      <c r="DE33" s="795"/>
      <c r="DF33" s="796"/>
      <c r="DG33" s="794"/>
      <c r="DH33" s="795"/>
      <c r="DI33" s="795"/>
      <c r="DJ33" s="795"/>
      <c r="DK33" s="796"/>
      <c r="DL33" s="794"/>
      <c r="DM33" s="795"/>
      <c r="DN33" s="795"/>
      <c r="DO33" s="795"/>
      <c r="DP33" s="796"/>
      <c r="DQ33" s="794"/>
      <c r="DR33" s="795"/>
      <c r="DS33" s="795"/>
      <c r="DT33" s="795"/>
      <c r="DU33" s="796"/>
      <c r="DV33" s="797"/>
      <c r="DW33" s="798"/>
      <c r="DX33" s="798"/>
      <c r="DY33" s="798"/>
      <c r="DZ33" s="799"/>
      <c r="EA33" s="248"/>
    </row>
    <row r="34" spans="1:131" s="249" customFormat="1" ht="26.25" customHeight="1" x14ac:dyDescent="0.15">
      <c r="A34" s="268">
        <v>7</v>
      </c>
      <c r="B34" s="805" t="s">
        <v>412</v>
      </c>
      <c r="C34" s="806"/>
      <c r="D34" s="806"/>
      <c r="E34" s="806"/>
      <c r="F34" s="806"/>
      <c r="G34" s="806"/>
      <c r="H34" s="806"/>
      <c r="I34" s="806"/>
      <c r="J34" s="806"/>
      <c r="K34" s="806"/>
      <c r="L34" s="806"/>
      <c r="M34" s="806"/>
      <c r="N34" s="806"/>
      <c r="O34" s="806"/>
      <c r="P34" s="807"/>
      <c r="Q34" s="808">
        <v>24</v>
      </c>
      <c r="R34" s="809"/>
      <c r="S34" s="809"/>
      <c r="T34" s="809"/>
      <c r="U34" s="809"/>
      <c r="V34" s="809">
        <v>23</v>
      </c>
      <c r="W34" s="809"/>
      <c r="X34" s="809"/>
      <c r="Y34" s="809"/>
      <c r="Z34" s="809"/>
      <c r="AA34" s="809">
        <v>1</v>
      </c>
      <c r="AB34" s="809"/>
      <c r="AC34" s="809"/>
      <c r="AD34" s="809"/>
      <c r="AE34" s="819"/>
      <c r="AF34" s="820">
        <v>1</v>
      </c>
      <c r="AG34" s="821"/>
      <c r="AH34" s="821"/>
      <c r="AI34" s="821"/>
      <c r="AJ34" s="822"/>
      <c r="AK34" s="880">
        <v>13</v>
      </c>
      <c r="AL34" s="881"/>
      <c r="AM34" s="881"/>
      <c r="AN34" s="881"/>
      <c r="AO34" s="881"/>
      <c r="AP34" s="881" t="s">
        <v>588</v>
      </c>
      <c r="AQ34" s="881"/>
      <c r="AR34" s="881"/>
      <c r="AS34" s="881"/>
      <c r="AT34" s="881"/>
      <c r="AU34" s="881" t="s">
        <v>588</v>
      </c>
      <c r="AV34" s="881"/>
      <c r="AW34" s="881"/>
      <c r="AX34" s="881"/>
      <c r="AY34" s="881"/>
      <c r="AZ34" s="877" t="s">
        <v>588</v>
      </c>
      <c r="BA34" s="878"/>
      <c r="BB34" s="878"/>
      <c r="BC34" s="878"/>
      <c r="BD34" s="879"/>
      <c r="BE34" s="875" t="s">
        <v>413</v>
      </c>
      <c r="BF34" s="875"/>
      <c r="BG34" s="875"/>
      <c r="BH34" s="875"/>
      <c r="BI34" s="876"/>
      <c r="BJ34" s="254"/>
      <c r="BK34" s="254"/>
      <c r="BL34" s="254"/>
      <c r="BM34" s="254"/>
      <c r="BN34" s="254"/>
      <c r="BO34" s="267"/>
      <c r="BP34" s="267"/>
      <c r="BQ34" s="264">
        <v>28</v>
      </c>
      <c r="BR34" s="265"/>
      <c r="BS34" s="802"/>
      <c r="BT34" s="803"/>
      <c r="BU34" s="803"/>
      <c r="BV34" s="803"/>
      <c r="BW34" s="803"/>
      <c r="BX34" s="803"/>
      <c r="BY34" s="803"/>
      <c r="BZ34" s="803"/>
      <c r="CA34" s="803"/>
      <c r="CB34" s="803"/>
      <c r="CC34" s="803"/>
      <c r="CD34" s="803"/>
      <c r="CE34" s="803"/>
      <c r="CF34" s="803"/>
      <c r="CG34" s="804"/>
      <c r="CH34" s="794"/>
      <c r="CI34" s="795"/>
      <c r="CJ34" s="795"/>
      <c r="CK34" s="795"/>
      <c r="CL34" s="796"/>
      <c r="CM34" s="794"/>
      <c r="CN34" s="795"/>
      <c r="CO34" s="795"/>
      <c r="CP34" s="795"/>
      <c r="CQ34" s="796"/>
      <c r="CR34" s="794"/>
      <c r="CS34" s="795"/>
      <c r="CT34" s="795"/>
      <c r="CU34" s="795"/>
      <c r="CV34" s="796"/>
      <c r="CW34" s="794"/>
      <c r="CX34" s="795"/>
      <c r="CY34" s="795"/>
      <c r="CZ34" s="795"/>
      <c r="DA34" s="796"/>
      <c r="DB34" s="794"/>
      <c r="DC34" s="795"/>
      <c r="DD34" s="795"/>
      <c r="DE34" s="795"/>
      <c r="DF34" s="796"/>
      <c r="DG34" s="794"/>
      <c r="DH34" s="795"/>
      <c r="DI34" s="795"/>
      <c r="DJ34" s="795"/>
      <c r="DK34" s="796"/>
      <c r="DL34" s="794"/>
      <c r="DM34" s="795"/>
      <c r="DN34" s="795"/>
      <c r="DO34" s="795"/>
      <c r="DP34" s="796"/>
      <c r="DQ34" s="794"/>
      <c r="DR34" s="795"/>
      <c r="DS34" s="795"/>
      <c r="DT34" s="795"/>
      <c r="DU34" s="796"/>
      <c r="DV34" s="797"/>
      <c r="DW34" s="798"/>
      <c r="DX34" s="798"/>
      <c r="DY34" s="798"/>
      <c r="DZ34" s="799"/>
      <c r="EA34" s="248"/>
    </row>
    <row r="35" spans="1:131" s="249" customFormat="1" ht="26.25" customHeight="1" x14ac:dyDescent="0.15">
      <c r="A35" s="268">
        <v>8</v>
      </c>
      <c r="B35" s="805" t="s">
        <v>414</v>
      </c>
      <c r="C35" s="806"/>
      <c r="D35" s="806"/>
      <c r="E35" s="806"/>
      <c r="F35" s="806"/>
      <c r="G35" s="806"/>
      <c r="H35" s="806"/>
      <c r="I35" s="806"/>
      <c r="J35" s="806"/>
      <c r="K35" s="806"/>
      <c r="L35" s="806"/>
      <c r="M35" s="806"/>
      <c r="N35" s="806"/>
      <c r="O35" s="806"/>
      <c r="P35" s="807"/>
      <c r="Q35" s="808">
        <v>95</v>
      </c>
      <c r="R35" s="809"/>
      <c r="S35" s="809"/>
      <c r="T35" s="809"/>
      <c r="U35" s="809"/>
      <c r="V35" s="809">
        <v>95</v>
      </c>
      <c r="W35" s="809"/>
      <c r="X35" s="809"/>
      <c r="Y35" s="809"/>
      <c r="Z35" s="809"/>
      <c r="AA35" s="809">
        <v>0</v>
      </c>
      <c r="AB35" s="809"/>
      <c r="AC35" s="809"/>
      <c r="AD35" s="809"/>
      <c r="AE35" s="819"/>
      <c r="AF35" s="820">
        <v>1650</v>
      </c>
      <c r="AG35" s="821"/>
      <c r="AH35" s="821"/>
      <c r="AI35" s="821"/>
      <c r="AJ35" s="822"/>
      <c r="AK35" s="880">
        <v>95</v>
      </c>
      <c r="AL35" s="881"/>
      <c r="AM35" s="881"/>
      <c r="AN35" s="881"/>
      <c r="AO35" s="881"/>
      <c r="AP35" s="881">
        <v>92</v>
      </c>
      <c r="AQ35" s="881"/>
      <c r="AR35" s="881"/>
      <c r="AS35" s="881"/>
      <c r="AT35" s="881"/>
      <c r="AU35" s="881" t="s">
        <v>588</v>
      </c>
      <c r="AV35" s="881"/>
      <c r="AW35" s="881"/>
      <c r="AX35" s="881"/>
      <c r="AY35" s="881"/>
      <c r="AZ35" s="877" t="s">
        <v>588</v>
      </c>
      <c r="BA35" s="878"/>
      <c r="BB35" s="878"/>
      <c r="BC35" s="878"/>
      <c r="BD35" s="879"/>
      <c r="BE35" s="875" t="s">
        <v>415</v>
      </c>
      <c r="BF35" s="875"/>
      <c r="BG35" s="875"/>
      <c r="BH35" s="875"/>
      <c r="BI35" s="876"/>
      <c r="BJ35" s="254"/>
      <c r="BK35" s="254"/>
      <c r="BL35" s="254"/>
      <c r="BM35" s="254"/>
      <c r="BN35" s="254"/>
      <c r="BO35" s="267"/>
      <c r="BP35" s="267"/>
      <c r="BQ35" s="264">
        <v>29</v>
      </c>
      <c r="BR35" s="265"/>
      <c r="BS35" s="802"/>
      <c r="BT35" s="803"/>
      <c r="BU35" s="803"/>
      <c r="BV35" s="803"/>
      <c r="BW35" s="803"/>
      <c r="BX35" s="803"/>
      <c r="BY35" s="803"/>
      <c r="BZ35" s="803"/>
      <c r="CA35" s="803"/>
      <c r="CB35" s="803"/>
      <c r="CC35" s="803"/>
      <c r="CD35" s="803"/>
      <c r="CE35" s="803"/>
      <c r="CF35" s="803"/>
      <c r="CG35" s="804"/>
      <c r="CH35" s="794"/>
      <c r="CI35" s="795"/>
      <c r="CJ35" s="795"/>
      <c r="CK35" s="795"/>
      <c r="CL35" s="796"/>
      <c r="CM35" s="794"/>
      <c r="CN35" s="795"/>
      <c r="CO35" s="795"/>
      <c r="CP35" s="795"/>
      <c r="CQ35" s="796"/>
      <c r="CR35" s="794"/>
      <c r="CS35" s="795"/>
      <c r="CT35" s="795"/>
      <c r="CU35" s="795"/>
      <c r="CV35" s="796"/>
      <c r="CW35" s="794"/>
      <c r="CX35" s="795"/>
      <c r="CY35" s="795"/>
      <c r="CZ35" s="795"/>
      <c r="DA35" s="796"/>
      <c r="DB35" s="794"/>
      <c r="DC35" s="795"/>
      <c r="DD35" s="795"/>
      <c r="DE35" s="795"/>
      <c r="DF35" s="796"/>
      <c r="DG35" s="794"/>
      <c r="DH35" s="795"/>
      <c r="DI35" s="795"/>
      <c r="DJ35" s="795"/>
      <c r="DK35" s="796"/>
      <c r="DL35" s="794"/>
      <c r="DM35" s="795"/>
      <c r="DN35" s="795"/>
      <c r="DO35" s="795"/>
      <c r="DP35" s="796"/>
      <c r="DQ35" s="794"/>
      <c r="DR35" s="795"/>
      <c r="DS35" s="795"/>
      <c r="DT35" s="795"/>
      <c r="DU35" s="796"/>
      <c r="DV35" s="797"/>
      <c r="DW35" s="798"/>
      <c r="DX35" s="798"/>
      <c r="DY35" s="798"/>
      <c r="DZ35" s="799"/>
      <c r="EA35" s="248"/>
    </row>
    <row r="36" spans="1:131" s="249" customFormat="1" ht="26.25" customHeight="1" x14ac:dyDescent="0.15">
      <c r="A36" s="268">
        <v>9</v>
      </c>
      <c r="B36" s="805"/>
      <c r="C36" s="806"/>
      <c r="D36" s="806"/>
      <c r="E36" s="806"/>
      <c r="F36" s="806"/>
      <c r="G36" s="806"/>
      <c r="H36" s="806"/>
      <c r="I36" s="806"/>
      <c r="J36" s="806"/>
      <c r="K36" s="806"/>
      <c r="L36" s="806"/>
      <c r="M36" s="806"/>
      <c r="N36" s="806"/>
      <c r="O36" s="806"/>
      <c r="P36" s="807"/>
      <c r="Q36" s="808"/>
      <c r="R36" s="809"/>
      <c r="S36" s="809"/>
      <c r="T36" s="809"/>
      <c r="U36" s="809"/>
      <c r="V36" s="809"/>
      <c r="W36" s="809"/>
      <c r="X36" s="809"/>
      <c r="Y36" s="809"/>
      <c r="Z36" s="809"/>
      <c r="AA36" s="809"/>
      <c r="AB36" s="809"/>
      <c r="AC36" s="809"/>
      <c r="AD36" s="809"/>
      <c r="AE36" s="819"/>
      <c r="AF36" s="820"/>
      <c r="AG36" s="821"/>
      <c r="AH36" s="821"/>
      <c r="AI36" s="821"/>
      <c r="AJ36" s="822"/>
      <c r="AK36" s="880"/>
      <c r="AL36" s="881"/>
      <c r="AM36" s="881"/>
      <c r="AN36" s="881"/>
      <c r="AO36" s="881"/>
      <c r="AP36" s="881"/>
      <c r="AQ36" s="881"/>
      <c r="AR36" s="881"/>
      <c r="AS36" s="881"/>
      <c r="AT36" s="881"/>
      <c r="AU36" s="881"/>
      <c r="AV36" s="881"/>
      <c r="AW36" s="881"/>
      <c r="AX36" s="881"/>
      <c r="AY36" s="881"/>
      <c r="AZ36" s="882"/>
      <c r="BA36" s="882"/>
      <c r="BB36" s="882"/>
      <c r="BC36" s="882"/>
      <c r="BD36" s="882"/>
      <c r="BE36" s="875"/>
      <c r="BF36" s="875"/>
      <c r="BG36" s="875"/>
      <c r="BH36" s="875"/>
      <c r="BI36" s="876"/>
      <c r="BJ36" s="254"/>
      <c r="BK36" s="254"/>
      <c r="BL36" s="254"/>
      <c r="BM36" s="254"/>
      <c r="BN36" s="254"/>
      <c r="BO36" s="267"/>
      <c r="BP36" s="267"/>
      <c r="BQ36" s="264">
        <v>30</v>
      </c>
      <c r="BR36" s="265"/>
      <c r="BS36" s="802"/>
      <c r="BT36" s="803"/>
      <c r="BU36" s="803"/>
      <c r="BV36" s="803"/>
      <c r="BW36" s="803"/>
      <c r="BX36" s="803"/>
      <c r="BY36" s="803"/>
      <c r="BZ36" s="803"/>
      <c r="CA36" s="803"/>
      <c r="CB36" s="803"/>
      <c r="CC36" s="803"/>
      <c r="CD36" s="803"/>
      <c r="CE36" s="803"/>
      <c r="CF36" s="803"/>
      <c r="CG36" s="804"/>
      <c r="CH36" s="794"/>
      <c r="CI36" s="795"/>
      <c r="CJ36" s="795"/>
      <c r="CK36" s="795"/>
      <c r="CL36" s="796"/>
      <c r="CM36" s="794"/>
      <c r="CN36" s="795"/>
      <c r="CO36" s="795"/>
      <c r="CP36" s="795"/>
      <c r="CQ36" s="796"/>
      <c r="CR36" s="794"/>
      <c r="CS36" s="795"/>
      <c r="CT36" s="795"/>
      <c r="CU36" s="795"/>
      <c r="CV36" s="796"/>
      <c r="CW36" s="794"/>
      <c r="CX36" s="795"/>
      <c r="CY36" s="795"/>
      <c r="CZ36" s="795"/>
      <c r="DA36" s="796"/>
      <c r="DB36" s="794"/>
      <c r="DC36" s="795"/>
      <c r="DD36" s="795"/>
      <c r="DE36" s="795"/>
      <c r="DF36" s="796"/>
      <c r="DG36" s="794"/>
      <c r="DH36" s="795"/>
      <c r="DI36" s="795"/>
      <c r="DJ36" s="795"/>
      <c r="DK36" s="796"/>
      <c r="DL36" s="794"/>
      <c r="DM36" s="795"/>
      <c r="DN36" s="795"/>
      <c r="DO36" s="795"/>
      <c r="DP36" s="796"/>
      <c r="DQ36" s="794"/>
      <c r="DR36" s="795"/>
      <c r="DS36" s="795"/>
      <c r="DT36" s="795"/>
      <c r="DU36" s="796"/>
      <c r="DV36" s="797"/>
      <c r="DW36" s="798"/>
      <c r="DX36" s="798"/>
      <c r="DY36" s="798"/>
      <c r="DZ36" s="799"/>
      <c r="EA36" s="248"/>
    </row>
    <row r="37" spans="1:131" s="249" customFormat="1" ht="26.25" customHeight="1" x14ac:dyDescent="0.15">
      <c r="A37" s="268">
        <v>10</v>
      </c>
      <c r="B37" s="805"/>
      <c r="C37" s="806"/>
      <c r="D37" s="806"/>
      <c r="E37" s="806"/>
      <c r="F37" s="806"/>
      <c r="G37" s="806"/>
      <c r="H37" s="806"/>
      <c r="I37" s="806"/>
      <c r="J37" s="806"/>
      <c r="K37" s="806"/>
      <c r="L37" s="806"/>
      <c r="M37" s="806"/>
      <c r="N37" s="806"/>
      <c r="O37" s="806"/>
      <c r="P37" s="807"/>
      <c r="Q37" s="808"/>
      <c r="R37" s="809"/>
      <c r="S37" s="809"/>
      <c r="T37" s="809"/>
      <c r="U37" s="809"/>
      <c r="V37" s="809"/>
      <c r="W37" s="809"/>
      <c r="X37" s="809"/>
      <c r="Y37" s="809"/>
      <c r="Z37" s="809"/>
      <c r="AA37" s="809"/>
      <c r="AB37" s="809"/>
      <c r="AC37" s="809"/>
      <c r="AD37" s="809"/>
      <c r="AE37" s="819"/>
      <c r="AF37" s="820"/>
      <c r="AG37" s="821"/>
      <c r="AH37" s="821"/>
      <c r="AI37" s="821"/>
      <c r="AJ37" s="822"/>
      <c r="AK37" s="880"/>
      <c r="AL37" s="881"/>
      <c r="AM37" s="881"/>
      <c r="AN37" s="881"/>
      <c r="AO37" s="881"/>
      <c r="AP37" s="881"/>
      <c r="AQ37" s="881"/>
      <c r="AR37" s="881"/>
      <c r="AS37" s="881"/>
      <c r="AT37" s="881"/>
      <c r="AU37" s="881"/>
      <c r="AV37" s="881"/>
      <c r="AW37" s="881"/>
      <c r="AX37" s="881"/>
      <c r="AY37" s="881"/>
      <c r="AZ37" s="882"/>
      <c r="BA37" s="882"/>
      <c r="BB37" s="882"/>
      <c r="BC37" s="882"/>
      <c r="BD37" s="882"/>
      <c r="BE37" s="875"/>
      <c r="BF37" s="875"/>
      <c r="BG37" s="875"/>
      <c r="BH37" s="875"/>
      <c r="BI37" s="876"/>
      <c r="BJ37" s="254"/>
      <c r="BK37" s="254"/>
      <c r="BL37" s="254"/>
      <c r="BM37" s="254"/>
      <c r="BN37" s="254"/>
      <c r="BO37" s="267"/>
      <c r="BP37" s="267"/>
      <c r="BQ37" s="264">
        <v>31</v>
      </c>
      <c r="BR37" s="265"/>
      <c r="BS37" s="802"/>
      <c r="BT37" s="803"/>
      <c r="BU37" s="803"/>
      <c r="BV37" s="803"/>
      <c r="BW37" s="803"/>
      <c r="BX37" s="803"/>
      <c r="BY37" s="803"/>
      <c r="BZ37" s="803"/>
      <c r="CA37" s="803"/>
      <c r="CB37" s="803"/>
      <c r="CC37" s="803"/>
      <c r="CD37" s="803"/>
      <c r="CE37" s="803"/>
      <c r="CF37" s="803"/>
      <c r="CG37" s="804"/>
      <c r="CH37" s="794"/>
      <c r="CI37" s="795"/>
      <c r="CJ37" s="795"/>
      <c r="CK37" s="795"/>
      <c r="CL37" s="796"/>
      <c r="CM37" s="794"/>
      <c r="CN37" s="795"/>
      <c r="CO37" s="795"/>
      <c r="CP37" s="795"/>
      <c r="CQ37" s="796"/>
      <c r="CR37" s="794"/>
      <c r="CS37" s="795"/>
      <c r="CT37" s="795"/>
      <c r="CU37" s="795"/>
      <c r="CV37" s="796"/>
      <c r="CW37" s="794"/>
      <c r="CX37" s="795"/>
      <c r="CY37" s="795"/>
      <c r="CZ37" s="795"/>
      <c r="DA37" s="796"/>
      <c r="DB37" s="794"/>
      <c r="DC37" s="795"/>
      <c r="DD37" s="795"/>
      <c r="DE37" s="795"/>
      <c r="DF37" s="796"/>
      <c r="DG37" s="794"/>
      <c r="DH37" s="795"/>
      <c r="DI37" s="795"/>
      <c r="DJ37" s="795"/>
      <c r="DK37" s="796"/>
      <c r="DL37" s="794"/>
      <c r="DM37" s="795"/>
      <c r="DN37" s="795"/>
      <c r="DO37" s="795"/>
      <c r="DP37" s="796"/>
      <c r="DQ37" s="794"/>
      <c r="DR37" s="795"/>
      <c r="DS37" s="795"/>
      <c r="DT37" s="795"/>
      <c r="DU37" s="796"/>
      <c r="DV37" s="797"/>
      <c r="DW37" s="798"/>
      <c r="DX37" s="798"/>
      <c r="DY37" s="798"/>
      <c r="DZ37" s="799"/>
      <c r="EA37" s="248"/>
    </row>
    <row r="38" spans="1:131" s="249" customFormat="1" ht="26.25" customHeight="1" x14ac:dyDescent="0.15">
      <c r="A38" s="268">
        <v>11</v>
      </c>
      <c r="B38" s="805"/>
      <c r="C38" s="806"/>
      <c r="D38" s="806"/>
      <c r="E38" s="806"/>
      <c r="F38" s="806"/>
      <c r="G38" s="806"/>
      <c r="H38" s="806"/>
      <c r="I38" s="806"/>
      <c r="J38" s="806"/>
      <c r="K38" s="806"/>
      <c r="L38" s="806"/>
      <c r="M38" s="806"/>
      <c r="N38" s="806"/>
      <c r="O38" s="806"/>
      <c r="P38" s="807"/>
      <c r="Q38" s="808"/>
      <c r="R38" s="809"/>
      <c r="S38" s="809"/>
      <c r="T38" s="809"/>
      <c r="U38" s="809"/>
      <c r="V38" s="809"/>
      <c r="W38" s="809"/>
      <c r="X38" s="809"/>
      <c r="Y38" s="809"/>
      <c r="Z38" s="809"/>
      <c r="AA38" s="809"/>
      <c r="AB38" s="809"/>
      <c r="AC38" s="809"/>
      <c r="AD38" s="809"/>
      <c r="AE38" s="819"/>
      <c r="AF38" s="820"/>
      <c r="AG38" s="821"/>
      <c r="AH38" s="821"/>
      <c r="AI38" s="821"/>
      <c r="AJ38" s="822"/>
      <c r="AK38" s="880"/>
      <c r="AL38" s="881"/>
      <c r="AM38" s="881"/>
      <c r="AN38" s="881"/>
      <c r="AO38" s="881"/>
      <c r="AP38" s="881"/>
      <c r="AQ38" s="881"/>
      <c r="AR38" s="881"/>
      <c r="AS38" s="881"/>
      <c r="AT38" s="881"/>
      <c r="AU38" s="881"/>
      <c r="AV38" s="881"/>
      <c r="AW38" s="881"/>
      <c r="AX38" s="881"/>
      <c r="AY38" s="881"/>
      <c r="AZ38" s="882"/>
      <c r="BA38" s="882"/>
      <c r="BB38" s="882"/>
      <c r="BC38" s="882"/>
      <c r="BD38" s="882"/>
      <c r="BE38" s="875"/>
      <c r="BF38" s="875"/>
      <c r="BG38" s="875"/>
      <c r="BH38" s="875"/>
      <c r="BI38" s="876"/>
      <c r="BJ38" s="254"/>
      <c r="BK38" s="254"/>
      <c r="BL38" s="254"/>
      <c r="BM38" s="254"/>
      <c r="BN38" s="254"/>
      <c r="BO38" s="267"/>
      <c r="BP38" s="267"/>
      <c r="BQ38" s="264">
        <v>32</v>
      </c>
      <c r="BR38" s="265"/>
      <c r="BS38" s="802"/>
      <c r="BT38" s="803"/>
      <c r="BU38" s="803"/>
      <c r="BV38" s="803"/>
      <c r="BW38" s="803"/>
      <c r="BX38" s="803"/>
      <c r="BY38" s="803"/>
      <c r="BZ38" s="803"/>
      <c r="CA38" s="803"/>
      <c r="CB38" s="803"/>
      <c r="CC38" s="803"/>
      <c r="CD38" s="803"/>
      <c r="CE38" s="803"/>
      <c r="CF38" s="803"/>
      <c r="CG38" s="804"/>
      <c r="CH38" s="794"/>
      <c r="CI38" s="795"/>
      <c r="CJ38" s="795"/>
      <c r="CK38" s="795"/>
      <c r="CL38" s="796"/>
      <c r="CM38" s="794"/>
      <c r="CN38" s="795"/>
      <c r="CO38" s="795"/>
      <c r="CP38" s="795"/>
      <c r="CQ38" s="796"/>
      <c r="CR38" s="794"/>
      <c r="CS38" s="795"/>
      <c r="CT38" s="795"/>
      <c r="CU38" s="795"/>
      <c r="CV38" s="796"/>
      <c r="CW38" s="794"/>
      <c r="CX38" s="795"/>
      <c r="CY38" s="795"/>
      <c r="CZ38" s="795"/>
      <c r="DA38" s="796"/>
      <c r="DB38" s="794"/>
      <c r="DC38" s="795"/>
      <c r="DD38" s="795"/>
      <c r="DE38" s="795"/>
      <c r="DF38" s="796"/>
      <c r="DG38" s="794"/>
      <c r="DH38" s="795"/>
      <c r="DI38" s="795"/>
      <c r="DJ38" s="795"/>
      <c r="DK38" s="796"/>
      <c r="DL38" s="794"/>
      <c r="DM38" s="795"/>
      <c r="DN38" s="795"/>
      <c r="DO38" s="795"/>
      <c r="DP38" s="796"/>
      <c r="DQ38" s="794"/>
      <c r="DR38" s="795"/>
      <c r="DS38" s="795"/>
      <c r="DT38" s="795"/>
      <c r="DU38" s="796"/>
      <c r="DV38" s="797"/>
      <c r="DW38" s="798"/>
      <c r="DX38" s="798"/>
      <c r="DY38" s="798"/>
      <c r="DZ38" s="799"/>
      <c r="EA38" s="248"/>
    </row>
    <row r="39" spans="1:131" s="249" customFormat="1" ht="26.25" customHeight="1" x14ac:dyDescent="0.15">
      <c r="A39" s="268">
        <v>12</v>
      </c>
      <c r="B39" s="805"/>
      <c r="C39" s="806"/>
      <c r="D39" s="806"/>
      <c r="E39" s="806"/>
      <c r="F39" s="806"/>
      <c r="G39" s="806"/>
      <c r="H39" s="806"/>
      <c r="I39" s="806"/>
      <c r="J39" s="806"/>
      <c r="K39" s="806"/>
      <c r="L39" s="806"/>
      <c r="M39" s="806"/>
      <c r="N39" s="806"/>
      <c r="O39" s="806"/>
      <c r="P39" s="807"/>
      <c r="Q39" s="808"/>
      <c r="R39" s="809"/>
      <c r="S39" s="809"/>
      <c r="T39" s="809"/>
      <c r="U39" s="809"/>
      <c r="V39" s="809"/>
      <c r="W39" s="809"/>
      <c r="X39" s="809"/>
      <c r="Y39" s="809"/>
      <c r="Z39" s="809"/>
      <c r="AA39" s="809"/>
      <c r="AB39" s="809"/>
      <c r="AC39" s="809"/>
      <c r="AD39" s="809"/>
      <c r="AE39" s="819"/>
      <c r="AF39" s="820"/>
      <c r="AG39" s="821"/>
      <c r="AH39" s="821"/>
      <c r="AI39" s="821"/>
      <c r="AJ39" s="822"/>
      <c r="AK39" s="880"/>
      <c r="AL39" s="881"/>
      <c r="AM39" s="881"/>
      <c r="AN39" s="881"/>
      <c r="AO39" s="881"/>
      <c r="AP39" s="881"/>
      <c r="AQ39" s="881"/>
      <c r="AR39" s="881"/>
      <c r="AS39" s="881"/>
      <c r="AT39" s="881"/>
      <c r="AU39" s="881"/>
      <c r="AV39" s="881"/>
      <c r="AW39" s="881"/>
      <c r="AX39" s="881"/>
      <c r="AY39" s="881"/>
      <c r="AZ39" s="882"/>
      <c r="BA39" s="882"/>
      <c r="BB39" s="882"/>
      <c r="BC39" s="882"/>
      <c r="BD39" s="882"/>
      <c r="BE39" s="875"/>
      <c r="BF39" s="875"/>
      <c r="BG39" s="875"/>
      <c r="BH39" s="875"/>
      <c r="BI39" s="876"/>
      <c r="BJ39" s="254"/>
      <c r="BK39" s="254"/>
      <c r="BL39" s="254"/>
      <c r="BM39" s="254"/>
      <c r="BN39" s="254"/>
      <c r="BO39" s="267"/>
      <c r="BP39" s="267"/>
      <c r="BQ39" s="264">
        <v>33</v>
      </c>
      <c r="BR39" s="265"/>
      <c r="BS39" s="802"/>
      <c r="BT39" s="803"/>
      <c r="BU39" s="803"/>
      <c r="BV39" s="803"/>
      <c r="BW39" s="803"/>
      <c r="BX39" s="803"/>
      <c r="BY39" s="803"/>
      <c r="BZ39" s="803"/>
      <c r="CA39" s="803"/>
      <c r="CB39" s="803"/>
      <c r="CC39" s="803"/>
      <c r="CD39" s="803"/>
      <c r="CE39" s="803"/>
      <c r="CF39" s="803"/>
      <c r="CG39" s="804"/>
      <c r="CH39" s="794"/>
      <c r="CI39" s="795"/>
      <c r="CJ39" s="795"/>
      <c r="CK39" s="795"/>
      <c r="CL39" s="796"/>
      <c r="CM39" s="794"/>
      <c r="CN39" s="795"/>
      <c r="CO39" s="795"/>
      <c r="CP39" s="795"/>
      <c r="CQ39" s="796"/>
      <c r="CR39" s="794"/>
      <c r="CS39" s="795"/>
      <c r="CT39" s="795"/>
      <c r="CU39" s="795"/>
      <c r="CV39" s="796"/>
      <c r="CW39" s="794"/>
      <c r="CX39" s="795"/>
      <c r="CY39" s="795"/>
      <c r="CZ39" s="795"/>
      <c r="DA39" s="796"/>
      <c r="DB39" s="794"/>
      <c r="DC39" s="795"/>
      <c r="DD39" s="795"/>
      <c r="DE39" s="795"/>
      <c r="DF39" s="796"/>
      <c r="DG39" s="794"/>
      <c r="DH39" s="795"/>
      <c r="DI39" s="795"/>
      <c r="DJ39" s="795"/>
      <c r="DK39" s="796"/>
      <c r="DL39" s="794"/>
      <c r="DM39" s="795"/>
      <c r="DN39" s="795"/>
      <c r="DO39" s="795"/>
      <c r="DP39" s="796"/>
      <c r="DQ39" s="794"/>
      <c r="DR39" s="795"/>
      <c r="DS39" s="795"/>
      <c r="DT39" s="795"/>
      <c r="DU39" s="796"/>
      <c r="DV39" s="797"/>
      <c r="DW39" s="798"/>
      <c r="DX39" s="798"/>
      <c r="DY39" s="798"/>
      <c r="DZ39" s="799"/>
      <c r="EA39" s="248"/>
    </row>
    <row r="40" spans="1:131" s="249" customFormat="1" ht="26.25" customHeight="1" x14ac:dyDescent="0.15">
      <c r="A40" s="263">
        <v>13</v>
      </c>
      <c r="B40" s="805"/>
      <c r="C40" s="806"/>
      <c r="D40" s="806"/>
      <c r="E40" s="806"/>
      <c r="F40" s="806"/>
      <c r="G40" s="806"/>
      <c r="H40" s="806"/>
      <c r="I40" s="806"/>
      <c r="J40" s="806"/>
      <c r="K40" s="806"/>
      <c r="L40" s="806"/>
      <c r="M40" s="806"/>
      <c r="N40" s="806"/>
      <c r="O40" s="806"/>
      <c r="P40" s="807"/>
      <c r="Q40" s="808"/>
      <c r="R40" s="809"/>
      <c r="S40" s="809"/>
      <c r="T40" s="809"/>
      <c r="U40" s="809"/>
      <c r="V40" s="809"/>
      <c r="W40" s="809"/>
      <c r="X40" s="809"/>
      <c r="Y40" s="809"/>
      <c r="Z40" s="809"/>
      <c r="AA40" s="809"/>
      <c r="AB40" s="809"/>
      <c r="AC40" s="809"/>
      <c r="AD40" s="809"/>
      <c r="AE40" s="819"/>
      <c r="AF40" s="820"/>
      <c r="AG40" s="821"/>
      <c r="AH40" s="821"/>
      <c r="AI40" s="821"/>
      <c r="AJ40" s="822"/>
      <c r="AK40" s="880"/>
      <c r="AL40" s="881"/>
      <c r="AM40" s="881"/>
      <c r="AN40" s="881"/>
      <c r="AO40" s="881"/>
      <c r="AP40" s="881"/>
      <c r="AQ40" s="881"/>
      <c r="AR40" s="881"/>
      <c r="AS40" s="881"/>
      <c r="AT40" s="881"/>
      <c r="AU40" s="881"/>
      <c r="AV40" s="881"/>
      <c r="AW40" s="881"/>
      <c r="AX40" s="881"/>
      <c r="AY40" s="881"/>
      <c r="AZ40" s="882"/>
      <c r="BA40" s="882"/>
      <c r="BB40" s="882"/>
      <c r="BC40" s="882"/>
      <c r="BD40" s="882"/>
      <c r="BE40" s="875"/>
      <c r="BF40" s="875"/>
      <c r="BG40" s="875"/>
      <c r="BH40" s="875"/>
      <c r="BI40" s="876"/>
      <c r="BJ40" s="254"/>
      <c r="BK40" s="254"/>
      <c r="BL40" s="254"/>
      <c r="BM40" s="254"/>
      <c r="BN40" s="254"/>
      <c r="BO40" s="267"/>
      <c r="BP40" s="267"/>
      <c r="BQ40" s="264">
        <v>34</v>
      </c>
      <c r="BR40" s="265"/>
      <c r="BS40" s="802"/>
      <c r="BT40" s="803"/>
      <c r="BU40" s="803"/>
      <c r="BV40" s="803"/>
      <c r="BW40" s="803"/>
      <c r="BX40" s="803"/>
      <c r="BY40" s="803"/>
      <c r="BZ40" s="803"/>
      <c r="CA40" s="803"/>
      <c r="CB40" s="803"/>
      <c r="CC40" s="803"/>
      <c r="CD40" s="803"/>
      <c r="CE40" s="803"/>
      <c r="CF40" s="803"/>
      <c r="CG40" s="804"/>
      <c r="CH40" s="794"/>
      <c r="CI40" s="795"/>
      <c r="CJ40" s="795"/>
      <c r="CK40" s="795"/>
      <c r="CL40" s="796"/>
      <c r="CM40" s="794"/>
      <c r="CN40" s="795"/>
      <c r="CO40" s="795"/>
      <c r="CP40" s="795"/>
      <c r="CQ40" s="796"/>
      <c r="CR40" s="794"/>
      <c r="CS40" s="795"/>
      <c r="CT40" s="795"/>
      <c r="CU40" s="795"/>
      <c r="CV40" s="796"/>
      <c r="CW40" s="794"/>
      <c r="CX40" s="795"/>
      <c r="CY40" s="795"/>
      <c r="CZ40" s="795"/>
      <c r="DA40" s="796"/>
      <c r="DB40" s="794"/>
      <c r="DC40" s="795"/>
      <c r="DD40" s="795"/>
      <c r="DE40" s="795"/>
      <c r="DF40" s="796"/>
      <c r="DG40" s="794"/>
      <c r="DH40" s="795"/>
      <c r="DI40" s="795"/>
      <c r="DJ40" s="795"/>
      <c r="DK40" s="796"/>
      <c r="DL40" s="794"/>
      <c r="DM40" s="795"/>
      <c r="DN40" s="795"/>
      <c r="DO40" s="795"/>
      <c r="DP40" s="796"/>
      <c r="DQ40" s="794"/>
      <c r="DR40" s="795"/>
      <c r="DS40" s="795"/>
      <c r="DT40" s="795"/>
      <c r="DU40" s="796"/>
      <c r="DV40" s="797"/>
      <c r="DW40" s="798"/>
      <c r="DX40" s="798"/>
      <c r="DY40" s="798"/>
      <c r="DZ40" s="799"/>
      <c r="EA40" s="248"/>
    </row>
    <row r="41" spans="1:131" s="249" customFormat="1" ht="26.25" customHeight="1" x14ac:dyDescent="0.15">
      <c r="A41" s="263">
        <v>14</v>
      </c>
      <c r="B41" s="805"/>
      <c r="C41" s="806"/>
      <c r="D41" s="806"/>
      <c r="E41" s="806"/>
      <c r="F41" s="806"/>
      <c r="G41" s="806"/>
      <c r="H41" s="806"/>
      <c r="I41" s="806"/>
      <c r="J41" s="806"/>
      <c r="K41" s="806"/>
      <c r="L41" s="806"/>
      <c r="M41" s="806"/>
      <c r="N41" s="806"/>
      <c r="O41" s="806"/>
      <c r="P41" s="807"/>
      <c r="Q41" s="808"/>
      <c r="R41" s="809"/>
      <c r="S41" s="809"/>
      <c r="T41" s="809"/>
      <c r="U41" s="809"/>
      <c r="V41" s="809"/>
      <c r="W41" s="809"/>
      <c r="X41" s="809"/>
      <c r="Y41" s="809"/>
      <c r="Z41" s="809"/>
      <c r="AA41" s="809"/>
      <c r="AB41" s="809"/>
      <c r="AC41" s="809"/>
      <c r="AD41" s="809"/>
      <c r="AE41" s="819"/>
      <c r="AF41" s="820"/>
      <c r="AG41" s="821"/>
      <c r="AH41" s="821"/>
      <c r="AI41" s="821"/>
      <c r="AJ41" s="822"/>
      <c r="AK41" s="880"/>
      <c r="AL41" s="881"/>
      <c r="AM41" s="881"/>
      <c r="AN41" s="881"/>
      <c r="AO41" s="881"/>
      <c r="AP41" s="881"/>
      <c r="AQ41" s="881"/>
      <c r="AR41" s="881"/>
      <c r="AS41" s="881"/>
      <c r="AT41" s="881"/>
      <c r="AU41" s="881"/>
      <c r="AV41" s="881"/>
      <c r="AW41" s="881"/>
      <c r="AX41" s="881"/>
      <c r="AY41" s="881"/>
      <c r="AZ41" s="882"/>
      <c r="BA41" s="882"/>
      <c r="BB41" s="882"/>
      <c r="BC41" s="882"/>
      <c r="BD41" s="882"/>
      <c r="BE41" s="875"/>
      <c r="BF41" s="875"/>
      <c r="BG41" s="875"/>
      <c r="BH41" s="875"/>
      <c r="BI41" s="876"/>
      <c r="BJ41" s="254"/>
      <c r="BK41" s="254"/>
      <c r="BL41" s="254"/>
      <c r="BM41" s="254"/>
      <c r="BN41" s="254"/>
      <c r="BO41" s="267"/>
      <c r="BP41" s="267"/>
      <c r="BQ41" s="264">
        <v>35</v>
      </c>
      <c r="BR41" s="265"/>
      <c r="BS41" s="802"/>
      <c r="BT41" s="803"/>
      <c r="BU41" s="803"/>
      <c r="BV41" s="803"/>
      <c r="BW41" s="803"/>
      <c r="BX41" s="803"/>
      <c r="BY41" s="803"/>
      <c r="BZ41" s="803"/>
      <c r="CA41" s="803"/>
      <c r="CB41" s="803"/>
      <c r="CC41" s="803"/>
      <c r="CD41" s="803"/>
      <c r="CE41" s="803"/>
      <c r="CF41" s="803"/>
      <c r="CG41" s="804"/>
      <c r="CH41" s="794"/>
      <c r="CI41" s="795"/>
      <c r="CJ41" s="795"/>
      <c r="CK41" s="795"/>
      <c r="CL41" s="796"/>
      <c r="CM41" s="794"/>
      <c r="CN41" s="795"/>
      <c r="CO41" s="795"/>
      <c r="CP41" s="795"/>
      <c r="CQ41" s="796"/>
      <c r="CR41" s="794"/>
      <c r="CS41" s="795"/>
      <c r="CT41" s="795"/>
      <c r="CU41" s="795"/>
      <c r="CV41" s="796"/>
      <c r="CW41" s="794"/>
      <c r="CX41" s="795"/>
      <c r="CY41" s="795"/>
      <c r="CZ41" s="795"/>
      <c r="DA41" s="796"/>
      <c r="DB41" s="794"/>
      <c r="DC41" s="795"/>
      <c r="DD41" s="795"/>
      <c r="DE41" s="795"/>
      <c r="DF41" s="796"/>
      <c r="DG41" s="794"/>
      <c r="DH41" s="795"/>
      <c r="DI41" s="795"/>
      <c r="DJ41" s="795"/>
      <c r="DK41" s="796"/>
      <c r="DL41" s="794"/>
      <c r="DM41" s="795"/>
      <c r="DN41" s="795"/>
      <c r="DO41" s="795"/>
      <c r="DP41" s="796"/>
      <c r="DQ41" s="794"/>
      <c r="DR41" s="795"/>
      <c r="DS41" s="795"/>
      <c r="DT41" s="795"/>
      <c r="DU41" s="796"/>
      <c r="DV41" s="797"/>
      <c r="DW41" s="798"/>
      <c r="DX41" s="798"/>
      <c r="DY41" s="798"/>
      <c r="DZ41" s="799"/>
      <c r="EA41" s="248"/>
    </row>
    <row r="42" spans="1:131" s="249" customFormat="1" ht="26.25" customHeight="1" x14ac:dyDescent="0.15">
      <c r="A42" s="263">
        <v>15</v>
      </c>
      <c r="B42" s="805"/>
      <c r="C42" s="806"/>
      <c r="D42" s="806"/>
      <c r="E42" s="806"/>
      <c r="F42" s="806"/>
      <c r="G42" s="806"/>
      <c r="H42" s="806"/>
      <c r="I42" s="806"/>
      <c r="J42" s="806"/>
      <c r="K42" s="806"/>
      <c r="L42" s="806"/>
      <c r="M42" s="806"/>
      <c r="N42" s="806"/>
      <c r="O42" s="806"/>
      <c r="P42" s="807"/>
      <c r="Q42" s="808"/>
      <c r="R42" s="809"/>
      <c r="S42" s="809"/>
      <c r="T42" s="809"/>
      <c r="U42" s="809"/>
      <c r="V42" s="809"/>
      <c r="W42" s="809"/>
      <c r="X42" s="809"/>
      <c r="Y42" s="809"/>
      <c r="Z42" s="809"/>
      <c r="AA42" s="809"/>
      <c r="AB42" s="809"/>
      <c r="AC42" s="809"/>
      <c r="AD42" s="809"/>
      <c r="AE42" s="819"/>
      <c r="AF42" s="820"/>
      <c r="AG42" s="821"/>
      <c r="AH42" s="821"/>
      <c r="AI42" s="821"/>
      <c r="AJ42" s="822"/>
      <c r="AK42" s="880"/>
      <c r="AL42" s="881"/>
      <c r="AM42" s="881"/>
      <c r="AN42" s="881"/>
      <c r="AO42" s="881"/>
      <c r="AP42" s="881"/>
      <c r="AQ42" s="881"/>
      <c r="AR42" s="881"/>
      <c r="AS42" s="881"/>
      <c r="AT42" s="881"/>
      <c r="AU42" s="881"/>
      <c r="AV42" s="881"/>
      <c r="AW42" s="881"/>
      <c r="AX42" s="881"/>
      <c r="AY42" s="881"/>
      <c r="AZ42" s="882"/>
      <c r="BA42" s="882"/>
      <c r="BB42" s="882"/>
      <c r="BC42" s="882"/>
      <c r="BD42" s="882"/>
      <c r="BE42" s="875"/>
      <c r="BF42" s="875"/>
      <c r="BG42" s="875"/>
      <c r="BH42" s="875"/>
      <c r="BI42" s="876"/>
      <c r="BJ42" s="254"/>
      <c r="BK42" s="254"/>
      <c r="BL42" s="254"/>
      <c r="BM42" s="254"/>
      <c r="BN42" s="254"/>
      <c r="BO42" s="267"/>
      <c r="BP42" s="267"/>
      <c r="BQ42" s="264">
        <v>36</v>
      </c>
      <c r="BR42" s="265"/>
      <c r="BS42" s="802"/>
      <c r="BT42" s="803"/>
      <c r="BU42" s="803"/>
      <c r="BV42" s="803"/>
      <c r="BW42" s="803"/>
      <c r="BX42" s="803"/>
      <c r="BY42" s="803"/>
      <c r="BZ42" s="803"/>
      <c r="CA42" s="803"/>
      <c r="CB42" s="803"/>
      <c r="CC42" s="803"/>
      <c r="CD42" s="803"/>
      <c r="CE42" s="803"/>
      <c r="CF42" s="803"/>
      <c r="CG42" s="804"/>
      <c r="CH42" s="794"/>
      <c r="CI42" s="795"/>
      <c r="CJ42" s="795"/>
      <c r="CK42" s="795"/>
      <c r="CL42" s="796"/>
      <c r="CM42" s="794"/>
      <c r="CN42" s="795"/>
      <c r="CO42" s="795"/>
      <c r="CP42" s="795"/>
      <c r="CQ42" s="796"/>
      <c r="CR42" s="794"/>
      <c r="CS42" s="795"/>
      <c r="CT42" s="795"/>
      <c r="CU42" s="795"/>
      <c r="CV42" s="796"/>
      <c r="CW42" s="794"/>
      <c r="CX42" s="795"/>
      <c r="CY42" s="795"/>
      <c r="CZ42" s="795"/>
      <c r="DA42" s="796"/>
      <c r="DB42" s="794"/>
      <c r="DC42" s="795"/>
      <c r="DD42" s="795"/>
      <c r="DE42" s="795"/>
      <c r="DF42" s="796"/>
      <c r="DG42" s="794"/>
      <c r="DH42" s="795"/>
      <c r="DI42" s="795"/>
      <c r="DJ42" s="795"/>
      <c r="DK42" s="796"/>
      <c r="DL42" s="794"/>
      <c r="DM42" s="795"/>
      <c r="DN42" s="795"/>
      <c r="DO42" s="795"/>
      <c r="DP42" s="796"/>
      <c r="DQ42" s="794"/>
      <c r="DR42" s="795"/>
      <c r="DS42" s="795"/>
      <c r="DT42" s="795"/>
      <c r="DU42" s="796"/>
      <c r="DV42" s="797"/>
      <c r="DW42" s="798"/>
      <c r="DX42" s="798"/>
      <c r="DY42" s="798"/>
      <c r="DZ42" s="799"/>
      <c r="EA42" s="248"/>
    </row>
    <row r="43" spans="1:131" s="249" customFormat="1" ht="26.25" customHeight="1" x14ac:dyDescent="0.15">
      <c r="A43" s="263">
        <v>16</v>
      </c>
      <c r="B43" s="805"/>
      <c r="C43" s="806"/>
      <c r="D43" s="806"/>
      <c r="E43" s="806"/>
      <c r="F43" s="806"/>
      <c r="G43" s="806"/>
      <c r="H43" s="806"/>
      <c r="I43" s="806"/>
      <c r="J43" s="806"/>
      <c r="K43" s="806"/>
      <c r="L43" s="806"/>
      <c r="M43" s="806"/>
      <c r="N43" s="806"/>
      <c r="O43" s="806"/>
      <c r="P43" s="807"/>
      <c r="Q43" s="808"/>
      <c r="R43" s="809"/>
      <c r="S43" s="809"/>
      <c r="T43" s="809"/>
      <c r="U43" s="809"/>
      <c r="V43" s="809"/>
      <c r="W43" s="809"/>
      <c r="X43" s="809"/>
      <c r="Y43" s="809"/>
      <c r="Z43" s="809"/>
      <c r="AA43" s="809"/>
      <c r="AB43" s="809"/>
      <c r="AC43" s="809"/>
      <c r="AD43" s="809"/>
      <c r="AE43" s="819"/>
      <c r="AF43" s="820"/>
      <c r="AG43" s="821"/>
      <c r="AH43" s="821"/>
      <c r="AI43" s="821"/>
      <c r="AJ43" s="822"/>
      <c r="AK43" s="880"/>
      <c r="AL43" s="881"/>
      <c r="AM43" s="881"/>
      <c r="AN43" s="881"/>
      <c r="AO43" s="881"/>
      <c r="AP43" s="881"/>
      <c r="AQ43" s="881"/>
      <c r="AR43" s="881"/>
      <c r="AS43" s="881"/>
      <c r="AT43" s="881"/>
      <c r="AU43" s="881"/>
      <c r="AV43" s="881"/>
      <c r="AW43" s="881"/>
      <c r="AX43" s="881"/>
      <c r="AY43" s="881"/>
      <c r="AZ43" s="882"/>
      <c r="BA43" s="882"/>
      <c r="BB43" s="882"/>
      <c r="BC43" s="882"/>
      <c r="BD43" s="882"/>
      <c r="BE43" s="875"/>
      <c r="BF43" s="875"/>
      <c r="BG43" s="875"/>
      <c r="BH43" s="875"/>
      <c r="BI43" s="876"/>
      <c r="BJ43" s="254"/>
      <c r="BK43" s="254"/>
      <c r="BL43" s="254"/>
      <c r="BM43" s="254"/>
      <c r="BN43" s="254"/>
      <c r="BO43" s="267"/>
      <c r="BP43" s="267"/>
      <c r="BQ43" s="264">
        <v>37</v>
      </c>
      <c r="BR43" s="265"/>
      <c r="BS43" s="802"/>
      <c r="BT43" s="803"/>
      <c r="BU43" s="803"/>
      <c r="BV43" s="803"/>
      <c r="BW43" s="803"/>
      <c r="BX43" s="803"/>
      <c r="BY43" s="803"/>
      <c r="BZ43" s="803"/>
      <c r="CA43" s="803"/>
      <c r="CB43" s="803"/>
      <c r="CC43" s="803"/>
      <c r="CD43" s="803"/>
      <c r="CE43" s="803"/>
      <c r="CF43" s="803"/>
      <c r="CG43" s="804"/>
      <c r="CH43" s="794"/>
      <c r="CI43" s="795"/>
      <c r="CJ43" s="795"/>
      <c r="CK43" s="795"/>
      <c r="CL43" s="796"/>
      <c r="CM43" s="794"/>
      <c r="CN43" s="795"/>
      <c r="CO43" s="795"/>
      <c r="CP43" s="795"/>
      <c r="CQ43" s="796"/>
      <c r="CR43" s="794"/>
      <c r="CS43" s="795"/>
      <c r="CT43" s="795"/>
      <c r="CU43" s="795"/>
      <c r="CV43" s="796"/>
      <c r="CW43" s="794"/>
      <c r="CX43" s="795"/>
      <c r="CY43" s="795"/>
      <c r="CZ43" s="795"/>
      <c r="DA43" s="796"/>
      <c r="DB43" s="794"/>
      <c r="DC43" s="795"/>
      <c r="DD43" s="795"/>
      <c r="DE43" s="795"/>
      <c r="DF43" s="796"/>
      <c r="DG43" s="794"/>
      <c r="DH43" s="795"/>
      <c r="DI43" s="795"/>
      <c r="DJ43" s="795"/>
      <c r="DK43" s="796"/>
      <c r="DL43" s="794"/>
      <c r="DM43" s="795"/>
      <c r="DN43" s="795"/>
      <c r="DO43" s="795"/>
      <c r="DP43" s="796"/>
      <c r="DQ43" s="794"/>
      <c r="DR43" s="795"/>
      <c r="DS43" s="795"/>
      <c r="DT43" s="795"/>
      <c r="DU43" s="796"/>
      <c r="DV43" s="797"/>
      <c r="DW43" s="798"/>
      <c r="DX43" s="798"/>
      <c r="DY43" s="798"/>
      <c r="DZ43" s="799"/>
      <c r="EA43" s="248"/>
    </row>
    <row r="44" spans="1:131" s="249" customFormat="1" ht="26.25" customHeight="1" x14ac:dyDescent="0.15">
      <c r="A44" s="263">
        <v>17</v>
      </c>
      <c r="B44" s="805"/>
      <c r="C44" s="806"/>
      <c r="D44" s="806"/>
      <c r="E44" s="806"/>
      <c r="F44" s="806"/>
      <c r="G44" s="806"/>
      <c r="H44" s="806"/>
      <c r="I44" s="806"/>
      <c r="J44" s="806"/>
      <c r="K44" s="806"/>
      <c r="L44" s="806"/>
      <c r="M44" s="806"/>
      <c r="N44" s="806"/>
      <c r="O44" s="806"/>
      <c r="P44" s="807"/>
      <c r="Q44" s="808"/>
      <c r="R44" s="809"/>
      <c r="S44" s="809"/>
      <c r="T44" s="809"/>
      <c r="U44" s="809"/>
      <c r="V44" s="809"/>
      <c r="W44" s="809"/>
      <c r="X44" s="809"/>
      <c r="Y44" s="809"/>
      <c r="Z44" s="809"/>
      <c r="AA44" s="809"/>
      <c r="AB44" s="809"/>
      <c r="AC44" s="809"/>
      <c r="AD44" s="809"/>
      <c r="AE44" s="819"/>
      <c r="AF44" s="820"/>
      <c r="AG44" s="821"/>
      <c r="AH44" s="821"/>
      <c r="AI44" s="821"/>
      <c r="AJ44" s="822"/>
      <c r="AK44" s="880"/>
      <c r="AL44" s="881"/>
      <c r="AM44" s="881"/>
      <c r="AN44" s="881"/>
      <c r="AO44" s="881"/>
      <c r="AP44" s="881"/>
      <c r="AQ44" s="881"/>
      <c r="AR44" s="881"/>
      <c r="AS44" s="881"/>
      <c r="AT44" s="881"/>
      <c r="AU44" s="881"/>
      <c r="AV44" s="881"/>
      <c r="AW44" s="881"/>
      <c r="AX44" s="881"/>
      <c r="AY44" s="881"/>
      <c r="AZ44" s="882"/>
      <c r="BA44" s="882"/>
      <c r="BB44" s="882"/>
      <c r="BC44" s="882"/>
      <c r="BD44" s="882"/>
      <c r="BE44" s="875"/>
      <c r="BF44" s="875"/>
      <c r="BG44" s="875"/>
      <c r="BH44" s="875"/>
      <c r="BI44" s="876"/>
      <c r="BJ44" s="254"/>
      <c r="BK44" s="254"/>
      <c r="BL44" s="254"/>
      <c r="BM44" s="254"/>
      <c r="BN44" s="254"/>
      <c r="BO44" s="267"/>
      <c r="BP44" s="267"/>
      <c r="BQ44" s="264">
        <v>38</v>
      </c>
      <c r="BR44" s="265"/>
      <c r="BS44" s="802"/>
      <c r="BT44" s="803"/>
      <c r="BU44" s="803"/>
      <c r="BV44" s="803"/>
      <c r="BW44" s="803"/>
      <c r="BX44" s="803"/>
      <c r="BY44" s="803"/>
      <c r="BZ44" s="803"/>
      <c r="CA44" s="803"/>
      <c r="CB44" s="803"/>
      <c r="CC44" s="803"/>
      <c r="CD44" s="803"/>
      <c r="CE44" s="803"/>
      <c r="CF44" s="803"/>
      <c r="CG44" s="804"/>
      <c r="CH44" s="794"/>
      <c r="CI44" s="795"/>
      <c r="CJ44" s="795"/>
      <c r="CK44" s="795"/>
      <c r="CL44" s="796"/>
      <c r="CM44" s="794"/>
      <c r="CN44" s="795"/>
      <c r="CO44" s="795"/>
      <c r="CP44" s="795"/>
      <c r="CQ44" s="796"/>
      <c r="CR44" s="794"/>
      <c r="CS44" s="795"/>
      <c r="CT44" s="795"/>
      <c r="CU44" s="795"/>
      <c r="CV44" s="796"/>
      <c r="CW44" s="794"/>
      <c r="CX44" s="795"/>
      <c r="CY44" s="795"/>
      <c r="CZ44" s="795"/>
      <c r="DA44" s="796"/>
      <c r="DB44" s="794"/>
      <c r="DC44" s="795"/>
      <c r="DD44" s="795"/>
      <c r="DE44" s="795"/>
      <c r="DF44" s="796"/>
      <c r="DG44" s="794"/>
      <c r="DH44" s="795"/>
      <c r="DI44" s="795"/>
      <c r="DJ44" s="795"/>
      <c r="DK44" s="796"/>
      <c r="DL44" s="794"/>
      <c r="DM44" s="795"/>
      <c r="DN44" s="795"/>
      <c r="DO44" s="795"/>
      <c r="DP44" s="796"/>
      <c r="DQ44" s="794"/>
      <c r="DR44" s="795"/>
      <c r="DS44" s="795"/>
      <c r="DT44" s="795"/>
      <c r="DU44" s="796"/>
      <c r="DV44" s="797"/>
      <c r="DW44" s="798"/>
      <c r="DX44" s="798"/>
      <c r="DY44" s="798"/>
      <c r="DZ44" s="799"/>
      <c r="EA44" s="248"/>
    </row>
    <row r="45" spans="1:131" s="249" customFormat="1" ht="26.25" customHeight="1" x14ac:dyDescent="0.15">
      <c r="A45" s="263">
        <v>18</v>
      </c>
      <c r="B45" s="805"/>
      <c r="C45" s="806"/>
      <c r="D45" s="806"/>
      <c r="E45" s="806"/>
      <c r="F45" s="806"/>
      <c r="G45" s="806"/>
      <c r="H45" s="806"/>
      <c r="I45" s="806"/>
      <c r="J45" s="806"/>
      <c r="K45" s="806"/>
      <c r="L45" s="806"/>
      <c r="M45" s="806"/>
      <c r="N45" s="806"/>
      <c r="O45" s="806"/>
      <c r="P45" s="807"/>
      <c r="Q45" s="808"/>
      <c r="R45" s="809"/>
      <c r="S45" s="809"/>
      <c r="T45" s="809"/>
      <c r="U45" s="809"/>
      <c r="V45" s="809"/>
      <c r="W45" s="809"/>
      <c r="X45" s="809"/>
      <c r="Y45" s="809"/>
      <c r="Z45" s="809"/>
      <c r="AA45" s="809"/>
      <c r="AB45" s="809"/>
      <c r="AC45" s="809"/>
      <c r="AD45" s="809"/>
      <c r="AE45" s="819"/>
      <c r="AF45" s="820"/>
      <c r="AG45" s="821"/>
      <c r="AH45" s="821"/>
      <c r="AI45" s="821"/>
      <c r="AJ45" s="822"/>
      <c r="AK45" s="880"/>
      <c r="AL45" s="881"/>
      <c r="AM45" s="881"/>
      <c r="AN45" s="881"/>
      <c r="AO45" s="881"/>
      <c r="AP45" s="881"/>
      <c r="AQ45" s="881"/>
      <c r="AR45" s="881"/>
      <c r="AS45" s="881"/>
      <c r="AT45" s="881"/>
      <c r="AU45" s="881"/>
      <c r="AV45" s="881"/>
      <c r="AW45" s="881"/>
      <c r="AX45" s="881"/>
      <c r="AY45" s="881"/>
      <c r="AZ45" s="882"/>
      <c r="BA45" s="882"/>
      <c r="BB45" s="882"/>
      <c r="BC45" s="882"/>
      <c r="BD45" s="882"/>
      <c r="BE45" s="875"/>
      <c r="BF45" s="875"/>
      <c r="BG45" s="875"/>
      <c r="BH45" s="875"/>
      <c r="BI45" s="876"/>
      <c r="BJ45" s="254"/>
      <c r="BK45" s="254"/>
      <c r="BL45" s="254"/>
      <c r="BM45" s="254"/>
      <c r="BN45" s="254"/>
      <c r="BO45" s="267"/>
      <c r="BP45" s="267"/>
      <c r="BQ45" s="264">
        <v>39</v>
      </c>
      <c r="BR45" s="265"/>
      <c r="BS45" s="802"/>
      <c r="BT45" s="803"/>
      <c r="BU45" s="803"/>
      <c r="BV45" s="803"/>
      <c r="BW45" s="803"/>
      <c r="BX45" s="803"/>
      <c r="BY45" s="803"/>
      <c r="BZ45" s="803"/>
      <c r="CA45" s="803"/>
      <c r="CB45" s="803"/>
      <c r="CC45" s="803"/>
      <c r="CD45" s="803"/>
      <c r="CE45" s="803"/>
      <c r="CF45" s="803"/>
      <c r="CG45" s="804"/>
      <c r="CH45" s="794"/>
      <c r="CI45" s="795"/>
      <c r="CJ45" s="795"/>
      <c r="CK45" s="795"/>
      <c r="CL45" s="796"/>
      <c r="CM45" s="794"/>
      <c r="CN45" s="795"/>
      <c r="CO45" s="795"/>
      <c r="CP45" s="795"/>
      <c r="CQ45" s="796"/>
      <c r="CR45" s="794"/>
      <c r="CS45" s="795"/>
      <c r="CT45" s="795"/>
      <c r="CU45" s="795"/>
      <c r="CV45" s="796"/>
      <c r="CW45" s="794"/>
      <c r="CX45" s="795"/>
      <c r="CY45" s="795"/>
      <c r="CZ45" s="795"/>
      <c r="DA45" s="796"/>
      <c r="DB45" s="794"/>
      <c r="DC45" s="795"/>
      <c r="DD45" s="795"/>
      <c r="DE45" s="795"/>
      <c r="DF45" s="796"/>
      <c r="DG45" s="794"/>
      <c r="DH45" s="795"/>
      <c r="DI45" s="795"/>
      <c r="DJ45" s="795"/>
      <c r="DK45" s="796"/>
      <c r="DL45" s="794"/>
      <c r="DM45" s="795"/>
      <c r="DN45" s="795"/>
      <c r="DO45" s="795"/>
      <c r="DP45" s="796"/>
      <c r="DQ45" s="794"/>
      <c r="DR45" s="795"/>
      <c r="DS45" s="795"/>
      <c r="DT45" s="795"/>
      <c r="DU45" s="796"/>
      <c r="DV45" s="797"/>
      <c r="DW45" s="798"/>
      <c r="DX45" s="798"/>
      <c r="DY45" s="798"/>
      <c r="DZ45" s="799"/>
      <c r="EA45" s="248"/>
    </row>
    <row r="46" spans="1:131" s="249" customFormat="1" ht="26.25" customHeight="1" x14ac:dyDescent="0.15">
      <c r="A46" s="263">
        <v>19</v>
      </c>
      <c r="B46" s="805"/>
      <c r="C46" s="806"/>
      <c r="D46" s="806"/>
      <c r="E46" s="806"/>
      <c r="F46" s="806"/>
      <c r="G46" s="806"/>
      <c r="H46" s="806"/>
      <c r="I46" s="806"/>
      <c r="J46" s="806"/>
      <c r="K46" s="806"/>
      <c r="L46" s="806"/>
      <c r="M46" s="806"/>
      <c r="N46" s="806"/>
      <c r="O46" s="806"/>
      <c r="P46" s="807"/>
      <c r="Q46" s="808"/>
      <c r="R46" s="809"/>
      <c r="S46" s="809"/>
      <c r="T46" s="809"/>
      <c r="U46" s="809"/>
      <c r="V46" s="809"/>
      <c r="W46" s="809"/>
      <c r="X46" s="809"/>
      <c r="Y46" s="809"/>
      <c r="Z46" s="809"/>
      <c r="AA46" s="809"/>
      <c r="AB46" s="809"/>
      <c r="AC46" s="809"/>
      <c r="AD46" s="809"/>
      <c r="AE46" s="819"/>
      <c r="AF46" s="820"/>
      <c r="AG46" s="821"/>
      <c r="AH46" s="821"/>
      <c r="AI46" s="821"/>
      <c r="AJ46" s="822"/>
      <c r="AK46" s="880"/>
      <c r="AL46" s="881"/>
      <c r="AM46" s="881"/>
      <c r="AN46" s="881"/>
      <c r="AO46" s="881"/>
      <c r="AP46" s="881"/>
      <c r="AQ46" s="881"/>
      <c r="AR46" s="881"/>
      <c r="AS46" s="881"/>
      <c r="AT46" s="881"/>
      <c r="AU46" s="881"/>
      <c r="AV46" s="881"/>
      <c r="AW46" s="881"/>
      <c r="AX46" s="881"/>
      <c r="AY46" s="881"/>
      <c r="AZ46" s="882"/>
      <c r="BA46" s="882"/>
      <c r="BB46" s="882"/>
      <c r="BC46" s="882"/>
      <c r="BD46" s="882"/>
      <c r="BE46" s="875"/>
      <c r="BF46" s="875"/>
      <c r="BG46" s="875"/>
      <c r="BH46" s="875"/>
      <c r="BI46" s="876"/>
      <c r="BJ46" s="254"/>
      <c r="BK46" s="254"/>
      <c r="BL46" s="254"/>
      <c r="BM46" s="254"/>
      <c r="BN46" s="254"/>
      <c r="BO46" s="267"/>
      <c r="BP46" s="267"/>
      <c r="BQ46" s="264">
        <v>40</v>
      </c>
      <c r="BR46" s="265"/>
      <c r="BS46" s="802"/>
      <c r="BT46" s="803"/>
      <c r="BU46" s="803"/>
      <c r="BV46" s="803"/>
      <c r="BW46" s="803"/>
      <c r="BX46" s="803"/>
      <c r="BY46" s="803"/>
      <c r="BZ46" s="803"/>
      <c r="CA46" s="803"/>
      <c r="CB46" s="803"/>
      <c r="CC46" s="803"/>
      <c r="CD46" s="803"/>
      <c r="CE46" s="803"/>
      <c r="CF46" s="803"/>
      <c r="CG46" s="804"/>
      <c r="CH46" s="794"/>
      <c r="CI46" s="795"/>
      <c r="CJ46" s="795"/>
      <c r="CK46" s="795"/>
      <c r="CL46" s="796"/>
      <c r="CM46" s="794"/>
      <c r="CN46" s="795"/>
      <c r="CO46" s="795"/>
      <c r="CP46" s="795"/>
      <c r="CQ46" s="796"/>
      <c r="CR46" s="794"/>
      <c r="CS46" s="795"/>
      <c r="CT46" s="795"/>
      <c r="CU46" s="795"/>
      <c r="CV46" s="796"/>
      <c r="CW46" s="794"/>
      <c r="CX46" s="795"/>
      <c r="CY46" s="795"/>
      <c r="CZ46" s="795"/>
      <c r="DA46" s="796"/>
      <c r="DB46" s="794"/>
      <c r="DC46" s="795"/>
      <c r="DD46" s="795"/>
      <c r="DE46" s="795"/>
      <c r="DF46" s="796"/>
      <c r="DG46" s="794"/>
      <c r="DH46" s="795"/>
      <c r="DI46" s="795"/>
      <c r="DJ46" s="795"/>
      <c r="DK46" s="796"/>
      <c r="DL46" s="794"/>
      <c r="DM46" s="795"/>
      <c r="DN46" s="795"/>
      <c r="DO46" s="795"/>
      <c r="DP46" s="796"/>
      <c r="DQ46" s="794"/>
      <c r="DR46" s="795"/>
      <c r="DS46" s="795"/>
      <c r="DT46" s="795"/>
      <c r="DU46" s="796"/>
      <c r="DV46" s="797"/>
      <c r="DW46" s="798"/>
      <c r="DX46" s="798"/>
      <c r="DY46" s="798"/>
      <c r="DZ46" s="799"/>
      <c r="EA46" s="248"/>
    </row>
    <row r="47" spans="1:131" s="249" customFormat="1" ht="26.25" customHeight="1" x14ac:dyDescent="0.15">
      <c r="A47" s="263">
        <v>20</v>
      </c>
      <c r="B47" s="805"/>
      <c r="C47" s="806"/>
      <c r="D47" s="806"/>
      <c r="E47" s="806"/>
      <c r="F47" s="806"/>
      <c r="G47" s="806"/>
      <c r="H47" s="806"/>
      <c r="I47" s="806"/>
      <c r="J47" s="806"/>
      <c r="K47" s="806"/>
      <c r="L47" s="806"/>
      <c r="M47" s="806"/>
      <c r="N47" s="806"/>
      <c r="O47" s="806"/>
      <c r="P47" s="807"/>
      <c r="Q47" s="808"/>
      <c r="R47" s="809"/>
      <c r="S47" s="809"/>
      <c r="T47" s="809"/>
      <c r="U47" s="809"/>
      <c r="V47" s="809"/>
      <c r="W47" s="809"/>
      <c r="X47" s="809"/>
      <c r="Y47" s="809"/>
      <c r="Z47" s="809"/>
      <c r="AA47" s="809"/>
      <c r="AB47" s="809"/>
      <c r="AC47" s="809"/>
      <c r="AD47" s="809"/>
      <c r="AE47" s="819"/>
      <c r="AF47" s="820"/>
      <c r="AG47" s="821"/>
      <c r="AH47" s="821"/>
      <c r="AI47" s="821"/>
      <c r="AJ47" s="822"/>
      <c r="AK47" s="880"/>
      <c r="AL47" s="881"/>
      <c r="AM47" s="881"/>
      <c r="AN47" s="881"/>
      <c r="AO47" s="881"/>
      <c r="AP47" s="881"/>
      <c r="AQ47" s="881"/>
      <c r="AR47" s="881"/>
      <c r="AS47" s="881"/>
      <c r="AT47" s="881"/>
      <c r="AU47" s="881"/>
      <c r="AV47" s="881"/>
      <c r="AW47" s="881"/>
      <c r="AX47" s="881"/>
      <c r="AY47" s="881"/>
      <c r="AZ47" s="882"/>
      <c r="BA47" s="882"/>
      <c r="BB47" s="882"/>
      <c r="BC47" s="882"/>
      <c r="BD47" s="882"/>
      <c r="BE47" s="875"/>
      <c r="BF47" s="875"/>
      <c r="BG47" s="875"/>
      <c r="BH47" s="875"/>
      <c r="BI47" s="876"/>
      <c r="BJ47" s="254"/>
      <c r="BK47" s="254"/>
      <c r="BL47" s="254"/>
      <c r="BM47" s="254"/>
      <c r="BN47" s="254"/>
      <c r="BO47" s="267"/>
      <c r="BP47" s="267"/>
      <c r="BQ47" s="264">
        <v>41</v>
      </c>
      <c r="BR47" s="265"/>
      <c r="BS47" s="802"/>
      <c r="BT47" s="803"/>
      <c r="BU47" s="803"/>
      <c r="BV47" s="803"/>
      <c r="BW47" s="803"/>
      <c r="BX47" s="803"/>
      <c r="BY47" s="803"/>
      <c r="BZ47" s="803"/>
      <c r="CA47" s="803"/>
      <c r="CB47" s="803"/>
      <c r="CC47" s="803"/>
      <c r="CD47" s="803"/>
      <c r="CE47" s="803"/>
      <c r="CF47" s="803"/>
      <c r="CG47" s="804"/>
      <c r="CH47" s="794"/>
      <c r="CI47" s="795"/>
      <c r="CJ47" s="795"/>
      <c r="CK47" s="795"/>
      <c r="CL47" s="796"/>
      <c r="CM47" s="794"/>
      <c r="CN47" s="795"/>
      <c r="CO47" s="795"/>
      <c r="CP47" s="795"/>
      <c r="CQ47" s="796"/>
      <c r="CR47" s="794"/>
      <c r="CS47" s="795"/>
      <c r="CT47" s="795"/>
      <c r="CU47" s="795"/>
      <c r="CV47" s="796"/>
      <c r="CW47" s="794"/>
      <c r="CX47" s="795"/>
      <c r="CY47" s="795"/>
      <c r="CZ47" s="795"/>
      <c r="DA47" s="796"/>
      <c r="DB47" s="794"/>
      <c r="DC47" s="795"/>
      <c r="DD47" s="795"/>
      <c r="DE47" s="795"/>
      <c r="DF47" s="796"/>
      <c r="DG47" s="794"/>
      <c r="DH47" s="795"/>
      <c r="DI47" s="795"/>
      <c r="DJ47" s="795"/>
      <c r="DK47" s="796"/>
      <c r="DL47" s="794"/>
      <c r="DM47" s="795"/>
      <c r="DN47" s="795"/>
      <c r="DO47" s="795"/>
      <c r="DP47" s="796"/>
      <c r="DQ47" s="794"/>
      <c r="DR47" s="795"/>
      <c r="DS47" s="795"/>
      <c r="DT47" s="795"/>
      <c r="DU47" s="796"/>
      <c r="DV47" s="797"/>
      <c r="DW47" s="798"/>
      <c r="DX47" s="798"/>
      <c r="DY47" s="798"/>
      <c r="DZ47" s="799"/>
      <c r="EA47" s="248"/>
    </row>
    <row r="48" spans="1:131" s="249" customFormat="1" ht="26.25" customHeight="1" x14ac:dyDescent="0.15">
      <c r="A48" s="263">
        <v>21</v>
      </c>
      <c r="B48" s="805"/>
      <c r="C48" s="806"/>
      <c r="D48" s="806"/>
      <c r="E48" s="806"/>
      <c r="F48" s="806"/>
      <c r="G48" s="806"/>
      <c r="H48" s="806"/>
      <c r="I48" s="806"/>
      <c r="J48" s="806"/>
      <c r="K48" s="806"/>
      <c r="L48" s="806"/>
      <c r="M48" s="806"/>
      <c r="N48" s="806"/>
      <c r="O48" s="806"/>
      <c r="P48" s="807"/>
      <c r="Q48" s="808"/>
      <c r="R48" s="809"/>
      <c r="S48" s="809"/>
      <c r="T48" s="809"/>
      <c r="U48" s="809"/>
      <c r="V48" s="809"/>
      <c r="W48" s="809"/>
      <c r="X48" s="809"/>
      <c r="Y48" s="809"/>
      <c r="Z48" s="809"/>
      <c r="AA48" s="809"/>
      <c r="AB48" s="809"/>
      <c r="AC48" s="809"/>
      <c r="AD48" s="809"/>
      <c r="AE48" s="819"/>
      <c r="AF48" s="820"/>
      <c r="AG48" s="821"/>
      <c r="AH48" s="821"/>
      <c r="AI48" s="821"/>
      <c r="AJ48" s="822"/>
      <c r="AK48" s="880"/>
      <c r="AL48" s="881"/>
      <c r="AM48" s="881"/>
      <c r="AN48" s="881"/>
      <c r="AO48" s="881"/>
      <c r="AP48" s="881"/>
      <c r="AQ48" s="881"/>
      <c r="AR48" s="881"/>
      <c r="AS48" s="881"/>
      <c r="AT48" s="881"/>
      <c r="AU48" s="881"/>
      <c r="AV48" s="881"/>
      <c r="AW48" s="881"/>
      <c r="AX48" s="881"/>
      <c r="AY48" s="881"/>
      <c r="AZ48" s="882"/>
      <c r="BA48" s="882"/>
      <c r="BB48" s="882"/>
      <c r="BC48" s="882"/>
      <c r="BD48" s="882"/>
      <c r="BE48" s="875"/>
      <c r="BF48" s="875"/>
      <c r="BG48" s="875"/>
      <c r="BH48" s="875"/>
      <c r="BI48" s="876"/>
      <c r="BJ48" s="254"/>
      <c r="BK48" s="254"/>
      <c r="BL48" s="254"/>
      <c r="BM48" s="254"/>
      <c r="BN48" s="254"/>
      <c r="BO48" s="267"/>
      <c r="BP48" s="267"/>
      <c r="BQ48" s="264">
        <v>42</v>
      </c>
      <c r="BR48" s="265"/>
      <c r="BS48" s="802"/>
      <c r="BT48" s="803"/>
      <c r="BU48" s="803"/>
      <c r="BV48" s="803"/>
      <c r="BW48" s="803"/>
      <c r="BX48" s="803"/>
      <c r="BY48" s="803"/>
      <c r="BZ48" s="803"/>
      <c r="CA48" s="803"/>
      <c r="CB48" s="803"/>
      <c r="CC48" s="803"/>
      <c r="CD48" s="803"/>
      <c r="CE48" s="803"/>
      <c r="CF48" s="803"/>
      <c r="CG48" s="804"/>
      <c r="CH48" s="794"/>
      <c r="CI48" s="795"/>
      <c r="CJ48" s="795"/>
      <c r="CK48" s="795"/>
      <c r="CL48" s="796"/>
      <c r="CM48" s="794"/>
      <c r="CN48" s="795"/>
      <c r="CO48" s="795"/>
      <c r="CP48" s="795"/>
      <c r="CQ48" s="796"/>
      <c r="CR48" s="794"/>
      <c r="CS48" s="795"/>
      <c r="CT48" s="795"/>
      <c r="CU48" s="795"/>
      <c r="CV48" s="796"/>
      <c r="CW48" s="794"/>
      <c r="CX48" s="795"/>
      <c r="CY48" s="795"/>
      <c r="CZ48" s="795"/>
      <c r="DA48" s="796"/>
      <c r="DB48" s="794"/>
      <c r="DC48" s="795"/>
      <c r="DD48" s="795"/>
      <c r="DE48" s="795"/>
      <c r="DF48" s="796"/>
      <c r="DG48" s="794"/>
      <c r="DH48" s="795"/>
      <c r="DI48" s="795"/>
      <c r="DJ48" s="795"/>
      <c r="DK48" s="796"/>
      <c r="DL48" s="794"/>
      <c r="DM48" s="795"/>
      <c r="DN48" s="795"/>
      <c r="DO48" s="795"/>
      <c r="DP48" s="796"/>
      <c r="DQ48" s="794"/>
      <c r="DR48" s="795"/>
      <c r="DS48" s="795"/>
      <c r="DT48" s="795"/>
      <c r="DU48" s="796"/>
      <c r="DV48" s="797"/>
      <c r="DW48" s="798"/>
      <c r="DX48" s="798"/>
      <c r="DY48" s="798"/>
      <c r="DZ48" s="799"/>
      <c r="EA48" s="248"/>
    </row>
    <row r="49" spans="1:131" s="249" customFormat="1" ht="26.25" customHeight="1" x14ac:dyDescent="0.15">
      <c r="A49" s="263">
        <v>22</v>
      </c>
      <c r="B49" s="805"/>
      <c r="C49" s="806"/>
      <c r="D49" s="806"/>
      <c r="E49" s="806"/>
      <c r="F49" s="806"/>
      <c r="G49" s="806"/>
      <c r="H49" s="806"/>
      <c r="I49" s="806"/>
      <c r="J49" s="806"/>
      <c r="K49" s="806"/>
      <c r="L49" s="806"/>
      <c r="M49" s="806"/>
      <c r="N49" s="806"/>
      <c r="O49" s="806"/>
      <c r="P49" s="807"/>
      <c r="Q49" s="808"/>
      <c r="R49" s="809"/>
      <c r="S49" s="809"/>
      <c r="T49" s="809"/>
      <c r="U49" s="809"/>
      <c r="V49" s="809"/>
      <c r="W49" s="809"/>
      <c r="X49" s="809"/>
      <c r="Y49" s="809"/>
      <c r="Z49" s="809"/>
      <c r="AA49" s="809"/>
      <c r="AB49" s="809"/>
      <c r="AC49" s="809"/>
      <c r="AD49" s="809"/>
      <c r="AE49" s="819"/>
      <c r="AF49" s="820"/>
      <c r="AG49" s="821"/>
      <c r="AH49" s="821"/>
      <c r="AI49" s="821"/>
      <c r="AJ49" s="822"/>
      <c r="AK49" s="880"/>
      <c r="AL49" s="881"/>
      <c r="AM49" s="881"/>
      <c r="AN49" s="881"/>
      <c r="AO49" s="881"/>
      <c r="AP49" s="881"/>
      <c r="AQ49" s="881"/>
      <c r="AR49" s="881"/>
      <c r="AS49" s="881"/>
      <c r="AT49" s="881"/>
      <c r="AU49" s="881"/>
      <c r="AV49" s="881"/>
      <c r="AW49" s="881"/>
      <c r="AX49" s="881"/>
      <c r="AY49" s="881"/>
      <c r="AZ49" s="882"/>
      <c r="BA49" s="882"/>
      <c r="BB49" s="882"/>
      <c r="BC49" s="882"/>
      <c r="BD49" s="882"/>
      <c r="BE49" s="875"/>
      <c r="BF49" s="875"/>
      <c r="BG49" s="875"/>
      <c r="BH49" s="875"/>
      <c r="BI49" s="876"/>
      <c r="BJ49" s="254"/>
      <c r="BK49" s="254"/>
      <c r="BL49" s="254"/>
      <c r="BM49" s="254"/>
      <c r="BN49" s="254"/>
      <c r="BO49" s="267"/>
      <c r="BP49" s="267"/>
      <c r="BQ49" s="264">
        <v>43</v>
      </c>
      <c r="BR49" s="265"/>
      <c r="BS49" s="802"/>
      <c r="BT49" s="803"/>
      <c r="BU49" s="803"/>
      <c r="BV49" s="803"/>
      <c r="BW49" s="803"/>
      <c r="BX49" s="803"/>
      <c r="BY49" s="803"/>
      <c r="BZ49" s="803"/>
      <c r="CA49" s="803"/>
      <c r="CB49" s="803"/>
      <c r="CC49" s="803"/>
      <c r="CD49" s="803"/>
      <c r="CE49" s="803"/>
      <c r="CF49" s="803"/>
      <c r="CG49" s="804"/>
      <c r="CH49" s="794"/>
      <c r="CI49" s="795"/>
      <c r="CJ49" s="795"/>
      <c r="CK49" s="795"/>
      <c r="CL49" s="796"/>
      <c r="CM49" s="794"/>
      <c r="CN49" s="795"/>
      <c r="CO49" s="795"/>
      <c r="CP49" s="795"/>
      <c r="CQ49" s="796"/>
      <c r="CR49" s="794"/>
      <c r="CS49" s="795"/>
      <c r="CT49" s="795"/>
      <c r="CU49" s="795"/>
      <c r="CV49" s="796"/>
      <c r="CW49" s="794"/>
      <c r="CX49" s="795"/>
      <c r="CY49" s="795"/>
      <c r="CZ49" s="795"/>
      <c r="DA49" s="796"/>
      <c r="DB49" s="794"/>
      <c r="DC49" s="795"/>
      <c r="DD49" s="795"/>
      <c r="DE49" s="795"/>
      <c r="DF49" s="796"/>
      <c r="DG49" s="794"/>
      <c r="DH49" s="795"/>
      <c r="DI49" s="795"/>
      <c r="DJ49" s="795"/>
      <c r="DK49" s="796"/>
      <c r="DL49" s="794"/>
      <c r="DM49" s="795"/>
      <c r="DN49" s="795"/>
      <c r="DO49" s="795"/>
      <c r="DP49" s="796"/>
      <c r="DQ49" s="794"/>
      <c r="DR49" s="795"/>
      <c r="DS49" s="795"/>
      <c r="DT49" s="795"/>
      <c r="DU49" s="796"/>
      <c r="DV49" s="797"/>
      <c r="DW49" s="798"/>
      <c r="DX49" s="798"/>
      <c r="DY49" s="798"/>
      <c r="DZ49" s="799"/>
      <c r="EA49" s="248"/>
    </row>
    <row r="50" spans="1:131" s="249" customFormat="1" ht="26.25" customHeight="1" x14ac:dyDescent="0.15">
      <c r="A50" s="263">
        <v>23</v>
      </c>
      <c r="B50" s="805"/>
      <c r="C50" s="806"/>
      <c r="D50" s="806"/>
      <c r="E50" s="806"/>
      <c r="F50" s="806"/>
      <c r="G50" s="806"/>
      <c r="H50" s="806"/>
      <c r="I50" s="806"/>
      <c r="J50" s="806"/>
      <c r="K50" s="806"/>
      <c r="L50" s="806"/>
      <c r="M50" s="806"/>
      <c r="N50" s="806"/>
      <c r="O50" s="806"/>
      <c r="P50" s="807"/>
      <c r="Q50" s="883"/>
      <c r="R50" s="884"/>
      <c r="S50" s="884"/>
      <c r="T50" s="884"/>
      <c r="U50" s="884"/>
      <c r="V50" s="884"/>
      <c r="W50" s="884"/>
      <c r="X50" s="884"/>
      <c r="Y50" s="884"/>
      <c r="Z50" s="884"/>
      <c r="AA50" s="884"/>
      <c r="AB50" s="884"/>
      <c r="AC50" s="884"/>
      <c r="AD50" s="884"/>
      <c r="AE50" s="885"/>
      <c r="AF50" s="820"/>
      <c r="AG50" s="821"/>
      <c r="AH50" s="821"/>
      <c r="AI50" s="821"/>
      <c r="AJ50" s="822"/>
      <c r="AK50" s="886"/>
      <c r="AL50" s="884"/>
      <c r="AM50" s="884"/>
      <c r="AN50" s="884"/>
      <c r="AO50" s="884"/>
      <c r="AP50" s="884"/>
      <c r="AQ50" s="884"/>
      <c r="AR50" s="884"/>
      <c r="AS50" s="884"/>
      <c r="AT50" s="884"/>
      <c r="AU50" s="884"/>
      <c r="AV50" s="884"/>
      <c r="AW50" s="884"/>
      <c r="AX50" s="884"/>
      <c r="AY50" s="884"/>
      <c r="AZ50" s="887"/>
      <c r="BA50" s="887"/>
      <c r="BB50" s="887"/>
      <c r="BC50" s="887"/>
      <c r="BD50" s="887"/>
      <c r="BE50" s="875"/>
      <c r="BF50" s="875"/>
      <c r="BG50" s="875"/>
      <c r="BH50" s="875"/>
      <c r="BI50" s="876"/>
      <c r="BJ50" s="254"/>
      <c r="BK50" s="254"/>
      <c r="BL50" s="254"/>
      <c r="BM50" s="254"/>
      <c r="BN50" s="254"/>
      <c r="BO50" s="267"/>
      <c r="BP50" s="267"/>
      <c r="BQ50" s="264">
        <v>44</v>
      </c>
      <c r="BR50" s="265"/>
      <c r="BS50" s="802"/>
      <c r="BT50" s="803"/>
      <c r="BU50" s="803"/>
      <c r="BV50" s="803"/>
      <c r="BW50" s="803"/>
      <c r="BX50" s="803"/>
      <c r="BY50" s="803"/>
      <c r="BZ50" s="803"/>
      <c r="CA50" s="803"/>
      <c r="CB50" s="803"/>
      <c r="CC50" s="803"/>
      <c r="CD50" s="803"/>
      <c r="CE50" s="803"/>
      <c r="CF50" s="803"/>
      <c r="CG50" s="804"/>
      <c r="CH50" s="794"/>
      <c r="CI50" s="795"/>
      <c r="CJ50" s="795"/>
      <c r="CK50" s="795"/>
      <c r="CL50" s="796"/>
      <c r="CM50" s="794"/>
      <c r="CN50" s="795"/>
      <c r="CO50" s="795"/>
      <c r="CP50" s="795"/>
      <c r="CQ50" s="796"/>
      <c r="CR50" s="794"/>
      <c r="CS50" s="795"/>
      <c r="CT50" s="795"/>
      <c r="CU50" s="795"/>
      <c r="CV50" s="796"/>
      <c r="CW50" s="794"/>
      <c r="CX50" s="795"/>
      <c r="CY50" s="795"/>
      <c r="CZ50" s="795"/>
      <c r="DA50" s="796"/>
      <c r="DB50" s="794"/>
      <c r="DC50" s="795"/>
      <c r="DD50" s="795"/>
      <c r="DE50" s="795"/>
      <c r="DF50" s="796"/>
      <c r="DG50" s="794"/>
      <c r="DH50" s="795"/>
      <c r="DI50" s="795"/>
      <c r="DJ50" s="795"/>
      <c r="DK50" s="796"/>
      <c r="DL50" s="794"/>
      <c r="DM50" s="795"/>
      <c r="DN50" s="795"/>
      <c r="DO50" s="795"/>
      <c r="DP50" s="796"/>
      <c r="DQ50" s="794"/>
      <c r="DR50" s="795"/>
      <c r="DS50" s="795"/>
      <c r="DT50" s="795"/>
      <c r="DU50" s="796"/>
      <c r="DV50" s="797"/>
      <c r="DW50" s="798"/>
      <c r="DX50" s="798"/>
      <c r="DY50" s="798"/>
      <c r="DZ50" s="799"/>
      <c r="EA50" s="248"/>
    </row>
    <row r="51" spans="1:131" s="249" customFormat="1" ht="26.25" customHeight="1" x14ac:dyDescent="0.15">
      <c r="A51" s="263">
        <v>24</v>
      </c>
      <c r="B51" s="805"/>
      <c r="C51" s="806"/>
      <c r="D51" s="806"/>
      <c r="E51" s="806"/>
      <c r="F51" s="806"/>
      <c r="G51" s="806"/>
      <c r="H51" s="806"/>
      <c r="I51" s="806"/>
      <c r="J51" s="806"/>
      <c r="K51" s="806"/>
      <c r="L51" s="806"/>
      <c r="M51" s="806"/>
      <c r="N51" s="806"/>
      <c r="O51" s="806"/>
      <c r="P51" s="807"/>
      <c r="Q51" s="883"/>
      <c r="R51" s="884"/>
      <c r="S51" s="884"/>
      <c r="T51" s="884"/>
      <c r="U51" s="884"/>
      <c r="V51" s="884"/>
      <c r="W51" s="884"/>
      <c r="X51" s="884"/>
      <c r="Y51" s="884"/>
      <c r="Z51" s="884"/>
      <c r="AA51" s="884"/>
      <c r="AB51" s="884"/>
      <c r="AC51" s="884"/>
      <c r="AD51" s="884"/>
      <c r="AE51" s="885"/>
      <c r="AF51" s="820"/>
      <c r="AG51" s="821"/>
      <c r="AH51" s="821"/>
      <c r="AI51" s="821"/>
      <c r="AJ51" s="822"/>
      <c r="AK51" s="886"/>
      <c r="AL51" s="884"/>
      <c r="AM51" s="884"/>
      <c r="AN51" s="884"/>
      <c r="AO51" s="884"/>
      <c r="AP51" s="884"/>
      <c r="AQ51" s="884"/>
      <c r="AR51" s="884"/>
      <c r="AS51" s="884"/>
      <c r="AT51" s="884"/>
      <c r="AU51" s="884"/>
      <c r="AV51" s="884"/>
      <c r="AW51" s="884"/>
      <c r="AX51" s="884"/>
      <c r="AY51" s="884"/>
      <c r="AZ51" s="887"/>
      <c r="BA51" s="887"/>
      <c r="BB51" s="887"/>
      <c r="BC51" s="887"/>
      <c r="BD51" s="887"/>
      <c r="BE51" s="875"/>
      <c r="BF51" s="875"/>
      <c r="BG51" s="875"/>
      <c r="BH51" s="875"/>
      <c r="BI51" s="876"/>
      <c r="BJ51" s="254"/>
      <c r="BK51" s="254"/>
      <c r="BL51" s="254"/>
      <c r="BM51" s="254"/>
      <c r="BN51" s="254"/>
      <c r="BO51" s="267"/>
      <c r="BP51" s="267"/>
      <c r="BQ51" s="264">
        <v>45</v>
      </c>
      <c r="BR51" s="265"/>
      <c r="BS51" s="802"/>
      <c r="BT51" s="803"/>
      <c r="BU51" s="803"/>
      <c r="BV51" s="803"/>
      <c r="BW51" s="803"/>
      <c r="BX51" s="803"/>
      <c r="BY51" s="803"/>
      <c r="BZ51" s="803"/>
      <c r="CA51" s="803"/>
      <c r="CB51" s="803"/>
      <c r="CC51" s="803"/>
      <c r="CD51" s="803"/>
      <c r="CE51" s="803"/>
      <c r="CF51" s="803"/>
      <c r="CG51" s="804"/>
      <c r="CH51" s="794"/>
      <c r="CI51" s="795"/>
      <c r="CJ51" s="795"/>
      <c r="CK51" s="795"/>
      <c r="CL51" s="796"/>
      <c r="CM51" s="794"/>
      <c r="CN51" s="795"/>
      <c r="CO51" s="795"/>
      <c r="CP51" s="795"/>
      <c r="CQ51" s="796"/>
      <c r="CR51" s="794"/>
      <c r="CS51" s="795"/>
      <c r="CT51" s="795"/>
      <c r="CU51" s="795"/>
      <c r="CV51" s="796"/>
      <c r="CW51" s="794"/>
      <c r="CX51" s="795"/>
      <c r="CY51" s="795"/>
      <c r="CZ51" s="795"/>
      <c r="DA51" s="796"/>
      <c r="DB51" s="794"/>
      <c r="DC51" s="795"/>
      <c r="DD51" s="795"/>
      <c r="DE51" s="795"/>
      <c r="DF51" s="796"/>
      <c r="DG51" s="794"/>
      <c r="DH51" s="795"/>
      <c r="DI51" s="795"/>
      <c r="DJ51" s="795"/>
      <c r="DK51" s="796"/>
      <c r="DL51" s="794"/>
      <c r="DM51" s="795"/>
      <c r="DN51" s="795"/>
      <c r="DO51" s="795"/>
      <c r="DP51" s="796"/>
      <c r="DQ51" s="794"/>
      <c r="DR51" s="795"/>
      <c r="DS51" s="795"/>
      <c r="DT51" s="795"/>
      <c r="DU51" s="796"/>
      <c r="DV51" s="797"/>
      <c r="DW51" s="798"/>
      <c r="DX51" s="798"/>
      <c r="DY51" s="798"/>
      <c r="DZ51" s="799"/>
      <c r="EA51" s="248"/>
    </row>
    <row r="52" spans="1:131" s="249" customFormat="1" ht="26.25" customHeight="1" x14ac:dyDescent="0.15">
      <c r="A52" s="263">
        <v>25</v>
      </c>
      <c r="B52" s="805"/>
      <c r="C52" s="806"/>
      <c r="D52" s="806"/>
      <c r="E52" s="806"/>
      <c r="F52" s="806"/>
      <c r="G52" s="806"/>
      <c r="H52" s="806"/>
      <c r="I52" s="806"/>
      <c r="J52" s="806"/>
      <c r="K52" s="806"/>
      <c r="L52" s="806"/>
      <c r="M52" s="806"/>
      <c r="N52" s="806"/>
      <c r="O52" s="806"/>
      <c r="P52" s="807"/>
      <c r="Q52" s="883"/>
      <c r="R52" s="884"/>
      <c r="S52" s="884"/>
      <c r="T52" s="884"/>
      <c r="U52" s="884"/>
      <c r="V52" s="884"/>
      <c r="W52" s="884"/>
      <c r="X52" s="884"/>
      <c r="Y52" s="884"/>
      <c r="Z52" s="884"/>
      <c r="AA52" s="884"/>
      <c r="AB52" s="884"/>
      <c r="AC52" s="884"/>
      <c r="AD52" s="884"/>
      <c r="AE52" s="885"/>
      <c r="AF52" s="820"/>
      <c r="AG52" s="821"/>
      <c r="AH52" s="821"/>
      <c r="AI52" s="821"/>
      <c r="AJ52" s="822"/>
      <c r="AK52" s="886"/>
      <c r="AL52" s="884"/>
      <c r="AM52" s="884"/>
      <c r="AN52" s="884"/>
      <c r="AO52" s="884"/>
      <c r="AP52" s="884"/>
      <c r="AQ52" s="884"/>
      <c r="AR52" s="884"/>
      <c r="AS52" s="884"/>
      <c r="AT52" s="884"/>
      <c r="AU52" s="884"/>
      <c r="AV52" s="884"/>
      <c r="AW52" s="884"/>
      <c r="AX52" s="884"/>
      <c r="AY52" s="884"/>
      <c r="AZ52" s="887"/>
      <c r="BA52" s="887"/>
      <c r="BB52" s="887"/>
      <c r="BC52" s="887"/>
      <c r="BD52" s="887"/>
      <c r="BE52" s="875"/>
      <c r="BF52" s="875"/>
      <c r="BG52" s="875"/>
      <c r="BH52" s="875"/>
      <c r="BI52" s="876"/>
      <c r="BJ52" s="254"/>
      <c r="BK52" s="254"/>
      <c r="BL52" s="254"/>
      <c r="BM52" s="254"/>
      <c r="BN52" s="254"/>
      <c r="BO52" s="267"/>
      <c r="BP52" s="267"/>
      <c r="BQ52" s="264">
        <v>46</v>
      </c>
      <c r="BR52" s="265"/>
      <c r="BS52" s="802"/>
      <c r="BT52" s="803"/>
      <c r="BU52" s="803"/>
      <c r="BV52" s="803"/>
      <c r="BW52" s="803"/>
      <c r="BX52" s="803"/>
      <c r="BY52" s="803"/>
      <c r="BZ52" s="803"/>
      <c r="CA52" s="803"/>
      <c r="CB52" s="803"/>
      <c r="CC52" s="803"/>
      <c r="CD52" s="803"/>
      <c r="CE52" s="803"/>
      <c r="CF52" s="803"/>
      <c r="CG52" s="804"/>
      <c r="CH52" s="794"/>
      <c r="CI52" s="795"/>
      <c r="CJ52" s="795"/>
      <c r="CK52" s="795"/>
      <c r="CL52" s="796"/>
      <c r="CM52" s="794"/>
      <c r="CN52" s="795"/>
      <c r="CO52" s="795"/>
      <c r="CP52" s="795"/>
      <c r="CQ52" s="796"/>
      <c r="CR52" s="794"/>
      <c r="CS52" s="795"/>
      <c r="CT52" s="795"/>
      <c r="CU52" s="795"/>
      <c r="CV52" s="796"/>
      <c r="CW52" s="794"/>
      <c r="CX52" s="795"/>
      <c r="CY52" s="795"/>
      <c r="CZ52" s="795"/>
      <c r="DA52" s="796"/>
      <c r="DB52" s="794"/>
      <c r="DC52" s="795"/>
      <c r="DD52" s="795"/>
      <c r="DE52" s="795"/>
      <c r="DF52" s="796"/>
      <c r="DG52" s="794"/>
      <c r="DH52" s="795"/>
      <c r="DI52" s="795"/>
      <c r="DJ52" s="795"/>
      <c r="DK52" s="796"/>
      <c r="DL52" s="794"/>
      <c r="DM52" s="795"/>
      <c r="DN52" s="795"/>
      <c r="DO52" s="795"/>
      <c r="DP52" s="796"/>
      <c r="DQ52" s="794"/>
      <c r="DR52" s="795"/>
      <c r="DS52" s="795"/>
      <c r="DT52" s="795"/>
      <c r="DU52" s="796"/>
      <c r="DV52" s="797"/>
      <c r="DW52" s="798"/>
      <c r="DX52" s="798"/>
      <c r="DY52" s="798"/>
      <c r="DZ52" s="799"/>
      <c r="EA52" s="248"/>
    </row>
    <row r="53" spans="1:131" s="249" customFormat="1" ht="26.25" customHeight="1" x14ac:dyDescent="0.15">
      <c r="A53" s="263">
        <v>26</v>
      </c>
      <c r="B53" s="805"/>
      <c r="C53" s="806"/>
      <c r="D53" s="806"/>
      <c r="E53" s="806"/>
      <c r="F53" s="806"/>
      <c r="G53" s="806"/>
      <c r="H53" s="806"/>
      <c r="I53" s="806"/>
      <c r="J53" s="806"/>
      <c r="K53" s="806"/>
      <c r="L53" s="806"/>
      <c r="M53" s="806"/>
      <c r="N53" s="806"/>
      <c r="O53" s="806"/>
      <c r="P53" s="807"/>
      <c r="Q53" s="883"/>
      <c r="R53" s="884"/>
      <c r="S53" s="884"/>
      <c r="T53" s="884"/>
      <c r="U53" s="884"/>
      <c r="V53" s="884"/>
      <c r="W53" s="884"/>
      <c r="X53" s="884"/>
      <c r="Y53" s="884"/>
      <c r="Z53" s="884"/>
      <c r="AA53" s="884"/>
      <c r="AB53" s="884"/>
      <c r="AC53" s="884"/>
      <c r="AD53" s="884"/>
      <c r="AE53" s="885"/>
      <c r="AF53" s="820"/>
      <c r="AG53" s="821"/>
      <c r="AH53" s="821"/>
      <c r="AI53" s="821"/>
      <c r="AJ53" s="822"/>
      <c r="AK53" s="886"/>
      <c r="AL53" s="884"/>
      <c r="AM53" s="884"/>
      <c r="AN53" s="884"/>
      <c r="AO53" s="884"/>
      <c r="AP53" s="884"/>
      <c r="AQ53" s="884"/>
      <c r="AR53" s="884"/>
      <c r="AS53" s="884"/>
      <c r="AT53" s="884"/>
      <c r="AU53" s="884"/>
      <c r="AV53" s="884"/>
      <c r="AW53" s="884"/>
      <c r="AX53" s="884"/>
      <c r="AY53" s="884"/>
      <c r="AZ53" s="887"/>
      <c r="BA53" s="887"/>
      <c r="BB53" s="887"/>
      <c r="BC53" s="887"/>
      <c r="BD53" s="887"/>
      <c r="BE53" s="875"/>
      <c r="BF53" s="875"/>
      <c r="BG53" s="875"/>
      <c r="BH53" s="875"/>
      <c r="BI53" s="876"/>
      <c r="BJ53" s="254"/>
      <c r="BK53" s="254"/>
      <c r="BL53" s="254"/>
      <c r="BM53" s="254"/>
      <c r="BN53" s="254"/>
      <c r="BO53" s="267"/>
      <c r="BP53" s="267"/>
      <c r="BQ53" s="264">
        <v>47</v>
      </c>
      <c r="BR53" s="265"/>
      <c r="BS53" s="802"/>
      <c r="BT53" s="803"/>
      <c r="BU53" s="803"/>
      <c r="BV53" s="803"/>
      <c r="BW53" s="803"/>
      <c r="BX53" s="803"/>
      <c r="BY53" s="803"/>
      <c r="BZ53" s="803"/>
      <c r="CA53" s="803"/>
      <c r="CB53" s="803"/>
      <c r="CC53" s="803"/>
      <c r="CD53" s="803"/>
      <c r="CE53" s="803"/>
      <c r="CF53" s="803"/>
      <c r="CG53" s="804"/>
      <c r="CH53" s="794"/>
      <c r="CI53" s="795"/>
      <c r="CJ53" s="795"/>
      <c r="CK53" s="795"/>
      <c r="CL53" s="796"/>
      <c r="CM53" s="794"/>
      <c r="CN53" s="795"/>
      <c r="CO53" s="795"/>
      <c r="CP53" s="795"/>
      <c r="CQ53" s="796"/>
      <c r="CR53" s="794"/>
      <c r="CS53" s="795"/>
      <c r="CT53" s="795"/>
      <c r="CU53" s="795"/>
      <c r="CV53" s="796"/>
      <c r="CW53" s="794"/>
      <c r="CX53" s="795"/>
      <c r="CY53" s="795"/>
      <c r="CZ53" s="795"/>
      <c r="DA53" s="796"/>
      <c r="DB53" s="794"/>
      <c r="DC53" s="795"/>
      <c r="DD53" s="795"/>
      <c r="DE53" s="795"/>
      <c r="DF53" s="796"/>
      <c r="DG53" s="794"/>
      <c r="DH53" s="795"/>
      <c r="DI53" s="795"/>
      <c r="DJ53" s="795"/>
      <c r="DK53" s="796"/>
      <c r="DL53" s="794"/>
      <c r="DM53" s="795"/>
      <c r="DN53" s="795"/>
      <c r="DO53" s="795"/>
      <c r="DP53" s="796"/>
      <c r="DQ53" s="794"/>
      <c r="DR53" s="795"/>
      <c r="DS53" s="795"/>
      <c r="DT53" s="795"/>
      <c r="DU53" s="796"/>
      <c r="DV53" s="797"/>
      <c r="DW53" s="798"/>
      <c r="DX53" s="798"/>
      <c r="DY53" s="798"/>
      <c r="DZ53" s="799"/>
      <c r="EA53" s="248"/>
    </row>
    <row r="54" spans="1:131" s="249" customFormat="1" ht="26.25" customHeight="1" x14ac:dyDescent="0.15">
      <c r="A54" s="263">
        <v>27</v>
      </c>
      <c r="B54" s="805"/>
      <c r="C54" s="806"/>
      <c r="D54" s="806"/>
      <c r="E54" s="806"/>
      <c r="F54" s="806"/>
      <c r="G54" s="806"/>
      <c r="H54" s="806"/>
      <c r="I54" s="806"/>
      <c r="J54" s="806"/>
      <c r="K54" s="806"/>
      <c r="L54" s="806"/>
      <c r="M54" s="806"/>
      <c r="N54" s="806"/>
      <c r="O54" s="806"/>
      <c r="P54" s="807"/>
      <c r="Q54" s="883"/>
      <c r="R54" s="884"/>
      <c r="S54" s="884"/>
      <c r="T54" s="884"/>
      <c r="U54" s="884"/>
      <c r="V54" s="884"/>
      <c r="W54" s="884"/>
      <c r="X54" s="884"/>
      <c r="Y54" s="884"/>
      <c r="Z54" s="884"/>
      <c r="AA54" s="884"/>
      <c r="AB54" s="884"/>
      <c r="AC54" s="884"/>
      <c r="AD54" s="884"/>
      <c r="AE54" s="885"/>
      <c r="AF54" s="820"/>
      <c r="AG54" s="821"/>
      <c r="AH54" s="821"/>
      <c r="AI54" s="821"/>
      <c r="AJ54" s="822"/>
      <c r="AK54" s="886"/>
      <c r="AL54" s="884"/>
      <c r="AM54" s="884"/>
      <c r="AN54" s="884"/>
      <c r="AO54" s="884"/>
      <c r="AP54" s="884"/>
      <c r="AQ54" s="884"/>
      <c r="AR54" s="884"/>
      <c r="AS54" s="884"/>
      <c r="AT54" s="884"/>
      <c r="AU54" s="884"/>
      <c r="AV54" s="884"/>
      <c r="AW54" s="884"/>
      <c r="AX54" s="884"/>
      <c r="AY54" s="884"/>
      <c r="AZ54" s="887"/>
      <c r="BA54" s="887"/>
      <c r="BB54" s="887"/>
      <c r="BC54" s="887"/>
      <c r="BD54" s="887"/>
      <c r="BE54" s="875"/>
      <c r="BF54" s="875"/>
      <c r="BG54" s="875"/>
      <c r="BH54" s="875"/>
      <c r="BI54" s="876"/>
      <c r="BJ54" s="254"/>
      <c r="BK54" s="254"/>
      <c r="BL54" s="254"/>
      <c r="BM54" s="254"/>
      <c r="BN54" s="254"/>
      <c r="BO54" s="267"/>
      <c r="BP54" s="267"/>
      <c r="BQ54" s="264">
        <v>48</v>
      </c>
      <c r="BR54" s="265"/>
      <c r="BS54" s="802"/>
      <c r="BT54" s="803"/>
      <c r="BU54" s="803"/>
      <c r="BV54" s="803"/>
      <c r="BW54" s="803"/>
      <c r="BX54" s="803"/>
      <c r="BY54" s="803"/>
      <c r="BZ54" s="803"/>
      <c r="CA54" s="803"/>
      <c r="CB54" s="803"/>
      <c r="CC54" s="803"/>
      <c r="CD54" s="803"/>
      <c r="CE54" s="803"/>
      <c r="CF54" s="803"/>
      <c r="CG54" s="804"/>
      <c r="CH54" s="794"/>
      <c r="CI54" s="795"/>
      <c r="CJ54" s="795"/>
      <c r="CK54" s="795"/>
      <c r="CL54" s="796"/>
      <c r="CM54" s="794"/>
      <c r="CN54" s="795"/>
      <c r="CO54" s="795"/>
      <c r="CP54" s="795"/>
      <c r="CQ54" s="796"/>
      <c r="CR54" s="794"/>
      <c r="CS54" s="795"/>
      <c r="CT54" s="795"/>
      <c r="CU54" s="795"/>
      <c r="CV54" s="796"/>
      <c r="CW54" s="794"/>
      <c r="CX54" s="795"/>
      <c r="CY54" s="795"/>
      <c r="CZ54" s="795"/>
      <c r="DA54" s="796"/>
      <c r="DB54" s="794"/>
      <c r="DC54" s="795"/>
      <c r="DD54" s="795"/>
      <c r="DE54" s="795"/>
      <c r="DF54" s="796"/>
      <c r="DG54" s="794"/>
      <c r="DH54" s="795"/>
      <c r="DI54" s="795"/>
      <c r="DJ54" s="795"/>
      <c r="DK54" s="796"/>
      <c r="DL54" s="794"/>
      <c r="DM54" s="795"/>
      <c r="DN54" s="795"/>
      <c r="DO54" s="795"/>
      <c r="DP54" s="796"/>
      <c r="DQ54" s="794"/>
      <c r="DR54" s="795"/>
      <c r="DS54" s="795"/>
      <c r="DT54" s="795"/>
      <c r="DU54" s="796"/>
      <c r="DV54" s="797"/>
      <c r="DW54" s="798"/>
      <c r="DX54" s="798"/>
      <c r="DY54" s="798"/>
      <c r="DZ54" s="799"/>
      <c r="EA54" s="248"/>
    </row>
    <row r="55" spans="1:131" s="249" customFormat="1" ht="26.25" customHeight="1" x14ac:dyDescent="0.15">
      <c r="A55" s="263">
        <v>28</v>
      </c>
      <c r="B55" s="805"/>
      <c r="C55" s="806"/>
      <c r="D55" s="806"/>
      <c r="E55" s="806"/>
      <c r="F55" s="806"/>
      <c r="G55" s="806"/>
      <c r="H55" s="806"/>
      <c r="I55" s="806"/>
      <c r="J55" s="806"/>
      <c r="K55" s="806"/>
      <c r="L55" s="806"/>
      <c r="M55" s="806"/>
      <c r="N55" s="806"/>
      <c r="O55" s="806"/>
      <c r="P55" s="807"/>
      <c r="Q55" s="883"/>
      <c r="R55" s="884"/>
      <c r="S55" s="884"/>
      <c r="T55" s="884"/>
      <c r="U55" s="884"/>
      <c r="V55" s="884"/>
      <c r="W55" s="884"/>
      <c r="X55" s="884"/>
      <c r="Y55" s="884"/>
      <c r="Z55" s="884"/>
      <c r="AA55" s="884"/>
      <c r="AB55" s="884"/>
      <c r="AC55" s="884"/>
      <c r="AD55" s="884"/>
      <c r="AE55" s="885"/>
      <c r="AF55" s="820"/>
      <c r="AG55" s="821"/>
      <c r="AH55" s="821"/>
      <c r="AI55" s="821"/>
      <c r="AJ55" s="822"/>
      <c r="AK55" s="886"/>
      <c r="AL55" s="884"/>
      <c r="AM55" s="884"/>
      <c r="AN55" s="884"/>
      <c r="AO55" s="884"/>
      <c r="AP55" s="884"/>
      <c r="AQ55" s="884"/>
      <c r="AR55" s="884"/>
      <c r="AS55" s="884"/>
      <c r="AT55" s="884"/>
      <c r="AU55" s="884"/>
      <c r="AV55" s="884"/>
      <c r="AW55" s="884"/>
      <c r="AX55" s="884"/>
      <c r="AY55" s="884"/>
      <c r="AZ55" s="887"/>
      <c r="BA55" s="887"/>
      <c r="BB55" s="887"/>
      <c r="BC55" s="887"/>
      <c r="BD55" s="887"/>
      <c r="BE55" s="875"/>
      <c r="BF55" s="875"/>
      <c r="BG55" s="875"/>
      <c r="BH55" s="875"/>
      <c r="BI55" s="876"/>
      <c r="BJ55" s="254"/>
      <c r="BK55" s="254"/>
      <c r="BL55" s="254"/>
      <c r="BM55" s="254"/>
      <c r="BN55" s="254"/>
      <c r="BO55" s="267"/>
      <c r="BP55" s="267"/>
      <c r="BQ55" s="264">
        <v>49</v>
      </c>
      <c r="BR55" s="265"/>
      <c r="BS55" s="802"/>
      <c r="BT55" s="803"/>
      <c r="BU55" s="803"/>
      <c r="BV55" s="803"/>
      <c r="BW55" s="803"/>
      <c r="BX55" s="803"/>
      <c r="BY55" s="803"/>
      <c r="BZ55" s="803"/>
      <c r="CA55" s="803"/>
      <c r="CB55" s="803"/>
      <c r="CC55" s="803"/>
      <c r="CD55" s="803"/>
      <c r="CE55" s="803"/>
      <c r="CF55" s="803"/>
      <c r="CG55" s="804"/>
      <c r="CH55" s="794"/>
      <c r="CI55" s="795"/>
      <c r="CJ55" s="795"/>
      <c r="CK55" s="795"/>
      <c r="CL55" s="796"/>
      <c r="CM55" s="794"/>
      <c r="CN55" s="795"/>
      <c r="CO55" s="795"/>
      <c r="CP55" s="795"/>
      <c r="CQ55" s="796"/>
      <c r="CR55" s="794"/>
      <c r="CS55" s="795"/>
      <c r="CT55" s="795"/>
      <c r="CU55" s="795"/>
      <c r="CV55" s="796"/>
      <c r="CW55" s="794"/>
      <c r="CX55" s="795"/>
      <c r="CY55" s="795"/>
      <c r="CZ55" s="795"/>
      <c r="DA55" s="796"/>
      <c r="DB55" s="794"/>
      <c r="DC55" s="795"/>
      <c r="DD55" s="795"/>
      <c r="DE55" s="795"/>
      <c r="DF55" s="796"/>
      <c r="DG55" s="794"/>
      <c r="DH55" s="795"/>
      <c r="DI55" s="795"/>
      <c r="DJ55" s="795"/>
      <c r="DK55" s="796"/>
      <c r="DL55" s="794"/>
      <c r="DM55" s="795"/>
      <c r="DN55" s="795"/>
      <c r="DO55" s="795"/>
      <c r="DP55" s="796"/>
      <c r="DQ55" s="794"/>
      <c r="DR55" s="795"/>
      <c r="DS55" s="795"/>
      <c r="DT55" s="795"/>
      <c r="DU55" s="796"/>
      <c r="DV55" s="797"/>
      <c r="DW55" s="798"/>
      <c r="DX55" s="798"/>
      <c r="DY55" s="798"/>
      <c r="DZ55" s="799"/>
      <c r="EA55" s="248"/>
    </row>
    <row r="56" spans="1:131" s="249" customFormat="1" ht="26.25" customHeight="1" x14ac:dyDescent="0.15">
      <c r="A56" s="263">
        <v>29</v>
      </c>
      <c r="B56" s="805"/>
      <c r="C56" s="806"/>
      <c r="D56" s="806"/>
      <c r="E56" s="806"/>
      <c r="F56" s="806"/>
      <c r="G56" s="806"/>
      <c r="H56" s="806"/>
      <c r="I56" s="806"/>
      <c r="J56" s="806"/>
      <c r="K56" s="806"/>
      <c r="L56" s="806"/>
      <c r="M56" s="806"/>
      <c r="N56" s="806"/>
      <c r="O56" s="806"/>
      <c r="P56" s="807"/>
      <c r="Q56" s="883"/>
      <c r="R56" s="884"/>
      <c r="S56" s="884"/>
      <c r="T56" s="884"/>
      <c r="U56" s="884"/>
      <c r="V56" s="884"/>
      <c r="W56" s="884"/>
      <c r="X56" s="884"/>
      <c r="Y56" s="884"/>
      <c r="Z56" s="884"/>
      <c r="AA56" s="884"/>
      <c r="AB56" s="884"/>
      <c r="AC56" s="884"/>
      <c r="AD56" s="884"/>
      <c r="AE56" s="885"/>
      <c r="AF56" s="820"/>
      <c r="AG56" s="821"/>
      <c r="AH56" s="821"/>
      <c r="AI56" s="821"/>
      <c r="AJ56" s="822"/>
      <c r="AK56" s="886"/>
      <c r="AL56" s="884"/>
      <c r="AM56" s="884"/>
      <c r="AN56" s="884"/>
      <c r="AO56" s="884"/>
      <c r="AP56" s="884"/>
      <c r="AQ56" s="884"/>
      <c r="AR56" s="884"/>
      <c r="AS56" s="884"/>
      <c r="AT56" s="884"/>
      <c r="AU56" s="884"/>
      <c r="AV56" s="884"/>
      <c r="AW56" s="884"/>
      <c r="AX56" s="884"/>
      <c r="AY56" s="884"/>
      <c r="AZ56" s="887"/>
      <c r="BA56" s="887"/>
      <c r="BB56" s="887"/>
      <c r="BC56" s="887"/>
      <c r="BD56" s="887"/>
      <c r="BE56" s="875"/>
      <c r="BF56" s="875"/>
      <c r="BG56" s="875"/>
      <c r="BH56" s="875"/>
      <c r="BI56" s="876"/>
      <c r="BJ56" s="254"/>
      <c r="BK56" s="254"/>
      <c r="BL56" s="254"/>
      <c r="BM56" s="254"/>
      <c r="BN56" s="254"/>
      <c r="BO56" s="267"/>
      <c r="BP56" s="267"/>
      <c r="BQ56" s="264">
        <v>50</v>
      </c>
      <c r="BR56" s="265"/>
      <c r="BS56" s="802"/>
      <c r="BT56" s="803"/>
      <c r="BU56" s="803"/>
      <c r="BV56" s="803"/>
      <c r="BW56" s="803"/>
      <c r="BX56" s="803"/>
      <c r="BY56" s="803"/>
      <c r="BZ56" s="803"/>
      <c r="CA56" s="803"/>
      <c r="CB56" s="803"/>
      <c r="CC56" s="803"/>
      <c r="CD56" s="803"/>
      <c r="CE56" s="803"/>
      <c r="CF56" s="803"/>
      <c r="CG56" s="804"/>
      <c r="CH56" s="794"/>
      <c r="CI56" s="795"/>
      <c r="CJ56" s="795"/>
      <c r="CK56" s="795"/>
      <c r="CL56" s="796"/>
      <c r="CM56" s="794"/>
      <c r="CN56" s="795"/>
      <c r="CO56" s="795"/>
      <c r="CP56" s="795"/>
      <c r="CQ56" s="796"/>
      <c r="CR56" s="794"/>
      <c r="CS56" s="795"/>
      <c r="CT56" s="795"/>
      <c r="CU56" s="795"/>
      <c r="CV56" s="796"/>
      <c r="CW56" s="794"/>
      <c r="CX56" s="795"/>
      <c r="CY56" s="795"/>
      <c r="CZ56" s="795"/>
      <c r="DA56" s="796"/>
      <c r="DB56" s="794"/>
      <c r="DC56" s="795"/>
      <c r="DD56" s="795"/>
      <c r="DE56" s="795"/>
      <c r="DF56" s="796"/>
      <c r="DG56" s="794"/>
      <c r="DH56" s="795"/>
      <c r="DI56" s="795"/>
      <c r="DJ56" s="795"/>
      <c r="DK56" s="796"/>
      <c r="DL56" s="794"/>
      <c r="DM56" s="795"/>
      <c r="DN56" s="795"/>
      <c r="DO56" s="795"/>
      <c r="DP56" s="796"/>
      <c r="DQ56" s="794"/>
      <c r="DR56" s="795"/>
      <c r="DS56" s="795"/>
      <c r="DT56" s="795"/>
      <c r="DU56" s="796"/>
      <c r="DV56" s="797"/>
      <c r="DW56" s="798"/>
      <c r="DX56" s="798"/>
      <c r="DY56" s="798"/>
      <c r="DZ56" s="799"/>
      <c r="EA56" s="248"/>
    </row>
    <row r="57" spans="1:131" s="249" customFormat="1" ht="26.25" customHeight="1" x14ac:dyDescent="0.15">
      <c r="A57" s="263">
        <v>30</v>
      </c>
      <c r="B57" s="805"/>
      <c r="C57" s="806"/>
      <c r="D57" s="806"/>
      <c r="E57" s="806"/>
      <c r="F57" s="806"/>
      <c r="G57" s="806"/>
      <c r="H57" s="806"/>
      <c r="I57" s="806"/>
      <c r="J57" s="806"/>
      <c r="K57" s="806"/>
      <c r="L57" s="806"/>
      <c r="M57" s="806"/>
      <c r="N57" s="806"/>
      <c r="O57" s="806"/>
      <c r="P57" s="807"/>
      <c r="Q57" s="883"/>
      <c r="R57" s="884"/>
      <c r="S57" s="884"/>
      <c r="T57" s="884"/>
      <c r="U57" s="884"/>
      <c r="V57" s="884"/>
      <c r="W57" s="884"/>
      <c r="X57" s="884"/>
      <c r="Y57" s="884"/>
      <c r="Z57" s="884"/>
      <c r="AA57" s="884"/>
      <c r="AB57" s="884"/>
      <c r="AC57" s="884"/>
      <c r="AD57" s="884"/>
      <c r="AE57" s="885"/>
      <c r="AF57" s="820"/>
      <c r="AG57" s="821"/>
      <c r="AH57" s="821"/>
      <c r="AI57" s="821"/>
      <c r="AJ57" s="822"/>
      <c r="AK57" s="886"/>
      <c r="AL57" s="884"/>
      <c r="AM57" s="884"/>
      <c r="AN57" s="884"/>
      <c r="AO57" s="884"/>
      <c r="AP57" s="884"/>
      <c r="AQ57" s="884"/>
      <c r="AR57" s="884"/>
      <c r="AS57" s="884"/>
      <c r="AT57" s="884"/>
      <c r="AU57" s="884"/>
      <c r="AV57" s="884"/>
      <c r="AW57" s="884"/>
      <c r="AX57" s="884"/>
      <c r="AY57" s="884"/>
      <c r="AZ57" s="887"/>
      <c r="BA57" s="887"/>
      <c r="BB57" s="887"/>
      <c r="BC57" s="887"/>
      <c r="BD57" s="887"/>
      <c r="BE57" s="875"/>
      <c r="BF57" s="875"/>
      <c r="BG57" s="875"/>
      <c r="BH57" s="875"/>
      <c r="BI57" s="876"/>
      <c r="BJ57" s="254"/>
      <c r="BK57" s="254"/>
      <c r="BL57" s="254"/>
      <c r="BM57" s="254"/>
      <c r="BN57" s="254"/>
      <c r="BO57" s="267"/>
      <c r="BP57" s="267"/>
      <c r="BQ57" s="264">
        <v>51</v>
      </c>
      <c r="BR57" s="265"/>
      <c r="BS57" s="802"/>
      <c r="BT57" s="803"/>
      <c r="BU57" s="803"/>
      <c r="BV57" s="803"/>
      <c r="BW57" s="803"/>
      <c r="BX57" s="803"/>
      <c r="BY57" s="803"/>
      <c r="BZ57" s="803"/>
      <c r="CA57" s="803"/>
      <c r="CB57" s="803"/>
      <c r="CC57" s="803"/>
      <c r="CD57" s="803"/>
      <c r="CE57" s="803"/>
      <c r="CF57" s="803"/>
      <c r="CG57" s="804"/>
      <c r="CH57" s="794"/>
      <c r="CI57" s="795"/>
      <c r="CJ57" s="795"/>
      <c r="CK57" s="795"/>
      <c r="CL57" s="796"/>
      <c r="CM57" s="794"/>
      <c r="CN57" s="795"/>
      <c r="CO57" s="795"/>
      <c r="CP57" s="795"/>
      <c r="CQ57" s="796"/>
      <c r="CR57" s="794"/>
      <c r="CS57" s="795"/>
      <c r="CT57" s="795"/>
      <c r="CU57" s="795"/>
      <c r="CV57" s="796"/>
      <c r="CW57" s="794"/>
      <c r="CX57" s="795"/>
      <c r="CY57" s="795"/>
      <c r="CZ57" s="795"/>
      <c r="DA57" s="796"/>
      <c r="DB57" s="794"/>
      <c r="DC57" s="795"/>
      <c r="DD57" s="795"/>
      <c r="DE57" s="795"/>
      <c r="DF57" s="796"/>
      <c r="DG57" s="794"/>
      <c r="DH57" s="795"/>
      <c r="DI57" s="795"/>
      <c r="DJ57" s="795"/>
      <c r="DK57" s="796"/>
      <c r="DL57" s="794"/>
      <c r="DM57" s="795"/>
      <c r="DN57" s="795"/>
      <c r="DO57" s="795"/>
      <c r="DP57" s="796"/>
      <c r="DQ57" s="794"/>
      <c r="DR57" s="795"/>
      <c r="DS57" s="795"/>
      <c r="DT57" s="795"/>
      <c r="DU57" s="796"/>
      <c r="DV57" s="797"/>
      <c r="DW57" s="798"/>
      <c r="DX57" s="798"/>
      <c r="DY57" s="798"/>
      <c r="DZ57" s="799"/>
      <c r="EA57" s="248"/>
    </row>
    <row r="58" spans="1:131" s="249" customFormat="1" ht="26.25" customHeight="1" x14ac:dyDescent="0.15">
      <c r="A58" s="263">
        <v>31</v>
      </c>
      <c r="B58" s="805"/>
      <c r="C58" s="806"/>
      <c r="D58" s="806"/>
      <c r="E58" s="806"/>
      <c r="F58" s="806"/>
      <c r="G58" s="806"/>
      <c r="H58" s="806"/>
      <c r="I58" s="806"/>
      <c r="J58" s="806"/>
      <c r="K58" s="806"/>
      <c r="L58" s="806"/>
      <c r="M58" s="806"/>
      <c r="N58" s="806"/>
      <c r="O58" s="806"/>
      <c r="P58" s="807"/>
      <c r="Q58" s="883"/>
      <c r="R58" s="884"/>
      <c r="S58" s="884"/>
      <c r="T58" s="884"/>
      <c r="U58" s="884"/>
      <c r="V58" s="884"/>
      <c r="W58" s="884"/>
      <c r="X58" s="884"/>
      <c r="Y58" s="884"/>
      <c r="Z58" s="884"/>
      <c r="AA58" s="884"/>
      <c r="AB58" s="884"/>
      <c r="AC58" s="884"/>
      <c r="AD58" s="884"/>
      <c r="AE58" s="885"/>
      <c r="AF58" s="820"/>
      <c r="AG58" s="821"/>
      <c r="AH58" s="821"/>
      <c r="AI58" s="821"/>
      <c r="AJ58" s="822"/>
      <c r="AK58" s="886"/>
      <c r="AL58" s="884"/>
      <c r="AM58" s="884"/>
      <c r="AN58" s="884"/>
      <c r="AO58" s="884"/>
      <c r="AP58" s="884"/>
      <c r="AQ58" s="884"/>
      <c r="AR58" s="884"/>
      <c r="AS58" s="884"/>
      <c r="AT58" s="884"/>
      <c r="AU58" s="884"/>
      <c r="AV58" s="884"/>
      <c r="AW58" s="884"/>
      <c r="AX58" s="884"/>
      <c r="AY58" s="884"/>
      <c r="AZ58" s="887"/>
      <c r="BA58" s="887"/>
      <c r="BB58" s="887"/>
      <c r="BC58" s="887"/>
      <c r="BD58" s="887"/>
      <c r="BE58" s="875"/>
      <c r="BF58" s="875"/>
      <c r="BG58" s="875"/>
      <c r="BH58" s="875"/>
      <c r="BI58" s="876"/>
      <c r="BJ58" s="254"/>
      <c r="BK58" s="254"/>
      <c r="BL58" s="254"/>
      <c r="BM58" s="254"/>
      <c r="BN58" s="254"/>
      <c r="BO58" s="267"/>
      <c r="BP58" s="267"/>
      <c r="BQ58" s="264">
        <v>52</v>
      </c>
      <c r="BR58" s="265"/>
      <c r="BS58" s="802"/>
      <c r="BT58" s="803"/>
      <c r="BU58" s="803"/>
      <c r="BV58" s="803"/>
      <c r="BW58" s="803"/>
      <c r="BX58" s="803"/>
      <c r="BY58" s="803"/>
      <c r="BZ58" s="803"/>
      <c r="CA58" s="803"/>
      <c r="CB58" s="803"/>
      <c r="CC58" s="803"/>
      <c r="CD58" s="803"/>
      <c r="CE58" s="803"/>
      <c r="CF58" s="803"/>
      <c r="CG58" s="804"/>
      <c r="CH58" s="794"/>
      <c r="CI58" s="795"/>
      <c r="CJ58" s="795"/>
      <c r="CK58" s="795"/>
      <c r="CL58" s="796"/>
      <c r="CM58" s="794"/>
      <c r="CN58" s="795"/>
      <c r="CO58" s="795"/>
      <c r="CP58" s="795"/>
      <c r="CQ58" s="796"/>
      <c r="CR58" s="794"/>
      <c r="CS58" s="795"/>
      <c r="CT58" s="795"/>
      <c r="CU58" s="795"/>
      <c r="CV58" s="796"/>
      <c r="CW58" s="794"/>
      <c r="CX58" s="795"/>
      <c r="CY58" s="795"/>
      <c r="CZ58" s="795"/>
      <c r="DA58" s="796"/>
      <c r="DB58" s="794"/>
      <c r="DC58" s="795"/>
      <c r="DD58" s="795"/>
      <c r="DE58" s="795"/>
      <c r="DF58" s="796"/>
      <c r="DG58" s="794"/>
      <c r="DH58" s="795"/>
      <c r="DI58" s="795"/>
      <c r="DJ58" s="795"/>
      <c r="DK58" s="796"/>
      <c r="DL58" s="794"/>
      <c r="DM58" s="795"/>
      <c r="DN58" s="795"/>
      <c r="DO58" s="795"/>
      <c r="DP58" s="796"/>
      <c r="DQ58" s="794"/>
      <c r="DR58" s="795"/>
      <c r="DS58" s="795"/>
      <c r="DT58" s="795"/>
      <c r="DU58" s="796"/>
      <c r="DV58" s="797"/>
      <c r="DW58" s="798"/>
      <c r="DX58" s="798"/>
      <c r="DY58" s="798"/>
      <c r="DZ58" s="799"/>
      <c r="EA58" s="248"/>
    </row>
    <row r="59" spans="1:131" s="249" customFormat="1" ht="26.25" customHeight="1" x14ac:dyDescent="0.15">
      <c r="A59" s="263">
        <v>32</v>
      </c>
      <c r="B59" s="805"/>
      <c r="C59" s="806"/>
      <c r="D59" s="806"/>
      <c r="E59" s="806"/>
      <c r="F59" s="806"/>
      <c r="G59" s="806"/>
      <c r="H59" s="806"/>
      <c r="I59" s="806"/>
      <c r="J59" s="806"/>
      <c r="K59" s="806"/>
      <c r="L59" s="806"/>
      <c r="M59" s="806"/>
      <c r="N59" s="806"/>
      <c r="O59" s="806"/>
      <c r="P59" s="807"/>
      <c r="Q59" s="883"/>
      <c r="R59" s="884"/>
      <c r="S59" s="884"/>
      <c r="T59" s="884"/>
      <c r="U59" s="884"/>
      <c r="V59" s="884"/>
      <c r="W59" s="884"/>
      <c r="X59" s="884"/>
      <c r="Y59" s="884"/>
      <c r="Z59" s="884"/>
      <c r="AA59" s="884"/>
      <c r="AB59" s="884"/>
      <c r="AC59" s="884"/>
      <c r="AD59" s="884"/>
      <c r="AE59" s="885"/>
      <c r="AF59" s="820"/>
      <c r="AG59" s="821"/>
      <c r="AH59" s="821"/>
      <c r="AI59" s="821"/>
      <c r="AJ59" s="822"/>
      <c r="AK59" s="886"/>
      <c r="AL59" s="884"/>
      <c r="AM59" s="884"/>
      <c r="AN59" s="884"/>
      <c r="AO59" s="884"/>
      <c r="AP59" s="884"/>
      <c r="AQ59" s="884"/>
      <c r="AR59" s="884"/>
      <c r="AS59" s="884"/>
      <c r="AT59" s="884"/>
      <c r="AU59" s="884"/>
      <c r="AV59" s="884"/>
      <c r="AW59" s="884"/>
      <c r="AX59" s="884"/>
      <c r="AY59" s="884"/>
      <c r="AZ59" s="887"/>
      <c r="BA59" s="887"/>
      <c r="BB59" s="887"/>
      <c r="BC59" s="887"/>
      <c r="BD59" s="887"/>
      <c r="BE59" s="875"/>
      <c r="BF59" s="875"/>
      <c r="BG59" s="875"/>
      <c r="BH59" s="875"/>
      <c r="BI59" s="876"/>
      <c r="BJ59" s="254"/>
      <c r="BK59" s="254"/>
      <c r="BL59" s="254"/>
      <c r="BM59" s="254"/>
      <c r="BN59" s="254"/>
      <c r="BO59" s="267"/>
      <c r="BP59" s="267"/>
      <c r="BQ59" s="264">
        <v>53</v>
      </c>
      <c r="BR59" s="265"/>
      <c r="BS59" s="802"/>
      <c r="BT59" s="803"/>
      <c r="BU59" s="803"/>
      <c r="BV59" s="803"/>
      <c r="BW59" s="803"/>
      <c r="BX59" s="803"/>
      <c r="BY59" s="803"/>
      <c r="BZ59" s="803"/>
      <c r="CA59" s="803"/>
      <c r="CB59" s="803"/>
      <c r="CC59" s="803"/>
      <c r="CD59" s="803"/>
      <c r="CE59" s="803"/>
      <c r="CF59" s="803"/>
      <c r="CG59" s="804"/>
      <c r="CH59" s="794"/>
      <c r="CI59" s="795"/>
      <c r="CJ59" s="795"/>
      <c r="CK59" s="795"/>
      <c r="CL59" s="796"/>
      <c r="CM59" s="794"/>
      <c r="CN59" s="795"/>
      <c r="CO59" s="795"/>
      <c r="CP59" s="795"/>
      <c r="CQ59" s="796"/>
      <c r="CR59" s="794"/>
      <c r="CS59" s="795"/>
      <c r="CT59" s="795"/>
      <c r="CU59" s="795"/>
      <c r="CV59" s="796"/>
      <c r="CW59" s="794"/>
      <c r="CX59" s="795"/>
      <c r="CY59" s="795"/>
      <c r="CZ59" s="795"/>
      <c r="DA59" s="796"/>
      <c r="DB59" s="794"/>
      <c r="DC59" s="795"/>
      <c r="DD59" s="795"/>
      <c r="DE59" s="795"/>
      <c r="DF59" s="796"/>
      <c r="DG59" s="794"/>
      <c r="DH59" s="795"/>
      <c r="DI59" s="795"/>
      <c r="DJ59" s="795"/>
      <c r="DK59" s="796"/>
      <c r="DL59" s="794"/>
      <c r="DM59" s="795"/>
      <c r="DN59" s="795"/>
      <c r="DO59" s="795"/>
      <c r="DP59" s="796"/>
      <c r="DQ59" s="794"/>
      <c r="DR59" s="795"/>
      <c r="DS59" s="795"/>
      <c r="DT59" s="795"/>
      <c r="DU59" s="796"/>
      <c r="DV59" s="797"/>
      <c r="DW59" s="798"/>
      <c r="DX59" s="798"/>
      <c r="DY59" s="798"/>
      <c r="DZ59" s="799"/>
      <c r="EA59" s="248"/>
    </row>
    <row r="60" spans="1:131" s="249" customFormat="1" ht="26.25" customHeight="1" x14ac:dyDescent="0.15">
      <c r="A60" s="263">
        <v>33</v>
      </c>
      <c r="B60" s="805"/>
      <c r="C60" s="806"/>
      <c r="D60" s="806"/>
      <c r="E60" s="806"/>
      <c r="F60" s="806"/>
      <c r="G60" s="806"/>
      <c r="H60" s="806"/>
      <c r="I60" s="806"/>
      <c r="J60" s="806"/>
      <c r="K60" s="806"/>
      <c r="L60" s="806"/>
      <c r="M60" s="806"/>
      <c r="N60" s="806"/>
      <c r="O60" s="806"/>
      <c r="P60" s="807"/>
      <c r="Q60" s="883"/>
      <c r="R60" s="884"/>
      <c r="S60" s="884"/>
      <c r="T60" s="884"/>
      <c r="U60" s="884"/>
      <c r="V60" s="884"/>
      <c r="W60" s="884"/>
      <c r="X60" s="884"/>
      <c r="Y60" s="884"/>
      <c r="Z60" s="884"/>
      <c r="AA60" s="884"/>
      <c r="AB60" s="884"/>
      <c r="AC60" s="884"/>
      <c r="AD60" s="884"/>
      <c r="AE60" s="885"/>
      <c r="AF60" s="820"/>
      <c r="AG60" s="821"/>
      <c r="AH60" s="821"/>
      <c r="AI60" s="821"/>
      <c r="AJ60" s="822"/>
      <c r="AK60" s="886"/>
      <c r="AL60" s="884"/>
      <c r="AM60" s="884"/>
      <c r="AN60" s="884"/>
      <c r="AO60" s="884"/>
      <c r="AP60" s="884"/>
      <c r="AQ60" s="884"/>
      <c r="AR60" s="884"/>
      <c r="AS60" s="884"/>
      <c r="AT60" s="884"/>
      <c r="AU60" s="884"/>
      <c r="AV60" s="884"/>
      <c r="AW60" s="884"/>
      <c r="AX60" s="884"/>
      <c r="AY60" s="884"/>
      <c r="AZ60" s="887"/>
      <c r="BA60" s="887"/>
      <c r="BB60" s="887"/>
      <c r="BC60" s="887"/>
      <c r="BD60" s="887"/>
      <c r="BE60" s="875"/>
      <c r="BF60" s="875"/>
      <c r="BG60" s="875"/>
      <c r="BH60" s="875"/>
      <c r="BI60" s="876"/>
      <c r="BJ60" s="254"/>
      <c r="BK60" s="254"/>
      <c r="BL60" s="254"/>
      <c r="BM60" s="254"/>
      <c r="BN60" s="254"/>
      <c r="BO60" s="267"/>
      <c r="BP60" s="267"/>
      <c r="BQ60" s="264">
        <v>54</v>
      </c>
      <c r="BR60" s="265"/>
      <c r="BS60" s="802"/>
      <c r="BT60" s="803"/>
      <c r="BU60" s="803"/>
      <c r="BV60" s="803"/>
      <c r="BW60" s="803"/>
      <c r="BX60" s="803"/>
      <c r="BY60" s="803"/>
      <c r="BZ60" s="803"/>
      <c r="CA60" s="803"/>
      <c r="CB60" s="803"/>
      <c r="CC60" s="803"/>
      <c r="CD60" s="803"/>
      <c r="CE60" s="803"/>
      <c r="CF60" s="803"/>
      <c r="CG60" s="804"/>
      <c r="CH60" s="794"/>
      <c r="CI60" s="795"/>
      <c r="CJ60" s="795"/>
      <c r="CK60" s="795"/>
      <c r="CL60" s="796"/>
      <c r="CM60" s="794"/>
      <c r="CN60" s="795"/>
      <c r="CO60" s="795"/>
      <c r="CP60" s="795"/>
      <c r="CQ60" s="796"/>
      <c r="CR60" s="794"/>
      <c r="CS60" s="795"/>
      <c r="CT60" s="795"/>
      <c r="CU60" s="795"/>
      <c r="CV60" s="796"/>
      <c r="CW60" s="794"/>
      <c r="CX60" s="795"/>
      <c r="CY60" s="795"/>
      <c r="CZ60" s="795"/>
      <c r="DA60" s="796"/>
      <c r="DB60" s="794"/>
      <c r="DC60" s="795"/>
      <c r="DD60" s="795"/>
      <c r="DE60" s="795"/>
      <c r="DF60" s="796"/>
      <c r="DG60" s="794"/>
      <c r="DH60" s="795"/>
      <c r="DI60" s="795"/>
      <c r="DJ60" s="795"/>
      <c r="DK60" s="796"/>
      <c r="DL60" s="794"/>
      <c r="DM60" s="795"/>
      <c r="DN60" s="795"/>
      <c r="DO60" s="795"/>
      <c r="DP60" s="796"/>
      <c r="DQ60" s="794"/>
      <c r="DR60" s="795"/>
      <c r="DS60" s="795"/>
      <c r="DT60" s="795"/>
      <c r="DU60" s="796"/>
      <c r="DV60" s="797"/>
      <c r="DW60" s="798"/>
      <c r="DX60" s="798"/>
      <c r="DY60" s="798"/>
      <c r="DZ60" s="799"/>
      <c r="EA60" s="248"/>
    </row>
    <row r="61" spans="1:131" s="249" customFormat="1" ht="26.25" customHeight="1" thickBot="1" x14ac:dyDescent="0.2">
      <c r="A61" s="263">
        <v>34</v>
      </c>
      <c r="B61" s="805"/>
      <c r="C61" s="806"/>
      <c r="D61" s="806"/>
      <c r="E61" s="806"/>
      <c r="F61" s="806"/>
      <c r="G61" s="806"/>
      <c r="H61" s="806"/>
      <c r="I61" s="806"/>
      <c r="J61" s="806"/>
      <c r="K61" s="806"/>
      <c r="L61" s="806"/>
      <c r="M61" s="806"/>
      <c r="N61" s="806"/>
      <c r="O61" s="806"/>
      <c r="P61" s="807"/>
      <c r="Q61" s="883"/>
      <c r="R61" s="884"/>
      <c r="S61" s="884"/>
      <c r="T61" s="884"/>
      <c r="U61" s="884"/>
      <c r="V61" s="884"/>
      <c r="W61" s="884"/>
      <c r="X61" s="884"/>
      <c r="Y61" s="884"/>
      <c r="Z61" s="884"/>
      <c r="AA61" s="884"/>
      <c r="AB61" s="884"/>
      <c r="AC61" s="884"/>
      <c r="AD61" s="884"/>
      <c r="AE61" s="885"/>
      <c r="AF61" s="820"/>
      <c r="AG61" s="821"/>
      <c r="AH61" s="821"/>
      <c r="AI61" s="821"/>
      <c r="AJ61" s="822"/>
      <c r="AK61" s="886"/>
      <c r="AL61" s="884"/>
      <c r="AM61" s="884"/>
      <c r="AN61" s="884"/>
      <c r="AO61" s="884"/>
      <c r="AP61" s="884"/>
      <c r="AQ61" s="884"/>
      <c r="AR61" s="884"/>
      <c r="AS61" s="884"/>
      <c r="AT61" s="884"/>
      <c r="AU61" s="884"/>
      <c r="AV61" s="884"/>
      <c r="AW61" s="884"/>
      <c r="AX61" s="884"/>
      <c r="AY61" s="884"/>
      <c r="AZ61" s="887"/>
      <c r="BA61" s="887"/>
      <c r="BB61" s="887"/>
      <c r="BC61" s="887"/>
      <c r="BD61" s="887"/>
      <c r="BE61" s="875"/>
      <c r="BF61" s="875"/>
      <c r="BG61" s="875"/>
      <c r="BH61" s="875"/>
      <c r="BI61" s="876"/>
      <c r="BJ61" s="254"/>
      <c r="BK61" s="254"/>
      <c r="BL61" s="254"/>
      <c r="BM61" s="254"/>
      <c r="BN61" s="254"/>
      <c r="BO61" s="267"/>
      <c r="BP61" s="267"/>
      <c r="BQ61" s="264">
        <v>55</v>
      </c>
      <c r="BR61" s="265"/>
      <c r="BS61" s="802"/>
      <c r="BT61" s="803"/>
      <c r="BU61" s="803"/>
      <c r="BV61" s="803"/>
      <c r="BW61" s="803"/>
      <c r="BX61" s="803"/>
      <c r="BY61" s="803"/>
      <c r="BZ61" s="803"/>
      <c r="CA61" s="803"/>
      <c r="CB61" s="803"/>
      <c r="CC61" s="803"/>
      <c r="CD61" s="803"/>
      <c r="CE61" s="803"/>
      <c r="CF61" s="803"/>
      <c r="CG61" s="804"/>
      <c r="CH61" s="794"/>
      <c r="CI61" s="795"/>
      <c r="CJ61" s="795"/>
      <c r="CK61" s="795"/>
      <c r="CL61" s="796"/>
      <c r="CM61" s="794"/>
      <c r="CN61" s="795"/>
      <c r="CO61" s="795"/>
      <c r="CP61" s="795"/>
      <c r="CQ61" s="796"/>
      <c r="CR61" s="794"/>
      <c r="CS61" s="795"/>
      <c r="CT61" s="795"/>
      <c r="CU61" s="795"/>
      <c r="CV61" s="796"/>
      <c r="CW61" s="794"/>
      <c r="CX61" s="795"/>
      <c r="CY61" s="795"/>
      <c r="CZ61" s="795"/>
      <c r="DA61" s="796"/>
      <c r="DB61" s="794"/>
      <c r="DC61" s="795"/>
      <c r="DD61" s="795"/>
      <c r="DE61" s="795"/>
      <c r="DF61" s="796"/>
      <c r="DG61" s="794"/>
      <c r="DH61" s="795"/>
      <c r="DI61" s="795"/>
      <c r="DJ61" s="795"/>
      <c r="DK61" s="796"/>
      <c r="DL61" s="794"/>
      <c r="DM61" s="795"/>
      <c r="DN61" s="795"/>
      <c r="DO61" s="795"/>
      <c r="DP61" s="796"/>
      <c r="DQ61" s="794"/>
      <c r="DR61" s="795"/>
      <c r="DS61" s="795"/>
      <c r="DT61" s="795"/>
      <c r="DU61" s="796"/>
      <c r="DV61" s="797"/>
      <c r="DW61" s="798"/>
      <c r="DX61" s="798"/>
      <c r="DY61" s="798"/>
      <c r="DZ61" s="799"/>
      <c r="EA61" s="248"/>
    </row>
    <row r="62" spans="1:131" s="249" customFormat="1" ht="26.25" customHeight="1" x14ac:dyDescent="0.15">
      <c r="A62" s="263">
        <v>35</v>
      </c>
      <c r="B62" s="805"/>
      <c r="C62" s="806"/>
      <c r="D62" s="806"/>
      <c r="E62" s="806"/>
      <c r="F62" s="806"/>
      <c r="G62" s="806"/>
      <c r="H62" s="806"/>
      <c r="I62" s="806"/>
      <c r="J62" s="806"/>
      <c r="K62" s="806"/>
      <c r="L62" s="806"/>
      <c r="M62" s="806"/>
      <c r="N62" s="806"/>
      <c r="O62" s="806"/>
      <c r="P62" s="807"/>
      <c r="Q62" s="883"/>
      <c r="R62" s="884"/>
      <c r="S62" s="884"/>
      <c r="T62" s="884"/>
      <c r="U62" s="884"/>
      <c r="V62" s="884"/>
      <c r="W62" s="884"/>
      <c r="X62" s="884"/>
      <c r="Y62" s="884"/>
      <c r="Z62" s="884"/>
      <c r="AA62" s="884"/>
      <c r="AB62" s="884"/>
      <c r="AC62" s="884"/>
      <c r="AD62" s="884"/>
      <c r="AE62" s="885"/>
      <c r="AF62" s="820"/>
      <c r="AG62" s="821"/>
      <c r="AH62" s="821"/>
      <c r="AI62" s="821"/>
      <c r="AJ62" s="822"/>
      <c r="AK62" s="886"/>
      <c r="AL62" s="884"/>
      <c r="AM62" s="884"/>
      <c r="AN62" s="884"/>
      <c r="AO62" s="884"/>
      <c r="AP62" s="884"/>
      <c r="AQ62" s="884"/>
      <c r="AR62" s="884"/>
      <c r="AS62" s="884"/>
      <c r="AT62" s="884"/>
      <c r="AU62" s="884"/>
      <c r="AV62" s="884"/>
      <c r="AW62" s="884"/>
      <c r="AX62" s="884"/>
      <c r="AY62" s="884"/>
      <c r="AZ62" s="887"/>
      <c r="BA62" s="887"/>
      <c r="BB62" s="887"/>
      <c r="BC62" s="887"/>
      <c r="BD62" s="887"/>
      <c r="BE62" s="875"/>
      <c r="BF62" s="875"/>
      <c r="BG62" s="875"/>
      <c r="BH62" s="875"/>
      <c r="BI62" s="876"/>
      <c r="BJ62" s="895" t="s">
        <v>416</v>
      </c>
      <c r="BK62" s="853"/>
      <c r="BL62" s="853"/>
      <c r="BM62" s="853"/>
      <c r="BN62" s="854"/>
      <c r="BO62" s="267"/>
      <c r="BP62" s="267"/>
      <c r="BQ62" s="264">
        <v>56</v>
      </c>
      <c r="BR62" s="265"/>
      <c r="BS62" s="802"/>
      <c r="BT62" s="803"/>
      <c r="BU62" s="803"/>
      <c r="BV62" s="803"/>
      <c r="BW62" s="803"/>
      <c r="BX62" s="803"/>
      <c r="BY62" s="803"/>
      <c r="BZ62" s="803"/>
      <c r="CA62" s="803"/>
      <c r="CB62" s="803"/>
      <c r="CC62" s="803"/>
      <c r="CD62" s="803"/>
      <c r="CE62" s="803"/>
      <c r="CF62" s="803"/>
      <c r="CG62" s="804"/>
      <c r="CH62" s="794"/>
      <c r="CI62" s="795"/>
      <c r="CJ62" s="795"/>
      <c r="CK62" s="795"/>
      <c r="CL62" s="796"/>
      <c r="CM62" s="794"/>
      <c r="CN62" s="795"/>
      <c r="CO62" s="795"/>
      <c r="CP62" s="795"/>
      <c r="CQ62" s="796"/>
      <c r="CR62" s="794"/>
      <c r="CS62" s="795"/>
      <c r="CT62" s="795"/>
      <c r="CU62" s="795"/>
      <c r="CV62" s="796"/>
      <c r="CW62" s="794"/>
      <c r="CX62" s="795"/>
      <c r="CY62" s="795"/>
      <c r="CZ62" s="795"/>
      <c r="DA62" s="796"/>
      <c r="DB62" s="794"/>
      <c r="DC62" s="795"/>
      <c r="DD62" s="795"/>
      <c r="DE62" s="795"/>
      <c r="DF62" s="796"/>
      <c r="DG62" s="794"/>
      <c r="DH62" s="795"/>
      <c r="DI62" s="795"/>
      <c r="DJ62" s="795"/>
      <c r="DK62" s="796"/>
      <c r="DL62" s="794"/>
      <c r="DM62" s="795"/>
      <c r="DN62" s="795"/>
      <c r="DO62" s="795"/>
      <c r="DP62" s="796"/>
      <c r="DQ62" s="794"/>
      <c r="DR62" s="795"/>
      <c r="DS62" s="795"/>
      <c r="DT62" s="795"/>
      <c r="DU62" s="796"/>
      <c r="DV62" s="797"/>
      <c r="DW62" s="798"/>
      <c r="DX62" s="798"/>
      <c r="DY62" s="798"/>
      <c r="DZ62" s="799"/>
      <c r="EA62" s="248"/>
    </row>
    <row r="63" spans="1:131" s="249" customFormat="1" ht="26.25" customHeight="1" thickBot="1" x14ac:dyDescent="0.2">
      <c r="A63" s="266" t="s">
        <v>393</v>
      </c>
      <c r="B63" s="838" t="s">
        <v>417</v>
      </c>
      <c r="C63" s="839"/>
      <c r="D63" s="839"/>
      <c r="E63" s="839"/>
      <c r="F63" s="839"/>
      <c r="G63" s="839"/>
      <c r="H63" s="839"/>
      <c r="I63" s="839"/>
      <c r="J63" s="839"/>
      <c r="K63" s="839"/>
      <c r="L63" s="839"/>
      <c r="M63" s="839"/>
      <c r="N63" s="839"/>
      <c r="O63" s="839"/>
      <c r="P63" s="840"/>
      <c r="Q63" s="888"/>
      <c r="R63" s="889"/>
      <c r="S63" s="889"/>
      <c r="T63" s="889"/>
      <c r="U63" s="889"/>
      <c r="V63" s="889"/>
      <c r="W63" s="889"/>
      <c r="X63" s="889"/>
      <c r="Y63" s="889"/>
      <c r="Z63" s="889"/>
      <c r="AA63" s="889"/>
      <c r="AB63" s="889"/>
      <c r="AC63" s="889"/>
      <c r="AD63" s="889"/>
      <c r="AE63" s="890"/>
      <c r="AF63" s="891">
        <v>2810</v>
      </c>
      <c r="AG63" s="892"/>
      <c r="AH63" s="892"/>
      <c r="AI63" s="892"/>
      <c r="AJ63" s="893"/>
      <c r="AK63" s="894"/>
      <c r="AL63" s="889"/>
      <c r="AM63" s="889"/>
      <c r="AN63" s="889"/>
      <c r="AO63" s="889"/>
      <c r="AP63" s="892">
        <f>SUM(AP28:AT35)</f>
        <v>10554</v>
      </c>
      <c r="AQ63" s="892"/>
      <c r="AR63" s="892"/>
      <c r="AS63" s="892"/>
      <c r="AT63" s="892"/>
      <c r="AU63" s="892">
        <f>SUM(AU28:AY35)</f>
        <v>5978</v>
      </c>
      <c r="AV63" s="892"/>
      <c r="AW63" s="892"/>
      <c r="AX63" s="892"/>
      <c r="AY63" s="892"/>
      <c r="AZ63" s="896"/>
      <c r="BA63" s="896"/>
      <c r="BB63" s="896"/>
      <c r="BC63" s="896"/>
      <c r="BD63" s="896"/>
      <c r="BE63" s="897"/>
      <c r="BF63" s="897"/>
      <c r="BG63" s="897"/>
      <c r="BH63" s="897"/>
      <c r="BI63" s="898"/>
      <c r="BJ63" s="899" t="s">
        <v>418</v>
      </c>
      <c r="BK63" s="900"/>
      <c r="BL63" s="900"/>
      <c r="BM63" s="900"/>
      <c r="BN63" s="901"/>
      <c r="BO63" s="267"/>
      <c r="BP63" s="267"/>
      <c r="BQ63" s="264">
        <v>57</v>
      </c>
      <c r="BR63" s="265"/>
      <c r="BS63" s="802"/>
      <c r="BT63" s="803"/>
      <c r="BU63" s="803"/>
      <c r="BV63" s="803"/>
      <c r="BW63" s="803"/>
      <c r="BX63" s="803"/>
      <c r="BY63" s="803"/>
      <c r="BZ63" s="803"/>
      <c r="CA63" s="803"/>
      <c r="CB63" s="803"/>
      <c r="CC63" s="803"/>
      <c r="CD63" s="803"/>
      <c r="CE63" s="803"/>
      <c r="CF63" s="803"/>
      <c r="CG63" s="804"/>
      <c r="CH63" s="794"/>
      <c r="CI63" s="795"/>
      <c r="CJ63" s="795"/>
      <c r="CK63" s="795"/>
      <c r="CL63" s="796"/>
      <c r="CM63" s="794"/>
      <c r="CN63" s="795"/>
      <c r="CO63" s="795"/>
      <c r="CP63" s="795"/>
      <c r="CQ63" s="796"/>
      <c r="CR63" s="794"/>
      <c r="CS63" s="795"/>
      <c r="CT63" s="795"/>
      <c r="CU63" s="795"/>
      <c r="CV63" s="796"/>
      <c r="CW63" s="794"/>
      <c r="CX63" s="795"/>
      <c r="CY63" s="795"/>
      <c r="CZ63" s="795"/>
      <c r="DA63" s="796"/>
      <c r="DB63" s="794"/>
      <c r="DC63" s="795"/>
      <c r="DD63" s="795"/>
      <c r="DE63" s="795"/>
      <c r="DF63" s="796"/>
      <c r="DG63" s="794"/>
      <c r="DH63" s="795"/>
      <c r="DI63" s="795"/>
      <c r="DJ63" s="795"/>
      <c r="DK63" s="796"/>
      <c r="DL63" s="794"/>
      <c r="DM63" s="795"/>
      <c r="DN63" s="795"/>
      <c r="DO63" s="795"/>
      <c r="DP63" s="796"/>
      <c r="DQ63" s="794"/>
      <c r="DR63" s="795"/>
      <c r="DS63" s="795"/>
      <c r="DT63" s="795"/>
      <c r="DU63" s="796"/>
      <c r="DV63" s="797"/>
      <c r="DW63" s="798"/>
      <c r="DX63" s="798"/>
      <c r="DY63" s="798"/>
      <c r="DZ63" s="79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02"/>
      <c r="BT64" s="803"/>
      <c r="BU64" s="803"/>
      <c r="BV64" s="803"/>
      <c r="BW64" s="803"/>
      <c r="BX64" s="803"/>
      <c r="BY64" s="803"/>
      <c r="BZ64" s="803"/>
      <c r="CA64" s="803"/>
      <c r="CB64" s="803"/>
      <c r="CC64" s="803"/>
      <c r="CD64" s="803"/>
      <c r="CE64" s="803"/>
      <c r="CF64" s="803"/>
      <c r="CG64" s="804"/>
      <c r="CH64" s="794"/>
      <c r="CI64" s="795"/>
      <c r="CJ64" s="795"/>
      <c r="CK64" s="795"/>
      <c r="CL64" s="796"/>
      <c r="CM64" s="794"/>
      <c r="CN64" s="795"/>
      <c r="CO64" s="795"/>
      <c r="CP64" s="795"/>
      <c r="CQ64" s="796"/>
      <c r="CR64" s="794"/>
      <c r="CS64" s="795"/>
      <c r="CT64" s="795"/>
      <c r="CU64" s="795"/>
      <c r="CV64" s="796"/>
      <c r="CW64" s="794"/>
      <c r="CX64" s="795"/>
      <c r="CY64" s="795"/>
      <c r="CZ64" s="795"/>
      <c r="DA64" s="796"/>
      <c r="DB64" s="794"/>
      <c r="DC64" s="795"/>
      <c r="DD64" s="795"/>
      <c r="DE64" s="795"/>
      <c r="DF64" s="796"/>
      <c r="DG64" s="794"/>
      <c r="DH64" s="795"/>
      <c r="DI64" s="795"/>
      <c r="DJ64" s="795"/>
      <c r="DK64" s="796"/>
      <c r="DL64" s="794"/>
      <c r="DM64" s="795"/>
      <c r="DN64" s="795"/>
      <c r="DO64" s="795"/>
      <c r="DP64" s="796"/>
      <c r="DQ64" s="794"/>
      <c r="DR64" s="795"/>
      <c r="DS64" s="795"/>
      <c r="DT64" s="795"/>
      <c r="DU64" s="796"/>
      <c r="DV64" s="797"/>
      <c r="DW64" s="798"/>
      <c r="DX64" s="798"/>
      <c r="DY64" s="798"/>
      <c r="DZ64" s="799"/>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02"/>
      <c r="BT65" s="803"/>
      <c r="BU65" s="803"/>
      <c r="BV65" s="803"/>
      <c r="BW65" s="803"/>
      <c r="BX65" s="803"/>
      <c r="BY65" s="803"/>
      <c r="BZ65" s="803"/>
      <c r="CA65" s="803"/>
      <c r="CB65" s="803"/>
      <c r="CC65" s="803"/>
      <c r="CD65" s="803"/>
      <c r="CE65" s="803"/>
      <c r="CF65" s="803"/>
      <c r="CG65" s="804"/>
      <c r="CH65" s="794"/>
      <c r="CI65" s="795"/>
      <c r="CJ65" s="795"/>
      <c r="CK65" s="795"/>
      <c r="CL65" s="796"/>
      <c r="CM65" s="794"/>
      <c r="CN65" s="795"/>
      <c r="CO65" s="795"/>
      <c r="CP65" s="795"/>
      <c r="CQ65" s="796"/>
      <c r="CR65" s="794"/>
      <c r="CS65" s="795"/>
      <c r="CT65" s="795"/>
      <c r="CU65" s="795"/>
      <c r="CV65" s="796"/>
      <c r="CW65" s="794"/>
      <c r="CX65" s="795"/>
      <c r="CY65" s="795"/>
      <c r="CZ65" s="795"/>
      <c r="DA65" s="796"/>
      <c r="DB65" s="794"/>
      <c r="DC65" s="795"/>
      <c r="DD65" s="795"/>
      <c r="DE65" s="795"/>
      <c r="DF65" s="796"/>
      <c r="DG65" s="794"/>
      <c r="DH65" s="795"/>
      <c r="DI65" s="795"/>
      <c r="DJ65" s="795"/>
      <c r="DK65" s="796"/>
      <c r="DL65" s="794"/>
      <c r="DM65" s="795"/>
      <c r="DN65" s="795"/>
      <c r="DO65" s="795"/>
      <c r="DP65" s="796"/>
      <c r="DQ65" s="794"/>
      <c r="DR65" s="795"/>
      <c r="DS65" s="795"/>
      <c r="DT65" s="795"/>
      <c r="DU65" s="796"/>
      <c r="DV65" s="797"/>
      <c r="DW65" s="798"/>
      <c r="DX65" s="798"/>
      <c r="DY65" s="798"/>
      <c r="DZ65" s="799"/>
      <c r="EA65" s="248"/>
    </row>
    <row r="66" spans="1:131" s="249" customFormat="1" ht="26.25" customHeight="1" x14ac:dyDescent="0.15">
      <c r="A66" s="788" t="s">
        <v>420</v>
      </c>
      <c r="B66" s="789"/>
      <c r="C66" s="789"/>
      <c r="D66" s="789"/>
      <c r="E66" s="789"/>
      <c r="F66" s="789"/>
      <c r="G66" s="789"/>
      <c r="H66" s="789"/>
      <c r="I66" s="789"/>
      <c r="J66" s="789"/>
      <c r="K66" s="789"/>
      <c r="L66" s="789"/>
      <c r="M66" s="789"/>
      <c r="N66" s="789"/>
      <c r="O66" s="789"/>
      <c r="P66" s="790"/>
      <c r="Q66" s="765" t="s">
        <v>397</v>
      </c>
      <c r="R66" s="766"/>
      <c r="S66" s="766"/>
      <c r="T66" s="766"/>
      <c r="U66" s="767"/>
      <c r="V66" s="765" t="s">
        <v>398</v>
      </c>
      <c r="W66" s="766"/>
      <c r="X66" s="766"/>
      <c r="Y66" s="766"/>
      <c r="Z66" s="767"/>
      <c r="AA66" s="765" t="s">
        <v>421</v>
      </c>
      <c r="AB66" s="766"/>
      <c r="AC66" s="766"/>
      <c r="AD66" s="766"/>
      <c r="AE66" s="767"/>
      <c r="AF66" s="905" t="s">
        <v>400</v>
      </c>
      <c r="AG66" s="860"/>
      <c r="AH66" s="860"/>
      <c r="AI66" s="860"/>
      <c r="AJ66" s="906"/>
      <c r="AK66" s="765" t="s">
        <v>401</v>
      </c>
      <c r="AL66" s="789"/>
      <c r="AM66" s="789"/>
      <c r="AN66" s="789"/>
      <c r="AO66" s="790"/>
      <c r="AP66" s="765" t="s">
        <v>422</v>
      </c>
      <c r="AQ66" s="766"/>
      <c r="AR66" s="766"/>
      <c r="AS66" s="766"/>
      <c r="AT66" s="767"/>
      <c r="AU66" s="765" t="s">
        <v>423</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6"/>
      <c r="BT66" s="917"/>
      <c r="BU66" s="917"/>
      <c r="BV66" s="917"/>
      <c r="BW66" s="917"/>
      <c r="BX66" s="917"/>
      <c r="BY66" s="917"/>
      <c r="BZ66" s="917"/>
      <c r="CA66" s="917"/>
      <c r="CB66" s="917"/>
      <c r="CC66" s="917"/>
      <c r="CD66" s="917"/>
      <c r="CE66" s="917"/>
      <c r="CF66" s="917"/>
      <c r="CG66" s="918"/>
      <c r="CH66" s="913"/>
      <c r="CI66" s="914"/>
      <c r="CJ66" s="914"/>
      <c r="CK66" s="914"/>
      <c r="CL66" s="915"/>
      <c r="CM66" s="913"/>
      <c r="CN66" s="914"/>
      <c r="CO66" s="914"/>
      <c r="CP66" s="914"/>
      <c r="CQ66" s="915"/>
      <c r="CR66" s="913"/>
      <c r="CS66" s="914"/>
      <c r="CT66" s="914"/>
      <c r="CU66" s="914"/>
      <c r="CV66" s="915"/>
      <c r="CW66" s="913"/>
      <c r="CX66" s="914"/>
      <c r="CY66" s="914"/>
      <c r="CZ66" s="914"/>
      <c r="DA66" s="915"/>
      <c r="DB66" s="913"/>
      <c r="DC66" s="914"/>
      <c r="DD66" s="914"/>
      <c r="DE66" s="914"/>
      <c r="DF66" s="915"/>
      <c r="DG66" s="913"/>
      <c r="DH66" s="914"/>
      <c r="DI66" s="914"/>
      <c r="DJ66" s="914"/>
      <c r="DK66" s="915"/>
      <c r="DL66" s="913"/>
      <c r="DM66" s="914"/>
      <c r="DN66" s="914"/>
      <c r="DO66" s="914"/>
      <c r="DP66" s="915"/>
      <c r="DQ66" s="913"/>
      <c r="DR66" s="914"/>
      <c r="DS66" s="914"/>
      <c r="DT66" s="914"/>
      <c r="DU66" s="915"/>
      <c r="DV66" s="910"/>
      <c r="DW66" s="911"/>
      <c r="DX66" s="911"/>
      <c r="DY66" s="911"/>
      <c r="DZ66" s="912"/>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7"/>
      <c r="AG67" s="863"/>
      <c r="AH67" s="863"/>
      <c r="AI67" s="863"/>
      <c r="AJ67" s="908"/>
      <c r="AK67" s="909"/>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6"/>
      <c r="BT67" s="917"/>
      <c r="BU67" s="917"/>
      <c r="BV67" s="917"/>
      <c r="BW67" s="917"/>
      <c r="BX67" s="917"/>
      <c r="BY67" s="917"/>
      <c r="BZ67" s="917"/>
      <c r="CA67" s="917"/>
      <c r="CB67" s="917"/>
      <c r="CC67" s="917"/>
      <c r="CD67" s="917"/>
      <c r="CE67" s="917"/>
      <c r="CF67" s="917"/>
      <c r="CG67" s="918"/>
      <c r="CH67" s="913"/>
      <c r="CI67" s="914"/>
      <c r="CJ67" s="914"/>
      <c r="CK67" s="914"/>
      <c r="CL67" s="915"/>
      <c r="CM67" s="913"/>
      <c r="CN67" s="914"/>
      <c r="CO67" s="914"/>
      <c r="CP67" s="914"/>
      <c r="CQ67" s="915"/>
      <c r="CR67" s="913"/>
      <c r="CS67" s="914"/>
      <c r="CT67" s="914"/>
      <c r="CU67" s="914"/>
      <c r="CV67" s="915"/>
      <c r="CW67" s="913"/>
      <c r="CX67" s="914"/>
      <c r="CY67" s="914"/>
      <c r="CZ67" s="914"/>
      <c r="DA67" s="915"/>
      <c r="DB67" s="913"/>
      <c r="DC67" s="914"/>
      <c r="DD67" s="914"/>
      <c r="DE67" s="914"/>
      <c r="DF67" s="915"/>
      <c r="DG67" s="913"/>
      <c r="DH67" s="914"/>
      <c r="DI67" s="914"/>
      <c r="DJ67" s="914"/>
      <c r="DK67" s="915"/>
      <c r="DL67" s="913"/>
      <c r="DM67" s="914"/>
      <c r="DN67" s="914"/>
      <c r="DO67" s="914"/>
      <c r="DP67" s="915"/>
      <c r="DQ67" s="913"/>
      <c r="DR67" s="914"/>
      <c r="DS67" s="914"/>
      <c r="DT67" s="914"/>
      <c r="DU67" s="915"/>
      <c r="DV67" s="910"/>
      <c r="DW67" s="911"/>
      <c r="DX67" s="911"/>
      <c r="DY67" s="911"/>
      <c r="DZ67" s="912"/>
      <c r="EA67" s="248"/>
    </row>
    <row r="68" spans="1:131" s="249" customFormat="1" ht="26.25" customHeight="1" thickTop="1" x14ac:dyDescent="0.15">
      <c r="A68" s="260">
        <v>1</v>
      </c>
      <c r="B68" s="902" t="s">
        <v>589</v>
      </c>
      <c r="C68" s="903"/>
      <c r="D68" s="903"/>
      <c r="E68" s="903"/>
      <c r="F68" s="903"/>
      <c r="G68" s="903"/>
      <c r="H68" s="903"/>
      <c r="I68" s="903"/>
      <c r="J68" s="903"/>
      <c r="K68" s="903"/>
      <c r="L68" s="903"/>
      <c r="M68" s="903"/>
      <c r="N68" s="903"/>
      <c r="O68" s="903"/>
      <c r="P68" s="904"/>
      <c r="Q68" s="922">
        <v>2402</v>
      </c>
      <c r="R68" s="919"/>
      <c r="S68" s="919"/>
      <c r="T68" s="919"/>
      <c r="U68" s="919"/>
      <c r="V68" s="919">
        <v>2362</v>
      </c>
      <c r="W68" s="919"/>
      <c r="X68" s="919"/>
      <c r="Y68" s="919"/>
      <c r="Z68" s="919"/>
      <c r="AA68" s="919">
        <v>40</v>
      </c>
      <c r="AB68" s="919"/>
      <c r="AC68" s="919"/>
      <c r="AD68" s="919"/>
      <c r="AE68" s="919"/>
      <c r="AF68" s="919">
        <v>40</v>
      </c>
      <c r="AG68" s="919"/>
      <c r="AH68" s="919"/>
      <c r="AI68" s="919"/>
      <c r="AJ68" s="919"/>
      <c r="AK68" s="919">
        <v>35</v>
      </c>
      <c r="AL68" s="919"/>
      <c r="AM68" s="919"/>
      <c r="AN68" s="919"/>
      <c r="AO68" s="919"/>
      <c r="AP68" s="919">
        <v>429</v>
      </c>
      <c r="AQ68" s="919"/>
      <c r="AR68" s="919"/>
      <c r="AS68" s="919"/>
      <c r="AT68" s="919"/>
      <c r="AU68" s="919">
        <v>54</v>
      </c>
      <c r="AV68" s="919"/>
      <c r="AW68" s="919"/>
      <c r="AX68" s="919"/>
      <c r="AY68" s="919"/>
      <c r="AZ68" s="920"/>
      <c r="BA68" s="920"/>
      <c r="BB68" s="920"/>
      <c r="BC68" s="920"/>
      <c r="BD68" s="921"/>
      <c r="BE68" s="267"/>
      <c r="BF68" s="267"/>
      <c r="BG68" s="267"/>
      <c r="BH68" s="267"/>
      <c r="BI68" s="267"/>
      <c r="BJ68" s="267"/>
      <c r="BK68" s="267"/>
      <c r="BL68" s="267"/>
      <c r="BM68" s="267"/>
      <c r="BN68" s="267"/>
      <c r="BO68" s="267"/>
      <c r="BP68" s="267"/>
      <c r="BQ68" s="264">
        <v>62</v>
      </c>
      <c r="BR68" s="269"/>
      <c r="BS68" s="916"/>
      <c r="BT68" s="917"/>
      <c r="BU68" s="917"/>
      <c r="BV68" s="917"/>
      <c r="BW68" s="917"/>
      <c r="BX68" s="917"/>
      <c r="BY68" s="917"/>
      <c r="BZ68" s="917"/>
      <c r="CA68" s="917"/>
      <c r="CB68" s="917"/>
      <c r="CC68" s="917"/>
      <c r="CD68" s="917"/>
      <c r="CE68" s="917"/>
      <c r="CF68" s="917"/>
      <c r="CG68" s="918"/>
      <c r="CH68" s="913"/>
      <c r="CI68" s="914"/>
      <c r="CJ68" s="914"/>
      <c r="CK68" s="914"/>
      <c r="CL68" s="915"/>
      <c r="CM68" s="913"/>
      <c r="CN68" s="914"/>
      <c r="CO68" s="914"/>
      <c r="CP68" s="914"/>
      <c r="CQ68" s="915"/>
      <c r="CR68" s="913"/>
      <c r="CS68" s="914"/>
      <c r="CT68" s="914"/>
      <c r="CU68" s="914"/>
      <c r="CV68" s="915"/>
      <c r="CW68" s="913"/>
      <c r="CX68" s="914"/>
      <c r="CY68" s="914"/>
      <c r="CZ68" s="914"/>
      <c r="DA68" s="915"/>
      <c r="DB68" s="913"/>
      <c r="DC68" s="914"/>
      <c r="DD68" s="914"/>
      <c r="DE68" s="914"/>
      <c r="DF68" s="915"/>
      <c r="DG68" s="913"/>
      <c r="DH68" s="914"/>
      <c r="DI68" s="914"/>
      <c r="DJ68" s="914"/>
      <c r="DK68" s="915"/>
      <c r="DL68" s="913"/>
      <c r="DM68" s="914"/>
      <c r="DN68" s="914"/>
      <c r="DO68" s="914"/>
      <c r="DP68" s="915"/>
      <c r="DQ68" s="913"/>
      <c r="DR68" s="914"/>
      <c r="DS68" s="914"/>
      <c r="DT68" s="914"/>
      <c r="DU68" s="915"/>
      <c r="DV68" s="910"/>
      <c r="DW68" s="911"/>
      <c r="DX68" s="911"/>
      <c r="DY68" s="911"/>
      <c r="DZ68" s="912"/>
      <c r="EA68" s="248"/>
    </row>
    <row r="69" spans="1:131" s="249" customFormat="1" ht="26.25" customHeight="1" x14ac:dyDescent="0.15">
      <c r="A69" s="263">
        <v>2</v>
      </c>
      <c r="B69" s="926" t="s">
        <v>590</v>
      </c>
      <c r="C69" s="927"/>
      <c r="D69" s="927"/>
      <c r="E69" s="927"/>
      <c r="F69" s="927"/>
      <c r="G69" s="927"/>
      <c r="H69" s="927"/>
      <c r="I69" s="927"/>
      <c r="J69" s="927"/>
      <c r="K69" s="927"/>
      <c r="L69" s="927"/>
      <c r="M69" s="927"/>
      <c r="N69" s="927"/>
      <c r="O69" s="927"/>
      <c r="P69" s="928"/>
      <c r="Q69" s="923">
        <v>12230</v>
      </c>
      <c r="R69" s="881"/>
      <c r="S69" s="881"/>
      <c r="T69" s="881"/>
      <c r="U69" s="881"/>
      <c r="V69" s="881">
        <v>11541</v>
      </c>
      <c r="W69" s="881"/>
      <c r="X69" s="881"/>
      <c r="Y69" s="881"/>
      <c r="Z69" s="881"/>
      <c r="AA69" s="881">
        <v>689</v>
      </c>
      <c r="AB69" s="881"/>
      <c r="AC69" s="881"/>
      <c r="AD69" s="881"/>
      <c r="AE69" s="881"/>
      <c r="AF69" s="881">
        <v>689</v>
      </c>
      <c r="AG69" s="881"/>
      <c r="AH69" s="881"/>
      <c r="AI69" s="881"/>
      <c r="AJ69" s="881"/>
      <c r="AK69" s="881">
        <v>318</v>
      </c>
      <c r="AL69" s="881"/>
      <c r="AM69" s="881"/>
      <c r="AN69" s="881"/>
      <c r="AO69" s="881"/>
      <c r="AP69" s="881" t="s">
        <v>588</v>
      </c>
      <c r="AQ69" s="881"/>
      <c r="AR69" s="881"/>
      <c r="AS69" s="881"/>
      <c r="AT69" s="881"/>
      <c r="AU69" s="881" t="s">
        <v>588</v>
      </c>
      <c r="AV69" s="881"/>
      <c r="AW69" s="881"/>
      <c r="AX69" s="881"/>
      <c r="AY69" s="881"/>
      <c r="AZ69" s="924"/>
      <c r="BA69" s="924"/>
      <c r="BB69" s="924"/>
      <c r="BC69" s="924"/>
      <c r="BD69" s="925"/>
      <c r="BE69" s="267"/>
      <c r="BF69" s="267"/>
      <c r="BG69" s="267"/>
      <c r="BH69" s="267"/>
      <c r="BI69" s="267"/>
      <c r="BJ69" s="267"/>
      <c r="BK69" s="267"/>
      <c r="BL69" s="267"/>
      <c r="BM69" s="267"/>
      <c r="BN69" s="267"/>
      <c r="BO69" s="267"/>
      <c r="BP69" s="267"/>
      <c r="BQ69" s="264">
        <v>63</v>
      </c>
      <c r="BR69" s="269"/>
      <c r="BS69" s="916"/>
      <c r="BT69" s="917"/>
      <c r="BU69" s="917"/>
      <c r="BV69" s="917"/>
      <c r="BW69" s="917"/>
      <c r="BX69" s="917"/>
      <c r="BY69" s="917"/>
      <c r="BZ69" s="917"/>
      <c r="CA69" s="917"/>
      <c r="CB69" s="917"/>
      <c r="CC69" s="917"/>
      <c r="CD69" s="917"/>
      <c r="CE69" s="917"/>
      <c r="CF69" s="917"/>
      <c r="CG69" s="918"/>
      <c r="CH69" s="913"/>
      <c r="CI69" s="914"/>
      <c r="CJ69" s="914"/>
      <c r="CK69" s="914"/>
      <c r="CL69" s="915"/>
      <c r="CM69" s="913"/>
      <c r="CN69" s="914"/>
      <c r="CO69" s="914"/>
      <c r="CP69" s="914"/>
      <c r="CQ69" s="915"/>
      <c r="CR69" s="913"/>
      <c r="CS69" s="914"/>
      <c r="CT69" s="914"/>
      <c r="CU69" s="914"/>
      <c r="CV69" s="915"/>
      <c r="CW69" s="913"/>
      <c r="CX69" s="914"/>
      <c r="CY69" s="914"/>
      <c r="CZ69" s="914"/>
      <c r="DA69" s="915"/>
      <c r="DB69" s="913"/>
      <c r="DC69" s="914"/>
      <c r="DD69" s="914"/>
      <c r="DE69" s="914"/>
      <c r="DF69" s="915"/>
      <c r="DG69" s="913"/>
      <c r="DH69" s="914"/>
      <c r="DI69" s="914"/>
      <c r="DJ69" s="914"/>
      <c r="DK69" s="915"/>
      <c r="DL69" s="913"/>
      <c r="DM69" s="914"/>
      <c r="DN69" s="914"/>
      <c r="DO69" s="914"/>
      <c r="DP69" s="915"/>
      <c r="DQ69" s="913"/>
      <c r="DR69" s="914"/>
      <c r="DS69" s="914"/>
      <c r="DT69" s="914"/>
      <c r="DU69" s="915"/>
      <c r="DV69" s="910"/>
      <c r="DW69" s="911"/>
      <c r="DX69" s="911"/>
      <c r="DY69" s="911"/>
      <c r="DZ69" s="912"/>
      <c r="EA69" s="248"/>
    </row>
    <row r="70" spans="1:131" s="249" customFormat="1" ht="26.25" customHeight="1" x14ac:dyDescent="0.15">
      <c r="A70" s="263">
        <v>3</v>
      </c>
      <c r="B70" s="926" t="s">
        <v>591</v>
      </c>
      <c r="C70" s="927"/>
      <c r="D70" s="927"/>
      <c r="E70" s="927"/>
      <c r="F70" s="927"/>
      <c r="G70" s="927"/>
      <c r="H70" s="927"/>
      <c r="I70" s="927"/>
      <c r="J70" s="927"/>
      <c r="K70" s="927"/>
      <c r="L70" s="927"/>
      <c r="M70" s="927"/>
      <c r="N70" s="927"/>
      <c r="O70" s="927"/>
      <c r="P70" s="928"/>
      <c r="Q70" s="923">
        <v>858</v>
      </c>
      <c r="R70" s="881"/>
      <c r="S70" s="881"/>
      <c r="T70" s="881"/>
      <c r="U70" s="881"/>
      <c r="V70" s="881">
        <v>856</v>
      </c>
      <c r="W70" s="881"/>
      <c r="X70" s="881"/>
      <c r="Y70" s="881"/>
      <c r="Z70" s="881"/>
      <c r="AA70" s="881">
        <v>2</v>
      </c>
      <c r="AB70" s="881"/>
      <c r="AC70" s="881"/>
      <c r="AD70" s="881"/>
      <c r="AE70" s="881"/>
      <c r="AF70" s="881">
        <v>2</v>
      </c>
      <c r="AG70" s="881"/>
      <c r="AH70" s="881"/>
      <c r="AI70" s="881"/>
      <c r="AJ70" s="881"/>
      <c r="AK70" s="881">
        <v>4</v>
      </c>
      <c r="AL70" s="881"/>
      <c r="AM70" s="881"/>
      <c r="AN70" s="881"/>
      <c r="AO70" s="881"/>
      <c r="AP70" s="881" t="s">
        <v>588</v>
      </c>
      <c r="AQ70" s="881"/>
      <c r="AR70" s="881"/>
      <c r="AS70" s="881"/>
      <c r="AT70" s="881"/>
      <c r="AU70" s="881" t="s">
        <v>588</v>
      </c>
      <c r="AV70" s="881"/>
      <c r="AW70" s="881"/>
      <c r="AX70" s="881"/>
      <c r="AY70" s="881"/>
      <c r="AZ70" s="924"/>
      <c r="BA70" s="924"/>
      <c r="BB70" s="924"/>
      <c r="BC70" s="924"/>
      <c r="BD70" s="925"/>
      <c r="BE70" s="267"/>
      <c r="BF70" s="267"/>
      <c r="BG70" s="267"/>
      <c r="BH70" s="267"/>
      <c r="BI70" s="267"/>
      <c r="BJ70" s="267"/>
      <c r="BK70" s="267"/>
      <c r="BL70" s="267"/>
      <c r="BM70" s="267"/>
      <c r="BN70" s="267"/>
      <c r="BO70" s="267"/>
      <c r="BP70" s="267"/>
      <c r="BQ70" s="264">
        <v>64</v>
      </c>
      <c r="BR70" s="269"/>
      <c r="BS70" s="916"/>
      <c r="BT70" s="917"/>
      <c r="BU70" s="917"/>
      <c r="BV70" s="917"/>
      <c r="BW70" s="917"/>
      <c r="BX70" s="917"/>
      <c r="BY70" s="917"/>
      <c r="BZ70" s="917"/>
      <c r="CA70" s="917"/>
      <c r="CB70" s="917"/>
      <c r="CC70" s="917"/>
      <c r="CD70" s="917"/>
      <c r="CE70" s="917"/>
      <c r="CF70" s="917"/>
      <c r="CG70" s="918"/>
      <c r="CH70" s="913"/>
      <c r="CI70" s="914"/>
      <c r="CJ70" s="914"/>
      <c r="CK70" s="914"/>
      <c r="CL70" s="915"/>
      <c r="CM70" s="913"/>
      <c r="CN70" s="914"/>
      <c r="CO70" s="914"/>
      <c r="CP70" s="914"/>
      <c r="CQ70" s="915"/>
      <c r="CR70" s="913"/>
      <c r="CS70" s="914"/>
      <c r="CT70" s="914"/>
      <c r="CU70" s="914"/>
      <c r="CV70" s="915"/>
      <c r="CW70" s="913"/>
      <c r="CX70" s="914"/>
      <c r="CY70" s="914"/>
      <c r="CZ70" s="914"/>
      <c r="DA70" s="915"/>
      <c r="DB70" s="913"/>
      <c r="DC70" s="914"/>
      <c r="DD70" s="914"/>
      <c r="DE70" s="914"/>
      <c r="DF70" s="915"/>
      <c r="DG70" s="913"/>
      <c r="DH70" s="914"/>
      <c r="DI70" s="914"/>
      <c r="DJ70" s="914"/>
      <c r="DK70" s="915"/>
      <c r="DL70" s="913"/>
      <c r="DM70" s="914"/>
      <c r="DN70" s="914"/>
      <c r="DO70" s="914"/>
      <c r="DP70" s="915"/>
      <c r="DQ70" s="913"/>
      <c r="DR70" s="914"/>
      <c r="DS70" s="914"/>
      <c r="DT70" s="914"/>
      <c r="DU70" s="915"/>
      <c r="DV70" s="910"/>
      <c r="DW70" s="911"/>
      <c r="DX70" s="911"/>
      <c r="DY70" s="911"/>
      <c r="DZ70" s="912"/>
      <c r="EA70" s="248"/>
    </row>
    <row r="71" spans="1:131" s="249" customFormat="1" ht="26.25" customHeight="1" x14ac:dyDescent="0.15">
      <c r="A71" s="263">
        <v>4</v>
      </c>
      <c r="B71" s="926" t="s">
        <v>592</v>
      </c>
      <c r="C71" s="927"/>
      <c r="D71" s="927"/>
      <c r="E71" s="927"/>
      <c r="F71" s="927"/>
      <c r="G71" s="927"/>
      <c r="H71" s="927"/>
      <c r="I71" s="927"/>
      <c r="J71" s="927"/>
      <c r="K71" s="927"/>
      <c r="L71" s="927"/>
      <c r="M71" s="927"/>
      <c r="N71" s="927"/>
      <c r="O71" s="927"/>
      <c r="P71" s="928"/>
      <c r="Q71" s="923">
        <v>1334</v>
      </c>
      <c r="R71" s="881"/>
      <c r="S71" s="881"/>
      <c r="T71" s="881"/>
      <c r="U71" s="881"/>
      <c r="V71" s="881">
        <v>1311</v>
      </c>
      <c r="W71" s="881"/>
      <c r="X71" s="881"/>
      <c r="Y71" s="881"/>
      <c r="Z71" s="881"/>
      <c r="AA71" s="881">
        <v>23</v>
      </c>
      <c r="AB71" s="881"/>
      <c r="AC71" s="881"/>
      <c r="AD71" s="881"/>
      <c r="AE71" s="881"/>
      <c r="AF71" s="881">
        <v>23</v>
      </c>
      <c r="AG71" s="881"/>
      <c r="AH71" s="881"/>
      <c r="AI71" s="881"/>
      <c r="AJ71" s="881"/>
      <c r="AK71" s="881">
        <v>16</v>
      </c>
      <c r="AL71" s="881"/>
      <c r="AM71" s="881"/>
      <c r="AN71" s="881"/>
      <c r="AO71" s="881"/>
      <c r="AP71" s="881">
        <v>786</v>
      </c>
      <c r="AQ71" s="881"/>
      <c r="AR71" s="881"/>
      <c r="AS71" s="881"/>
      <c r="AT71" s="881"/>
      <c r="AU71" s="881">
        <v>314</v>
      </c>
      <c r="AV71" s="881"/>
      <c r="AW71" s="881"/>
      <c r="AX71" s="881"/>
      <c r="AY71" s="881"/>
      <c r="AZ71" s="924"/>
      <c r="BA71" s="924"/>
      <c r="BB71" s="924"/>
      <c r="BC71" s="924"/>
      <c r="BD71" s="925"/>
      <c r="BE71" s="267"/>
      <c r="BF71" s="267"/>
      <c r="BG71" s="267"/>
      <c r="BH71" s="267"/>
      <c r="BI71" s="267"/>
      <c r="BJ71" s="267"/>
      <c r="BK71" s="267"/>
      <c r="BL71" s="267"/>
      <c r="BM71" s="267"/>
      <c r="BN71" s="267"/>
      <c r="BO71" s="267"/>
      <c r="BP71" s="267"/>
      <c r="BQ71" s="264">
        <v>65</v>
      </c>
      <c r="BR71" s="269"/>
      <c r="BS71" s="916"/>
      <c r="BT71" s="917"/>
      <c r="BU71" s="917"/>
      <c r="BV71" s="917"/>
      <c r="BW71" s="917"/>
      <c r="BX71" s="917"/>
      <c r="BY71" s="917"/>
      <c r="BZ71" s="917"/>
      <c r="CA71" s="917"/>
      <c r="CB71" s="917"/>
      <c r="CC71" s="917"/>
      <c r="CD71" s="917"/>
      <c r="CE71" s="917"/>
      <c r="CF71" s="917"/>
      <c r="CG71" s="918"/>
      <c r="CH71" s="913"/>
      <c r="CI71" s="914"/>
      <c r="CJ71" s="914"/>
      <c r="CK71" s="914"/>
      <c r="CL71" s="915"/>
      <c r="CM71" s="913"/>
      <c r="CN71" s="914"/>
      <c r="CO71" s="914"/>
      <c r="CP71" s="914"/>
      <c r="CQ71" s="915"/>
      <c r="CR71" s="913"/>
      <c r="CS71" s="914"/>
      <c r="CT71" s="914"/>
      <c r="CU71" s="914"/>
      <c r="CV71" s="915"/>
      <c r="CW71" s="913"/>
      <c r="CX71" s="914"/>
      <c r="CY71" s="914"/>
      <c r="CZ71" s="914"/>
      <c r="DA71" s="915"/>
      <c r="DB71" s="913"/>
      <c r="DC71" s="914"/>
      <c r="DD71" s="914"/>
      <c r="DE71" s="914"/>
      <c r="DF71" s="915"/>
      <c r="DG71" s="913"/>
      <c r="DH71" s="914"/>
      <c r="DI71" s="914"/>
      <c r="DJ71" s="914"/>
      <c r="DK71" s="915"/>
      <c r="DL71" s="913"/>
      <c r="DM71" s="914"/>
      <c r="DN71" s="914"/>
      <c r="DO71" s="914"/>
      <c r="DP71" s="915"/>
      <c r="DQ71" s="913"/>
      <c r="DR71" s="914"/>
      <c r="DS71" s="914"/>
      <c r="DT71" s="914"/>
      <c r="DU71" s="915"/>
      <c r="DV71" s="910"/>
      <c r="DW71" s="911"/>
      <c r="DX71" s="911"/>
      <c r="DY71" s="911"/>
      <c r="DZ71" s="912"/>
      <c r="EA71" s="248"/>
    </row>
    <row r="72" spans="1:131" s="249" customFormat="1" ht="26.25" customHeight="1" x14ac:dyDescent="0.15">
      <c r="A72" s="263">
        <v>5</v>
      </c>
      <c r="B72" s="926" t="s">
        <v>593</v>
      </c>
      <c r="C72" s="927"/>
      <c r="D72" s="927"/>
      <c r="E72" s="927"/>
      <c r="F72" s="927"/>
      <c r="G72" s="927"/>
      <c r="H72" s="927"/>
      <c r="I72" s="927"/>
      <c r="J72" s="927"/>
      <c r="K72" s="927"/>
      <c r="L72" s="927"/>
      <c r="M72" s="927"/>
      <c r="N72" s="927"/>
      <c r="O72" s="927"/>
      <c r="P72" s="928"/>
      <c r="Q72" s="923">
        <v>141</v>
      </c>
      <c r="R72" s="881"/>
      <c r="S72" s="881"/>
      <c r="T72" s="881"/>
      <c r="U72" s="881"/>
      <c r="V72" s="881">
        <v>137</v>
      </c>
      <c r="W72" s="881"/>
      <c r="X72" s="881"/>
      <c r="Y72" s="881"/>
      <c r="Z72" s="881"/>
      <c r="AA72" s="881">
        <v>4</v>
      </c>
      <c r="AB72" s="881"/>
      <c r="AC72" s="881"/>
      <c r="AD72" s="881"/>
      <c r="AE72" s="881"/>
      <c r="AF72" s="881">
        <v>4</v>
      </c>
      <c r="AG72" s="881"/>
      <c r="AH72" s="881"/>
      <c r="AI72" s="881"/>
      <c r="AJ72" s="881"/>
      <c r="AK72" s="881" t="s">
        <v>588</v>
      </c>
      <c r="AL72" s="881"/>
      <c r="AM72" s="881"/>
      <c r="AN72" s="881"/>
      <c r="AO72" s="881"/>
      <c r="AP72" s="881" t="s">
        <v>588</v>
      </c>
      <c r="AQ72" s="881"/>
      <c r="AR72" s="881"/>
      <c r="AS72" s="881"/>
      <c r="AT72" s="881"/>
      <c r="AU72" s="881" t="s">
        <v>588</v>
      </c>
      <c r="AV72" s="881"/>
      <c r="AW72" s="881"/>
      <c r="AX72" s="881"/>
      <c r="AY72" s="881"/>
      <c r="AZ72" s="924"/>
      <c r="BA72" s="924"/>
      <c r="BB72" s="924"/>
      <c r="BC72" s="924"/>
      <c r="BD72" s="925"/>
      <c r="BE72" s="267"/>
      <c r="BF72" s="267"/>
      <c r="BG72" s="267"/>
      <c r="BH72" s="267"/>
      <c r="BI72" s="267"/>
      <c r="BJ72" s="267"/>
      <c r="BK72" s="267"/>
      <c r="BL72" s="267"/>
      <c r="BM72" s="267"/>
      <c r="BN72" s="267"/>
      <c r="BO72" s="267"/>
      <c r="BP72" s="267"/>
      <c r="BQ72" s="264">
        <v>66</v>
      </c>
      <c r="BR72" s="269"/>
      <c r="BS72" s="916"/>
      <c r="BT72" s="917"/>
      <c r="BU72" s="917"/>
      <c r="BV72" s="917"/>
      <c r="BW72" s="917"/>
      <c r="BX72" s="917"/>
      <c r="BY72" s="917"/>
      <c r="BZ72" s="917"/>
      <c r="CA72" s="917"/>
      <c r="CB72" s="917"/>
      <c r="CC72" s="917"/>
      <c r="CD72" s="917"/>
      <c r="CE72" s="917"/>
      <c r="CF72" s="917"/>
      <c r="CG72" s="918"/>
      <c r="CH72" s="913"/>
      <c r="CI72" s="914"/>
      <c r="CJ72" s="914"/>
      <c r="CK72" s="914"/>
      <c r="CL72" s="915"/>
      <c r="CM72" s="913"/>
      <c r="CN72" s="914"/>
      <c r="CO72" s="914"/>
      <c r="CP72" s="914"/>
      <c r="CQ72" s="915"/>
      <c r="CR72" s="913"/>
      <c r="CS72" s="914"/>
      <c r="CT72" s="914"/>
      <c r="CU72" s="914"/>
      <c r="CV72" s="915"/>
      <c r="CW72" s="913"/>
      <c r="CX72" s="914"/>
      <c r="CY72" s="914"/>
      <c r="CZ72" s="914"/>
      <c r="DA72" s="915"/>
      <c r="DB72" s="913"/>
      <c r="DC72" s="914"/>
      <c r="DD72" s="914"/>
      <c r="DE72" s="914"/>
      <c r="DF72" s="915"/>
      <c r="DG72" s="913"/>
      <c r="DH72" s="914"/>
      <c r="DI72" s="914"/>
      <c r="DJ72" s="914"/>
      <c r="DK72" s="915"/>
      <c r="DL72" s="913"/>
      <c r="DM72" s="914"/>
      <c r="DN72" s="914"/>
      <c r="DO72" s="914"/>
      <c r="DP72" s="915"/>
      <c r="DQ72" s="913"/>
      <c r="DR72" s="914"/>
      <c r="DS72" s="914"/>
      <c r="DT72" s="914"/>
      <c r="DU72" s="915"/>
      <c r="DV72" s="910"/>
      <c r="DW72" s="911"/>
      <c r="DX72" s="911"/>
      <c r="DY72" s="911"/>
      <c r="DZ72" s="912"/>
      <c r="EA72" s="248"/>
    </row>
    <row r="73" spans="1:131" s="249" customFormat="1" ht="26.25" customHeight="1" x14ac:dyDescent="0.15">
      <c r="A73" s="263">
        <v>6</v>
      </c>
      <c r="B73" s="926" t="s">
        <v>594</v>
      </c>
      <c r="C73" s="927"/>
      <c r="D73" s="927"/>
      <c r="E73" s="927"/>
      <c r="F73" s="927"/>
      <c r="G73" s="927"/>
      <c r="H73" s="927"/>
      <c r="I73" s="927"/>
      <c r="J73" s="927"/>
      <c r="K73" s="927"/>
      <c r="L73" s="927"/>
      <c r="M73" s="927"/>
      <c r="N73" s="927"/>
      <c r="O73" s="927"/>
      <c r="P73" s="928"/>
      <c r="Q73" s="923">
        <v>237</v>
      </c>
      <c r="R73" s="881"/>
      <c r="S73" s="881"/>
      <c r="T73" s="881"/>
      <c r="U73" s="881"/>
      <c r="V73" s="881">
        <v>168</v>
      </c>
      <c r="W73" s="881"/>
      <c r="X73" s="881"/>
      <c r="Y73" s="881"/>
      <c r="Z73" s="881"/>
      <c r="AA73" s="881">
        <v>69</v>
      </c>
      <c r="AB73" s="881"/>
      <c r="AC73" s="881"/>
      <c r="AD73" s="881"/>
      <c r="AE73" s="881"/>
      <c r="AF73" s="881">
        <v>69</v>
      </c>
      <c r="AG73" s="881"/>
      <c r="AH73" s="881"/>
      <c r="AI73" s="881"/>
      <c r="AJ73" s="881"/>
      <c r="AK73" s="881">
        <v>36</v>
      </c>
      <c r="AL73" s="881"/>
      <c r="AM73" s="881"/>
      <c r="AN73" s="881"/>
      <c r="AO73" s="881"/>
      <c r="AP73" s="881" t="s">
        <v>588</v>
      </c>
      <c r="AQ73" s="881"/>
      <c r="AR73" s="881"/>
      <c r="AS73" s="881"/>
      <c r="AT73" s="881"/>
      <c r="AU73" s="881" t="s">
        <v>588</v>
      </c>
      <c r="AV73" s="881"/>
      <c r="AW73" s="881"/>
      <c r="AX73" s="881"/>
      <c r="AY73" s="881"/>
      <c r="AZ73" s="924"/>
      <c r="BA73" s="924"/>
      <c r="BB73" s="924"/>
      <c r="BC73" s="924"/>
      <c r="BD73" s="925"/>
      <c r="BE73" s="267"/>
      <c r="BF73" s="267"/>
      <c r="BG73" s="267"/>
      <c r="BH73" s="267"/>
      <c r="BI73" s="267"/>
      <c r="BJ73" s="267"/>
      <c r="BK73" s="267"/>
      <c r="BL73" s="267"/>
      <c r="BM73" s="267"/>
      <c r="BN73" s="267"/>
      <c r="BO73" s="267"/>
      <c r="BP73" s="267"/>
      <c r="BQ73" s="264">
        <v>67</v>
      </c>
      <c r="BR73" s="269"/>
      <c r="BS73" s="916"/>
      <c r="BT73" s="917"/>
      <c r="BU73" s="917"/>
      <c r="BV73" s="917"/>
      <c r="BW73" s="917"/>
      <c r="BX73" s="917"/>
      <c r="BY73" s="917"/>
      <c r="BZ73" s="917"/>
      <c r="CA73" s="917"/>
      <c r="CB73" s="917"/>
      <c r="CC73" s="917"/>
      <c r="CD73" s="917"/>
      <c r="CE73" s="917"/>
      <c r="CF73" s="917"/>
      <c r="CG73" s="918"/>
      <c r="CH73" s="913"/>
      <c r="CI73" s="914"/>
      <c r="CJ73" s="914"/>
      <c r="CK73" s="914"/>
      <c r="CL73" s="915"/>
      <c r="CM73" s="913"/>
      <c r="CN73" s="914"/>
      <c r="CO73" s="914"/>
      <c r="CP73" s="914"/>
      <c r="CQ73" s="915"/>
      <c r="CR73" s="913"/>
      <c r="CS73" s="914"/>
      <c r="CT73" s="914"/>
      <c r="CU73" s="914"/>
      <c r="CV73" s="915"/>
      <c r="CW73" s="913"/>
      <c r="CX73" s="914"/>
      <c r="CY73" s="914"/>
      <c r="CZ73" s="914"/>
      <c r="DA73" s="915"/>
      <c r="DB73" s="913"/>
      <c r="DC73" s="914"/>
      <c r="DD73" s="914"/>
      <c r="DE73" s="914"/>
      <c r="DF73" s="915"/>
      <c r="DG73" s="913"/>
      <c r="DH73" s="914"/>
      <c r="DI73" s="914"/>
      <c r="DJ73" s="914"/>
      <c r="DK73" s="915"/>
      <c r="DL73" s="913"/>
      <c r="DM73" s="914"/>
      <c r="DN73" s="914"/>
      <c r="DO73" s="914"/>
      <c r="DP73" s="915"/>
      <c r="DQ73" s="913"/>
      <c r="DR73" s="914"/>
      <c r="DS73" s="914"/>
      <c r="DT73" s="914"/>
      <c r="DU73" s="915"/>
      <c r="DV73" s="910"/>
      <c r="DW73" s="911"/>
      <c r="DX73" s="911"/>
      <c r="DY73" s="911"/>
      <c r="DZ73" s="912"/>
      <c r="EA73" s="248"/>
    </row>
    <row r="74" spans="1:131" s="249" customFormat="1" ht="26.25" customHeight="1" x14ac:dyDescent="0.15">
      <c r="A74" s="263">
        <v>7</v>
      </c>
      <c r="B74" s="926" t="s">
        <v>595</v>
      </c>
      <c r="C74" s="927"/>
      <c r="D74" s="927"/>
      <c r="E74" s="927"/>
      <c r="F74" s="927"/>
      <c r="G74" s="927"/>
      <c r="H74" s="927"/>
      <c r="I74" s="927"/>
      <c r="J74" s="927"/>
      <c r="K74" s="927"/>
      <c r="L74" s="927"/>
      <c r="M74" s="927"/>
      <c r="N74" s="927"/>
      <c r="O74" s="927"/>
      <c r="P74" s="928"/>
      <c r="Q74" s="923">
        <v>264624</v>
      </c>
      <c r="R74" s="881"/>
      <c r="S74" s="881"/>
      <c r="T74" s="881"/>
      <c r="U74" s="881"/>
      <c r="V74" s="881">
        <v>252775</v>
      </c>
      <c r="W74" s="881"/>
      <c r="X74" s="881"/>
      <c r="Y74" s="881"/>
      <c r="Z74" s="881"/>
      <c r="AA74" s="881">
        <v>11848</v>
      </c>
      <c r="AB74" s="881"/>
      <c r="AC74" s="881"/>
      <c r="AD74" s="881"/>
      <c r="AE74" s="881"/>
      <c r="AF74" s="881">
        <v>11848</v>
      </c>
      <c r="AG74" s="881"/>
      <c r="AH74" s="881"/>
      <c r="AI74" s="881"/>
      <c r="AJ74" s="881"/>
      <c r="AK74" s="881">
        <v>7347</v>
      </c>
      <c r="AL74" s="881"/>
      <c r="AM74" s="881"/>
      <c r="AN74" s="881"/>
      <c r="AO74" s="881"/>
      <c r="AP74" s="881" t="s">
        <v>588</v>
      </c>
      <c r="AQ74" s="881"/>
      <c r="AR74" s="881"/>
      <c r="AS74" s="881"/>
      <c r="AT74" s="881"/>
      <c r="AU74" s="881" t="s">
        <v>588</v>
      </c>
      <c r="AV74" s="881"/>
      <c r="AW74" s="881"/>
      <c r="AX74" s="881"/>
      <c r="AY74" s="881"/>
      <c r="AZ74" s="924"/>
      <c r="BA74" s="924"/>
      <c r="BB74" s="924"/>
      <c r="BC74" s="924"/>
      <c r="BD74" s="925"/>
      <c r="BE74" s="267"/>
      <c r="BF74" s="267"/>
      <c r="BG74" s="267"/>
      <c r="BH74" s="267"/>
      <c r="BI74" s="267"/>
      <c r="BJ74" s="267"/>
      <c r="BK74" s="267"/>
      <c r="BL74" s="267"/>
      <c r="BM74" s="267"/>
      <c r="BN74" s="267"/>
      <c r="BO74" s="267"/>
      <c r="BP74" s="267"/>
      <c r="BQ74" s="264">
        <v>68</v>
      </c>
      <c r="BR74" s="269"/>
      <c r="BS74" s="916"/>
      <c r="BT74" s="917"/>
      <c r="BU74" s="917"/>
      <c r="BV74" s="917"/>
      <c r="BW74" s="917"/>
      <c r="BX74" s="917"/>
      <c r="BY74" s="917"/>
      <c r="BZ74" s="917"/>
      <c r="CA74" s="917"/>
      <c r="CB74" s="917"/>
      <c r="CC74" s="917"/>
      <c r="CD74" s="917"/>
      <c r="CE74" s="917"/>
      <c r="CF74" s="917"/>
      <c r="CG74" s="918"/>
      <c r="CH74" s="913"/>
      <c r="CI74" s="914"/>
      <c r="CJ74" s="914"/>
      <c r="CK74" s="914"/>
      <c r="CL74" s="915"/>
      <c r="CM74" s="913"/>
      <c r="CN74" s="914"/>
      <c r="CO74" s="914"/>
      <c r="CP74" s="914"/>
      <c r="CQ74" s="915"/>
      <c r="CR74" s="913"/>
      <c r="CS74" s="914"/>
      <c r="CT74" s="914"/>
      <c r="CU74" s="914"/>
      <c r="CV74" s="915"/>
      <c r="CW74" s="913"/>
      <c r="CX74" s="914"/>
      <c r="CY74" s="914"/>
      <c r="CZ74" s="914"/>
      <c r="DA74" s="915"/>
      <c r="DB74" s="913"/>
      <c r="DC74" s="914"/>
      <c r="DD74" s="914"/>
      <c r="DE74" s="914"/>
      <c r="DF74" s="915"/>
      <c r="DG74" s="913"/>
      <c r="DH74" s="914"/>
      <c r="DI74" s="914"/>
      <c r="DJ74" s="914"/>
      <c r="DK74" s="915"/>
      <c r="DL74" s="913"/>
      <c r="DM74" s="914"/>
      <c r="DN74" s="914"/>
      <c r="DO74" s="914"/>
      <c r="DP74" s="915"/>
      <c r="DQ74" s="913"/>
      <c r="DR74" s="914"/>
      <c r="DS74" s="914"/>
      <c r="DT74" s="914"/>
      <c r="DU74" s="915"/>
      <c r="DV74" s="910"/>
      <c r="DW74" s="911"/>
      <c r="DX74" s="911"/>
      <c r="DY74" s="911"/>
      <c r="DZ74" s="912"/>
      <c r="EA74" s="248"/>
    </row>
    <row r="75" spans="1:131" s="249" customFormat="1" ht="26.25" customHeight="1" x14ac:dyDescent="0.15">
      <c r="A75" s="263">
        <v>8</v>
      </c>
      <c r="B75" s="926"/>
      <c r="C75" s="927"/>
      <c r="D75" s="927"/>
      <c r="E75" s="927"/>
      <c r="F75" s="927"/>
      <c r="G75" s="927"/>
      <c r="H75" s="927"/>
      <c r="I75" s="927"/>
      <c r="J75" s="927"/>
      <c r="K75" s="927"/>
      <c r="L75" s="927"/>
      <c r="M75" s="927"/>
      <c r="N75" s="927"/>
      <c r="O75" s="927"/>
      <c r="P75" s="928"/>
      <c r="Q75" s="929"/>
      <c r="R75" s="930"/>
      <c r="S75" s="930"/>
      <c r="T75" s="930"/>
      <c r="U75" s="880"/>
      <c r="V75" s="931"/>
      <c r="W75" s="930"/>
      <c r="X75" s="930"/>
      <c r="Y75" s="930"/>
      <c r="Z75" s="880"/>
      <c r="AA75" s="931"/>
      <c r="AB75" s="930"/>
      <c r="AC75" s="930"/>
      <c r="AD75" s="930"/>
      <c r="AE75" s="880"/>
      <c r="AF75" s="931"/>
      <c r="AG75" s="930"/>
      <c r="AH75" s="930"/>
      <c r="AI75" s="930"/>
      <c r="AJ75" s="880"/>
      <c r="AK75" s="931"/>
      <c r="AL75" s="930"/>
      <c r="AM75" s="930"/>
      <c r="AN75" s="930"/>
      <c r="AO75" s="880"/>
      <c r="AP75" s="931"/>
      <c r="AQ75" s="930"/>
      <c r="AR75" s="930"/>
      <c r="AS75" s="930"/>
      <c r="AT75" s="880"/>
      <c r="AU75" s="931"/>
      <c r="AV75" s="930"/>
      <c r="AW75" s="930"/>
      <c r="AX75" s="930"/>
      <c r="AY75" s="880"/>
      <c r="AZ75" s="924"/>
      <c r="BA75" s="924"/>
      <c r="BB75" s="924"/>
      <c r="BC75" s="924"/>
      <c r="BD75" s="925"/>
      <c r="BE75" s="267"/>
      <c r="BF75" s="267"/>
      <c r="BG75" s="267"/>
      <c r="BH75" s="267"/>
      <c r="BI75" s="267"/>
      <c r="BJ75" s="267"/>
      <c r="BK75" s="267"/>
      <c r="BL75" s="267"/>
      <c r="BM75" s="267"/>
      <c r="BN75" s="267"/>
      <c r="BO75" s="267"/>
      <c r="BP75" s="267"/>
      <c r="BQ75" s="264">
        <v>69</v>
      </c>
      <c r="BR75" s="269"/>
      <c r="BS75" s="916"/>
      <c r="BT75" s="917"/>
      <c r="BU75" s="917"/>
      <c r="BV75" s="917"/>
      <c r="BW75" s="917"/>
      <c r="BX75" s="917"/>
      <c r="BY75" s="917"/>
      <c r="BZ75" s="917"/>
      <c r="CA75" s="917"/>
      <c r="CB75" s="917"/>
      <c r="CC75" s="917"/>
      <c r="CD75" s="917"/>
      <c r="CE75" s="917"/>
      <c r="CF75" s="917"/>
      <c r="CG75" s="918"/>
      <c r="CH75" s="913"/>
      <c r="CI75" s="914"/>
      <c r="CJ75" s="914"/>
      <c r="CK75" s="914"/>
      <c r="CL75" s="915"/>
      <c r="CM75" s="913"/>
      <c r="CN75" s="914"/>
      <c r="CO75" s="914"/>
      <c r="CP75" s="914"/>
      <c r="CQ75" s="915"/>
      <c r="CR75" s="913"/>
      <c r="CS75" s="914"/>
      <c r="CT75" s="914"/>
      <c r="CU75" s="914"/>
      <c r="CV75" s="915"/>
      <c r="CW75" s="913"/>
      <c r="CX75" s="914"/>
      <c r="CY75" s="914"/>
      <c r="CZ75" s="914"/>
      <c r="DA75" s="915"/>
      <c r="DB75" s="913"/>
      <c r="DC75" s="914"/>
      <c r="DD75" s="914"/>
      <c r="DE75" s="914"/>
      <c r="DF75" s="915"/>
      <c r="DG75" s="913"/>
      <c r="DH75" s="914"/>
      <c r="DI75" s="914"/>
      <c r="DJ75" s="914"/>
      <c r="DK75" s="915"/>
      <c r="DL75" s="913"/>
      <c r="DM75" s="914"/>
      <c r="DN75" s="914"/>
      <c r="DO75" s="914"/>
      <c r="DP75" s="915"/>
      <c r="DQ75" s="913"/>
      <c r="DR75" s="914"/>
      <c r="DS75" s="914"/>
      <c r="DT75" s="914"/>
      <c r="DU75" s="915"/>
      <c r="DV75" s="910"/>
      <c r="DW75" s="911"/>
      <c r="DX75" s="911"/>
      <c r="DY75" s="911"/>
      <c r="DZ75" s="912"/>
      <c r="EA75" s="248"/>
    </row>
    <row r="76" spans="1:131" s="249" customFormat="1" ht="26.25" customHeight="1" x14ac:dyDescent="0.15">
      <c r="A76" s="263">
        <v>9</v>
      </c>
      <c r="B76" s="926"/>
      <c r="C76" s="927"/>
      <c r="D76" s="927"/>
      <c r="E76" s="927"/>
      <c r="F76" s="927"/>
      <c r="G76" s="927"/>
      <c r="H76" s="927"/>
      <c r="I76" s="927"/>
      <c r="J76" s="927"/>
      <c r="K76" s="927"/>
      <c r="L76" s="927"/>
      <c r="M76" s="927"/>
      <c r="N76" s="927"/>
      <c r="O76" s="927"/>
      <c r="P76" s="928"/>
      <c r="Q76" s="929"/>
      <c r="R76" s="930"/>
      <c r="S76" s="930"/>
      <c r="T76" s="930"/>
      <c r="U76" s="880"/>
      <c r="V76" s="931"/>
      <c r="W76" s="930"/>
      <c r="X76" s="930"/>
      <c r="Y76" s="930"/>
      <c r="Z76" s="880"/>
      <c r="AA76" s="931"/>
      <c r="AB76" s="930"/>
      <c r="AC76" s="930"/>
      <c r="AD76" s="930"/>
      <c r="AE76" s="880"/>
      <c r="AF76" s="931"/>
      <c r="AG76" s="930"/>
      <c r="AH76" s="930"/>
      <c r="AI76" s="930"/>
      <c r="AJ76" s="880"/>
      <c r="AK76" s="931"/>
      <c r="AL76" s="930"/>
      <c r="AM76" s="930"/>
      <c r="AN76" s="930"/>
      <c r="AO76" s="880"/>
      <c r="AP76" s="931"/>
      <c r="AQ76" s="930"/>
      <c r="AR76" s="930"/>
      <c r="AS76" s="930"/>
      <c r="AT76" s="880"/>
      <c r="AU76" s="931"/>
      <c r="AV76" s="930"/>
      <c r="AW76" s="930"/>
      <c r="AX76" s="930"/>
      <c r="AY76" s="880"/>
      <c r="AZ76" s="924"/>
      <c r="BA76" s="924"/>
      <c r="BB76" s="924"/>
      <c r="BC76" s="924"/>
      <c r="BD76" s="925"/>
      <c r="BE76" s="267"/>
      <c r="BF76" s="267"/>
      <c r="BG76" s="267"/>
      <c r="BH76" s="267"/>
      <c r="BI76" s="267"/>
      <c r="BJ76" s="267"/>
      <c r="BK76" s="267"/>
      <c r="BL76" s="267"/>
      <c r="BM76" s="267"/>
      <c r="BN76" s="267"/>
      <c r="BO76" s="267"/>
      <c r="BP76" s="267"/>
      <c r="BQ76" s="264">
        <v>70</v>
      </c>
      <c r="BR76" s="269"/>
      <c r="BS76" s="916"/>
      <c r="BT76" s="917"/>
      <c r="BU76" s="917"/>
      <c r="BV76" s="917"/>
      <c r="BW76" s="917"/>
      <c r="BX76" s="917"/>
      <c r="BY76" s="917"/>
      <c r="BZ76" s="917"/>
      <c r="CA76" s="917"/>
      <c r="CB76" s="917"/>
      <c r="CC76" s="917"/>
      <c r="CD76" s="917"/>
      <c r="CE76" s="917"/>
      <c r="CF76" s="917"/>
      <c r="CG76" s="918"/>
      <c r="CH76" s="913"/>
      <c r="CI76" s="914"/>
      <c r="CJ76" s="914"/>
      <c r="CK76" s="914"/>
      <c r="CL76" s="915"/>
      <c r="CM76" s="913"/>
      <c r="CN76" s="914"/>
      <c r="CO76" s="914"/>
      <c r="CP76" s="914"/>
      <c r="CQ76" s="915"/>
      <c r="CR76" s="913"/>
      <c r="CS76" s="914"/>
      <c r="CT76" s="914"/>
      <c r="CU76" s="914"/>
      <c r="CV76" s="915"/>
      <c r="CW76" s="913"/>
      <c r="CX76" s="914"/>
      <c r="CY76" s="914"/>
      <c r="CZ76" s="914"/>
      <c r="DA76" s="915"/>
      <c r="DB76" s="913"/>
      <c r="DC76" s="914"/>
      <c r="DD76" s="914"/>
      <c r="DE76" s="914"/>
      <c r="DF76" s="915"/>
      <c r="DG76" s="913"/>
      <c r="DH76" s="914"/>
      <c r="DI76" s="914"/>
      <c r="DJ76" s="914"/>
      <c r="DK76" s="915"/>
      <c r="DL76" s="913"/>
      <c r="DM76" s="914"/>
      <c r="DN76" s="914"/>
      <c r="DO76" s="914"/>
      <c r="DP76" s="915"/>
      <c r="DQ76" s="913"/>
      <c r="DR76" s="914"/>
      <c r="DS76" s="914"/>
      <c r="DT76" s="914"/>
      <c r="DU76" s="915"/>
      <c r="DV76" s="910"/>
      <c r="DW76" s="911"/>
      <c r="DX76" s="911"/>
      <c r="DY76" s="911"/>
      <c r="DZ76" s="912"/>
      <c r="EA76" s="248"/>
    </row>
    <row r="77" spans="1:131" s="249" customFormat="1" ht="26.25" customHeight="1" x14ac:dyDescent="0.15">
      <c r="A77" s="263">
        <v>10</v>
      </c>
      <c r="B77" s="926"/>
      <c r="C77" s="927"/>
      <c r="D77" s="927"/>
      <c r="E77" s="927"/>
      <c r="F77" s="927"/>
      <c r="G77" s="927"/>
      <c r="H77" s="927"/>
      <c r="I77" s="927"/>
      <c r="J77" s="927"/>
      <c r="K77" s="927"/>
      <c r="L77" s="927"/>
      <c r="M77" s="927"/>
      <c r="N77" s="927"/>
      <c r="O77" s="927"/>
      <c r="P77" s="928"/>
      <c r="Q77" s="929"/>
      <c r="R77" s="930"/>
      <c r="S77" s="930"/>
      <c r="T77" s="930"/>
      <c r="U77" s="880"/>
      <c r="V77" s="931"/>
      <c r="W77" s="930"/>
      <c r="X77" s="930"/>
      <c r="Y77" s="930"/>
      <c r="Z77" s="880"/>
      <c r="AA77" s="931"/>
      <c r="AB77" s="930"/>
      <c r="AC77" s="930"/>
      <c r="AD77" s="930"/>
      <c r="AE77" s="880"/>
      <c r="AF77" s="931"/>
      <c r="AG77" s="930"/>
      <c r="AH77" s="930"/>
      <c r="AI77" s="930"/>
      <c r="AJ77" s="880"/>
      <c r="AK77" s="931"/>
      <c r="AL77" s="930"/>
      <c r="AM77" s="930"/>
      <c r="AN77" s="930"/>
      <c r="AO77" s="880"/>
      <c r="AP77" s="931"/>
      <c r="AQ77" s="930"/>
      <c r="AR77" s="930"/>
      <c r="AS77" s="930"/>
      <c r="AT77" s="880"/>
      <c r="AU77" s="931"/>
      <c r="AV77" s="930"/>
      <c r="AW77" s="930"/>
      <c r="AX77" s="930"/>
      <c r="AY77" s="880"/>
      <c r="AZ77" s="924"/>
      <c r="BA77" s="924"/>
      <c r="BB77" s="924"/>
      <c r="BC77" s="924"/>
      <c r="BD77" s="925"/>
      <c r="BE77" s="267"/>
      <c r="BF77" s="267"/>
      <c r="BG77" s="267"/>
      <c r="BH77" s="267"/>
      <c r="BI77" s="267"/>
      <c r="BJ77" s="267"/>
      <c r="BK77" s="267"/>
      <c r="BL77" s="267"/>
      <c r="BM77" s="267"/>
      <c r="BN77" s="267"/>
      <c r="BO77" s="267"/>
      <c r="BP77" s="267"/>
      <c r="BQ77" s="264">
        <v>71</v>
      </c>
      <c r="BR77" s="269"/>
      <c r="BS77" s="916"/>
      <c r="BT77" s="917"/>
      <c r="BU77" s="917"/>
      <c r="BV77" s="917"/>
      <c r="BW77" s="917"/>
      <c r="BX77" s="917"/>
      <c r="BY77" s="917"/>
      <c r="BZ77" s="917"/>
      <c r="CA77" s="917"/>
      <c r="CB77" s="917"/>
      <c r="CC77" s="917"/>
      <c r="CD77" s="917"/>
      <c r="CE77" s="917"/>
      <c r="CF77" s="917"/>
      <c r="CG77" s="918"/>
      <c r="CH77" s="913"/>
      <c r="CI77" s="914"/>
      <c r="CJ77" s="914"/>
      <c r="CK77" s="914"/>
      <c r="CL77" s="915"/>
      <c r="CM77" s="913"/>
      <c r="CN77" s="914"/>
      <c r="CO77" s="914"/>
      <c r="CP77" s="914"/>
      <c r="CQ77" s="915"/>
      <c r="CR77" s="913"/>
      <c r="CS77" s="914"/>
      <c r="CT77" s="914"/>
      <c r="CU77" s="914"/>
      <c r="CV77" s="915"/>
      <c r="CW77" s="913"/>
      <c r="CX77" s="914"/>
      <c r="CY77" s="914"/>
      <c r="CZ77" s="914"/>
      <c r="DA77" s="915"/>
      <c r="DB77" s="913"/>
      <c r="DC77" s="914"/>
      <c r="DD77" s="914"/>
      <c r="DE77" s="914"/>
      <c r="DF77" s="915"/>
      <c r="DG77" s="913"/>
      <c r="DH77" s="914"/>
      <c r="DI77" s="914"/>
      <c r="DJ77" s="914"/>
      <c r="DK77" s="915"/>
      <c r="DL77" s="913"/>
      <c r="DM77" s="914"/>
      <c r="DN77" s="914"/>
      <c r="DO77" s="914"/>
      <c r="DP77" s="915"/>
      <c r="DQ77" s="913"/>
      <c r="DR77" s="914"/>
      <c r="DS77" s="914"/>
      <c r="DT77" s="914"/>
      <c r="DU77" s="915"/>
      <c r="DV77" s="910"/>
      <c r="DW77" s="911"/>
      <c r="DX77" s="911"/>
      <c r="DY77" s="911"/>
      <c r="DZ77" s="912"/>
      <c r="EA77" s="248"/>
    </row>
    <row r="78" spans="1:131" s="249" customFormat="1" ht="26.25" customHeight="1" x14ac:dyDescent="0.15">
      <c r="A78" s="263">
        <v>11</v>
      </c>
      <c r="B78" s="926"/>
      <c r="C78" s="927"/>
      <c r="D78" s="927"/>
      <c r="E78" s="927"/>
      <c r="F78" s="927"/>
      <c r="G78" s="927"/>
      <c r="H78" s="927"/>
      <c r="I78" s="927"/>
      <c r="J78" s="927"/>
      <c r="K78" s="927"/>
      <c r="L78" s="927"/>
      <c r="M78" s="927"/>
      <c r="N78" s="927"/>
      <c r="O78" s="927"/>
      <c r="P78" s="928"/>
      <c r="Q78" s="923"/>
      <c r="R78" s="881"/>
      <c r="S78" s="881"/>
      <c r="T78" s="881"/>
      <c r="U78" s="881"/>
      <c r="V78" s="881"/>
      <c r="W78" s="881"/>
      <c r="X78" s="88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1"/>
      <c r="AY78" s="881"/>
      <c r="AZ78" s="924"/>
      <c r="BA78" s="924"/>
      <c r="BB78" s="924"/>
      <c r="BC78" s="924"/>
      <c r="BD78" s="925"/>
      <c r="BE78" s="267"/>
      <c r="BF78" s="267"/>
      <c r="BG78" s="267"/>
      <c r="BH78" s="267"/>
      <c r="BI78" s="267"/>
      <c r="BJ78" s="270"/>
      <c r="BK78" s="270"/>
      <c r="BL78" s="270"/>
      <c r="BM78" s="270"/>
      <c r="BN78" s="270"/>
      <c r="BO78" s="267"/>
      <c r="BP78" s="267"/>
      <c r="BQ78" s="264">
        <v>72</v>
      </c>
      <c r="BR78" s="269"/>
      <c r="BS78" s="916"/>
      <c r="BT78" s="917"/>
      <c r="BU78" s="917"/>
      <c r="BV78" s="917"/>
      <c r="BW78" s="917"/>
      <c r="BX78" s="917"/>
      <c r="BY78" s="917"/>
      <c r="BZ78" s="917"/>
      <c r="CA78" s="917"/>
      <c r="CB78" s="917"/>
      <c r="CC78" s="917"/>
      <c r="CD78" s="917"/>
      <c r="CE78" s="917"/>
      <c r="CF78" s="917"/>
      <c r="CG78" s="918"/>
      <c r="CH78" s="913"/>
      <c r="CI78" s="914"/>
      <c r="CJ78" s="914"/>
      <c r="CK78" s="914"/>
      <c r="CL78" s="915"/>
      <c r="CM78" s="913"/>
      <c r="CN78" s="914"/>
      <c r="CO78" s="914"/>
      <c r="CP78" s="914"/>
      <c r="CQ78" s="915"/>
      <c r="CR78" s="913"/>
      <c r="CS78" s="914"/>
      <c r="CT78" s="914"/>
      <c r="CU78" s="914"/>
      <c r="CV78" s="915"/>
      <c r="CW78" s="913"/>
      <c r="CX78" s="914"/>
      <c r="CY78" s="914"/>
      <c r="CZ78" s="914"/>
      <c r="DA78" s="915"/>
      <c r="DB78" s="913"/>
      <c r="DC78" s="914"/>
      <c r="DD78" s="914"/>
      <c r="DE78" s="914"/>
      <c r="DF78" s="915"/>
      <c r="DG78" s="913"/>
      <c r="DH78" s="914"/>
      <c r="DI78" s="914"/>
      <c r="DJ78" s="914"/>
      <c r="DK78" s="915"/>
      <c r="DL78" s="913"/>
      <c r="DM78" s="914"/>
      <c r="DN78" s="914"/>
      <c r="DO78" s="914"/>
      <c r="DP78" s="915"/>
      <c r="DQ78" s="913"/>
      <c r="DR78" s="914"/>
      <c r="DS78" s="914"/>
      <c r="DT78" s="914"/>
      <c r="DU78" s="915"/>
      <c r="DV78" s="910"/>
      <c r="DW78" s="911"/>
      <c r="DX78" s="911"/>
      <c r="DY78" s="911"/>
      <c r="DZ78" s="912"/>
      <c r="EA78" s="248"/>
    </row>
    <row r="79" spans="1:131" s="249" customFormat="1" ht="26.25" customHeight="1" x14ac:dyDescent="0.15">
      <c r="A79" s="263">
        <v>12</v>
      </c>
      <c r="B79" s="926"/>
      <c r="C79" s="927"/>
      <c r="D79" s="927"/>
      <c r="E79" s="927"/>
      <c r="F79" s="927"/>
      <c r="G79" s="927"/>
      <c r="H79" s="927"/>
      <c r="I79" s="927"/>
      <c r="J79" s="927"/>
      <c r="K79" s="927"/>
      <c r="L79" s="927"/>
      <c r="M79" s="927"/>
      <c r="N79" s="927"/>
      <c r="O79" s="927"/>
      <c r="P79" s="928"/>
      <c r="Q79" s="923"/>
      <c r="R79" s="881"/>
      <c r="S79" s="881"/>
      <c r="T79" s="881"/>
      <c r="U79" s="881"/>
      <c r="V79" s="881"/>
      <c r="W79" s="881"/>
      <c r="X79" s="881"/>
      <c r="Y79" s="881"/>
      <c r="Z79" s="881"/>
      <c r="AA79" s="881"/>
      <c r="AB79" s="881"/>
      <c r="AC79" s="881"/>
      <c r="AD79" s="881"/>
      <c r="AE79" s="881"/>
      <c r="AF79" s="881"/>
      <c r="AG79" s="881"/>
      <c r="AH79" s="881"/>
      <c r="AI79" s="881"/>
      <c r="AJ79" s="881"/>
      <c r="AK79" s="881"/>
      <c r="AL79" s="881"/>
      <c r="AM79" s="881"/>
      <c r="AN79" s="881"/>
      <c r="AO79" s="881"/>
      <c r="AP79" s="881"/>
      <c r="AQ79" s="881"/>
      <c r="AR79" s="881"/>
      <c r="AS79" s="881"/>
      <c r="AT79" s="881"/>
      <c r="AU79" s="881"/>
      <c r="AV79" s="881"/>
      <c r="AW79" s="881"/>
      <c r="AX79" s="881"/>
      <c r="AY79" s="881"/>
      <c r="AZ79" s="924"/>
      <c r="BA79" s="924"/>
      <c r="BB79" s="924"/>
      <c r="BC79" s="924"/>
      <c r="BD79" s="925"/>
      <c r="BE79" s="267"/>
      <c r="BF79" s="267"/>
      <c r="BG79" s="267"/>
      <c r="BH79" s="267"/>
      <c r="BI79" s="267"/>
      <c r="BJ79" s="270"/>
      <c r="BK79" s="270"/>
      <c r="BL79" s="270"/>
      <c r="BM79" s="270"/>
      <c r="BN79" s="270"/>
      <c r="BO79" s="267"/>
      <c r="BP79" s="267"/>
      <c r="BQ79" s="264">
        <v>73</v>
      </c>
      <c r="BR79" s="269"/>
      <c r="BS79" s="916"/>
      <c r="BT79" s="917"/>
      <c r="BU79" s="917"/>
      <c r="BV79" s="917"/>
      <c r="BW79" s="917"/>
      <c r="BX79" s="917"/>
      <c r="BY79" s="917"/>
      <c r="BZ79" s="917"/>
      <c r="CA79" s="917"/>
      <c r="CB79" s="917"/>
      <c r="CC79" s="917"/>
      <c r="CD79" s="917"/>
      <c r="CE79" s="917"/>
      <c r="CF79" s="917"/>
      <c r="CG79" s="918"/>
      <c r="CH79" s="913"/>
      <c r="CI79" s="914"/>
      <c r="CJ79" s="914"/>
      <c r="CK79" s="914"/>
      <c r="CL79" s="915"/>
      <c r="CM79" s="913"/>
      <c r="CN79" s="914"/>
      <c r="CO79" s="914"/>
      <c r="CP79" s="914"/>
      <c r="CQ79" s="915"/>
      <c r="CR79" s="913"/>
      <c r="CS79" s="914"/>
      <c r="CT79" s="914"/>
      <c r="CU79" s="914"/>
      <c r="CV79" s="915"/>
      <c r="CW79" s="913"/>
      <c r="CX79" s="914"/>
      <c r="CY79" s="914"/>
      <c r="CZ79" s="914"/>
      <c r="DA79" s="915"/>
      <c r="DB79" s="913"/>
      <c r="DC79" s="914"/>
      <c r="DD79" s="914"/>
      <c r="DE79" s="914"/>
      <c r="DF79" s="915"/>
      <c r="DG79" s="913"/>
      <c r="DH79" s="914"/>
      <c r="DI79" s="914"/>
      <c r="DJ79" s="914"/>
      <c r="DK79" s="915"/>
      <c r="DL79" s="913"/>
      <c r="DM79" s="914"/>
      <c r="DN79" s="914"/>
      <c r="DO79" s="914"/>
      <c r="DP79" s="915"/>
      <c r="DQ79" s="913"/>
      <c r="DR79" s="914"/>
      <c r="DS79" s="914"/>
      <c r="DT79" s="914"/>
      <c r="DU79" s="915"/>
      <c r="DV79" s="910"/>
      <c r="DW79" s="911"/>
      <c r="DX79" s="911"/>
      <c r="DY79" s="911"/>
      <c r="DZ79" s="912"/>
      <c r="EA79" s="248"/>
    </row>
    <row r="80" spans="1:131" s="249" customFormat="1" ht="26.25" customHeight="1" x14ac:dyDescent="0.15">
      <c r="A80" s="263">
        <v>13</v>
      </c>
      <c r="B80" s="926"/>
      <c r="C80" s="927"/>
      <c r="D80" s="927"/>
      <c r="E80" s="927"/>
      <c r="F80" s="927"/>
      <c r="G80" s="927"/>
      <c r="H80" s="927"/>
      <c r="I80" s="927"/>
      <c r="J80" s="927"/>
      <c r="K80" s="927"/>
      <c r="L80" s="927"/>
      <c r="M80" s="927"/>
      <c r="N80" s="927"/>
      <c r="O80" s="927"/>
      <c r="P80" s="928"/>
      <c r="Q80" s="923"/>
      <c r="R80" s="881"/>
      <c r="S80" s="881"/>
      <c r="T80" s="881"/>
      <c r="U80" s="881"/>
      <c r="V80" s="881"/>
      <c r="W80" s="881"/>
      <c r="X80" s="881"/>
      <c r="Y80" s="881"/>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881"/>
      <c r="AY80" s="881"/>
      <c r="AZ80" s="924"/>
      <c r="BA80" s="924"/>
      <c r="BB80" s="924"/>
      <c r="BC80" s="924"/>
      <c r="BD80" s="925"/>
      <c r="BE80" s="267"/>
      <c r="BF80" s="267"/>
      <c r="BG80" s="267"/>
      <c r="BH80" s="267"/>
      <c r="BI80" s="267"/>
      <c r="BJ80" s="267"/>
      <c r="BK80" s="267"/>
      <c r="BL80" s="267"/>
      <c r="BM80" s="267"/>
      <c r="BN80" s="267"/>
      <c r="BO80" s="267"/>
      <c r="BP80" s="267"/>
      <c r="BQ80" s="264">
        <v>74</v>
      </c>
      <c r="BR80" s="269"/>
      <c r="BS80" s="916"/>
      <c r="BT80" s="917"/>
      <c r="BU80" s="917"/>
      <c r="BV80" s="917"/>
      <c r="BW80" s="917"/>
      <c r="BX80" s="917"/>
      <c r="BY80" s="917"/>
      <c r="BZ80" s="917"/>
      <c r="CA80" s="917"/>
      <c r="CB80" s="917"/>
      <c r="CC80" s="917"/>
      <c r="CD80" s="917"/>
      <c r="CE80" s="917"/>
      <c r="CF80" s="917"/>
      <c r="CG80" s="918"/>
      <c r="CH80" s="913"/>
      <c r="CI80" s="914"/>
      <c r="CJ80" s="914"/>
      <c r="CK80" s="914"/>
      <c r="CL80" s="915"/>
      <c r="CM80" s="913"/>
      <c r="CN80" s="914"/>
      <c r="CO80" s="914"/>
      <c r="CP80" s="914"/>
      <c r="CQ80" s="915"/>
      <c r="CR80" s="913"/>
      <c r="CS80" s="914"/>
      <c r="CT80" s="914"/>
      <c r="CU80" s="914"/>
      <c r="CV80" s="915"/>
      <c r="CW80" s="913"/>
      <c r="CX80" s="914"/>
      <c r="CY80" s="914"/>
      <c r="CZ80" s="914"/>
      <c r="DA80" s="915"/>
      <c r="DB80" s="913"/>
      <c r="DC80" s="914"/>
      <c r="DD80" s="914"/>
      <c r="DE80" s="914"/>
      <c r="DF80" s="915"/>
      <c r="DG80" s="913"/>
      <c r="DH80" s="914"/>
      <c r="DI80" s="914"/>
      <c r="DJ80" s="914"/>
      <c r="DK80" s="915"/>
      <c r="DL80" s="913"/>
      <c r="DM80" s="914"/>
      <c r="DN80" s="914"/>
      <c r="DO80" s="914"/>
      <c r="DP80" s="915"/>
      <c r="DQ80" s="913"/>
      <c r="DR80" s="914"/>
      <c r="DS80" s="914"/>
      <c r="DT80" s="914"/>
      <c r="DU80" s="915"/>
      <c r="DV80" s="910"/>
      <c r="DW80" s="911"/>
      <c r="DX80" s="911"/>
      <c r="DY80" s="911"/>
      <c r="DZ80" s="912"/>
      <c r="EA80" s="248"/>
    </row>
    <row r="81" spans="1:131" s="249" customFormat="1" ht="26.25" customHeight="1" x14ac:dyDescent="0.15">
      <c r="A81" s="263">
        <v>14</v>
      </c>
      <c r="B81" s="926"/>
      <c r="C81" s="927"/>
      <c r="D81" s="927"/>
      <c r="E81" s="927"/>
      <c r="F81" s="927"/>
      <c r="G81" s="927"/>
      <c r="H81" s="927"/>
      <c r="I81" s="927"/>
      <c r="J81" s="927"/>
      <c r="K81" s="927"/>
      <c r="L81" s="927"/>
      <c r="M81" s="927"/>
      <c r="N81" s="927"/>
      <c r="O81" s="927"/>
      <c r="P81" s="928"/>
      <c r="Q81" s="923"/>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1"/>
      <c r="AY81" s="881"/>
      <c r="AZ81" s="924"/>
      <c r="BA81" s="924"/>
      <c r="BB81" s="924"/>
      <c r="BC81" s="924"/>
      <c r="BD81" s="925"/>
      <c r="BE81" s="267"/>
      <c r="BF81" s="267"/>
      <c r="BG81" s="267"/>
      <c r="BH81" s="267"/>
      <c r="BI81" s="267"/>
      <c r="BJ81" s="267"/>
      <c r="BK81" s="267"/>
      <c r="BL81" s="267"/>
      <c r="BM81" s="267"/>
      <c r="BN81" s="267"/>
      <c r="BO81" s="267"/>
      <c r="BP81" s="267"/>
      <c r="BQ81" s="264">
        <v>75</v>
      </c>
      <c r="BR81" s="269"/>
      <c r="BS81" s="916"/>
      <c r="BT81" s="917"/>
      <c r="BU81" s="917"/>
      <c r="BV81" s="917"/>
      <c r="BW81" s="917"/>
      <c r="BX81" s="917"/>
      <c r="BY81" s="917"/>
      <c r="BZ81" s="917"/>
      <c r="CA81" s="917"/>
      <c r="CB81" s="917"/>
      <c r="CC81" s="917"/>
      <c r="CD81" s="917"/>
      <c r="CE81" s="917"/>
      <c r="CF81" s="917"/>
      <c r="CG81" s="918"/>
      <c r="CH81" s="913"/>
      <c r="CI81" s="914"/>
      <c r="CJ81" s="914"/>
      <c r="CK81" s="914"/>
      <c r="CL81" s="915"/>
      <c r="CM81" s="913"/>
      <c r="CN81" s="914"/>
      <c r="CO81" s="914"/>
      <c r="CP81" s="914"/>
      <c r="CQ81" s="915"/>
      <c r="CR81" s="913"/>
      <c r="CS81" s="914"/>
      <c r="CT81" s="914"/>
      <c r="CU81" s="914"/>
      <c r="CV81" s="915"/>
      <c r="CW81" s="913"/>
      <c r="CX81" s="914"/>
      <c r="CY81" s="914"/>
      <c r="CZ81" s="914"/>
      <c r="DA81" s="915"/>
      <c r="DB81" s="913"/>
      <c r="DC81" s="914"/>
      <c r="DD81" s="914"/>
      <c r="DE81" s="914"/>
      <c r="DF81" s="915"/>
      <c r="DG81" s="913"/>
      <c r="DH81" s="914"/>
      <c r="DI81" s="914"/>
      <c r="DJ81" s="914"/>
      <c r="DK81" s="915"/>
      <c r="DL81" s="913"/>
      <c r="DM81" s="914"/>
      <c r="DN81" s="914"/>
      <c r="DO81" s="914"/>
      <c r="DP81" s="915"/>
      <c r="DQ81" s="913"/>
      <c r="DR81" s="914"/>
      <c r="DS81" s="914"/>
      <c r="DT81" s="914"/>
      <c r="DU81" s="915"/>
      <c r="DV81" s="910"/>
      <c r="DW81" s="911"/>
      <c r="DX81" s="911"/>
      <c r="DY81" s="911"/>
      <c r="DZ81" s="912"/>
      <c r="EA81" s="248"/>
    </row>
    <row r="82" spans="1:131" s="249" customFormat="1" ht="26.25" customHeight="1" x14ac:dyDescent="0.15">
      <c r="A82" s="263">
        <v>15</v>
      </c>
      <c r="B82" s="926"/>
      <c r="C82" s="927"/>
      <c r="D82" s="927"/>
      <c r="E82" s="927"/>
      <c r="F82" s="927"/>
      <c r="G82" s="927"/>
      <c r="H82" s="927"/>
      <c r="I82" s="927"/>
      <c r="J82" s="927"/>
      <c r="K82" s="927"/>
      <c r="L82" s="927"/>
      <c r="M82" s="927"/>
      <c r="N82" s="927"/>
      <c r="O82" s="927"/>
      <c r="P82" s="928"/>
      <c r="Q82" s="923"/>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1"/>
      <c r="AZ82" s="924"/>
      <c r="BA82" s="924"/>
      <c r="BB82" s="924"/>
      <c r="BC82" s="924"/>
      <c r="BD82" s="925"/>
      <c r="BE82" s="267"/>
      <c r="BF82" s="267"/>
      <c r="BG82" s="267"/>
      <c r="BH82" s="267"/>
      <c r="BI82" s="267"/>
      <c r="BJ82" s="267"/>
      <c r="BK82" s="267"/>
      <c r="BL82" s="267"/>
      <c r="BM82" s="267"/>
      <c r="BN82" s="267"/>
      <c r="BO82" s="267"/>
      <c r="BP82" s="267"/>
      <c r="BQ82" s="264">
        <v>76</v>
      </c>
      <c r="BR82" s="269"/>
      <c r="BS82" s="916"/>
      <c r="BT82" s="917"/>
      <c r="BU82" s="917"/>
      <c r="BV82" s="917"/>
      <c r="BW82" s="917"/>
      <c r="BX82" s="917"/>
      <c r="BY82" s="917"/>
      <c r="BZ82" s="917"/>
      <c r="CA82" s="917"/>
      <c r="CB82" s="917"/>
      <c r="CC82" s="917"/>
      <c r="CD82" s="917"/>
      <c r="CE82" s="917"/>
      <c r="CF82" s="917"/>
      <c r="CG82" s="918"/>
      <c r="CH82" s="913"/>
      <c r="CI82" s="914"/>
      <c r="CJ82" s="914"/>
      <c r="CK82" s="914"/>
      <c r="CL82" s="915"/>
      <c r="CM82" s="913"/>
      <c r="CN82" s="914"/>
      <c r="CO82" s="914"/>
      <c r="CP82" s="914"/>
      <c r="CQ82" s="915"/>
      <c r="CR82" s="913"/>
      <c r="CS82" s="914"/>
      <c r="CT82" s="914"/>
      <c r="CU82" s="914"/>
      <c r="CV82" s="915"/>
      <c r="CW82" s="913"/>
      <c r="CX82" s="914"/>
      <c r="CY82" s="914"/>
      <c r="CZ82" s="914"/>
      <c r="DA82" s="915"/>
      <c r="DB82" s="913"/>
      <c r="DC82" s="914"/>
      <c r="DD82" s="914"/>
      <c r="DE82" s="914"/>
      <c r="DF82" s="915"/>
      <c r="DG82" s="913"/>
      <c r="DH82" s="914"/>
      <c r="DI82" s="914"/>
      <c r="DJ82" s="914"/>
      <c r="DK82" s="915"/>
      <c r="DL82" s="913"/>
      <c r="DM82" s="914"/>
      <c r="DN82" s="914"/>
      <c r="DO82" s="914"/>
      <c r="DP82" s="915"/>
      <c r="DQ82" s="913"/>
      <c r="DR82" s="914"/>
      <c r="DS82" s="914"/>
      <c r="DT82" s="914"/>
      <c r="DU82" s="915"/>
      <c r="DV82" s="910"/>
      <c r="DW82" s="911"/>
      <c r="DX82" s="911"/>
      <c r="DY82" s="911"/>
      <c r="DZ82" s="912"/>
      <c r="EA82" s="248"/>
    </row>
    <row r="83" spans="1:131" s="249" customFormat="1" ht="26.25" customHeight="1" x14ac:dyDescent="0.15">
      <c r="A83" s="263">
        <v>16</v>
      </c>
      <c r="B83" s="926"/>
      <c r="C83" s="927"/>
      <c r="D83" s="927"/>
      <c r="E83" s="927"/>
      <c r="F83" s="927"/>
      <c r="G83" s="927"/>
      <c r="H83" s="927"/>
      <c r="I83" s="927"/>
      <c r="J83" s="927"/>
      <c r="K83" s="927"/>
      <c r="L83" s="927"/>
      <c r="M83" s="927"/>
      <c r="N83" s="927"/>
      <c r="O83" s="927"/>
      <c r="P83" s="928"/>
      <c r="Q83" s="923"/>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1"/>
      <c r="AZ83" s="924"/>
      <c r="BA83" s="924"/>
      <c r="BB83" s="924"/>
      <c r="BC83" s="924"/>
      <c r="BD83" s="925"/>
      <c r="BE83" s="267"/>
      <c r="BF83" s="267"/>
      <c r="BG83" s="267"/>
      <c r="BH83" s="267"/>
      <c r="BI83" s="267"/>
      <c r="BJ83" s="267"/>
      <c r="BK83" s="267"/>
      <c r="BL83" s="267"/>
      <c r="BM83" s="267"/>
      <c r="BN83" s="267"/>
      <c r="BO83" s="267"/>
      <c r="BP83" s="267"/>
      <c r="BQ83" s="264">
        <v>77</v>
      </c>
      <c r="BR83" s="269"/>
      <c r="BS83" s="916"/>
      <c r="BT83" s="917"/>
      <c r="BU83" s="917"/>
      <c r="BV83" s="917"/>
      <c r="BW83" s="917"/>
      <c r="BX83" s="917"/>
      <c r="BY83" s="917"/>
      <c r="BZ83" s="917"/>
      <c r="CA83" s="917"/>
      <c r="CB83" s="917"/>
      <c r="CC83" s="917"/>
      <c r="CD83" s="917"/>
      <c r="CE83" s="917"/>
      <c r="CF83" s="917"/>
      <c r="CG83" s="918"/>
      <c r="CH83" s="913"/>
      <c r="CI83" s="914"/>
      <c r="CJ83" s="914"/>
      <c r="CK83" s="914"/>
      <c r="CL83" s="915"/>
      <c r="CM83" s="913"/>
      <c r="CN83" s="914"/>
      <c r="CO83" s="914"/>
      <c r="CP83" s="914"/>
      <c r="CQ83" s="915"/>
      <c r="CR83" s="913"/>
      <c r="CS83" s="914"/>
      <c r="CT83" s="914"/>
      <c r="CU83" s="914"/>
      <c r="CV83" s="915"/>
      <c r="CW83" s="913"/>
      <c r="CX83" s="914"/>
      <c r="CY83" s="914"/>
      <c r="CZ83" s="914"/>
      <c r="DA83" s="915"/>
      <c r="DB83" s="913"/>
      <c r="DC83" s="914"/>
      <c r="DD83" s="914"/>
      <c r="DE83" s="914"/>
      <c r="DF83" s="915"/>
      <c r="DG83" s="913"/>
      <c r="DH83" s="914"/>
      <c r="DI83" s="914"/>
      <c r="DJ83" s="914"/>
      <c r="DK83" s="915"/>
      <c r="DL83" s="913"/>
      <c r="DM83" s="914"/>
      <c r="DN83" s="914"/>
      <c r="DO83" s="914"/>
      <c r="DP83" s="915"/>
      <c r="DQ83" s="913"/>
      <c r="DR83" s="914"/>
      <c r="DS83" s="914"/>
      <c r="DT83" s="914"/>
      <c r="DU83" s="915"/>
      <c r="DV83" s="910"/>
      <c r="DW83" s="911"/>
      <c r="DX83" s="911"/>
      <c r="DY83" s="911"/>
      <c r="DZ83" s="912"/>
      <c r="EA83" s="248"/>
    </row>
    <row r="84" spans="1:131" s="249" customFormat="1" ht="26.25" customHeight="1" x14ac:dyDescent="0.15">
      <c r="A84" s="263">
        <v>17</v>
      </c>
      <c r="B84" s="926"/>
      <c r="C84" s="927"/>
      <c r="D84" s="927"/>
      <c r="E84" s="927"/>
      <c r="F84" s="927"/>
      <c r="G84" s="927"/>
      <c r="H84" s="927"/>
      <c r="I84" s="927"/>
      <c r="J84" s="927"/>
      <c r="K84" s="927"/>
      <c r="L84" s="927"/>
      <c r="M84" s="927"/>
      <c r="N84" s="927"/>
      <c r="O84" s="927"/>
      <c r="P84" s="928"/>
      <c r="Q84" s="923"/>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1"/>
      <c r="AZ84" s="924"/>
      <c r="BA84" s="924"/>
      <c r="BB84" s="924"/>
      <c r="BC84" s="924"/>
      <c r="BD84" s="925"/>
      <c r="BE84" s="267"/>
      <c r="BF84" s="267"/>
      <c r="BG84" s="267"/>
      <c r="BH84" s="267"/>
      <c r="BI84" s="267"/>
      <c r="BJ84" s="267"/>
      <c r="BK84" s="267"/>
      <c r="BL84" s="267"/>
      <c r="BM84" s="267"/>
      <c r="BN84" s="267"/>
      <c r="BO84" s="267"/>
      <c r="BP84" s="267"/>
      <c r="BQ84" s="264">
        <v>78</v>
      </c>
      <c r="BR84" s="269"/>
      <c r="BS84" s="916"/>
      <c r="BT84" s="917"/>
      <c r="BU84" s="917"/>
      <c r="BV84" s="917"/>
      <c r="BW84" s="917"/>
      <c r="BX84" s="917"/>
      <c r="BY84" s="917"/>
      <c r="BZ84" s="917"/>
      <c r="CA84" s="917"/>
      <c r="CB84" s="917"/>
      <c r="CC84" s="917"/>
      <c r="CD84" s="917"/>
      <c r="CE84" s="917"/>
      <c r="CF84" s="917"/>
      <c r="CG84" s="918"/>
      <c r="CH84" s="913"/>
      <c r="CI84" s="914"/>
      <c r="CJ84" s="914"/>
      <c r="CK84" s="914"/>
      <c r="CL84" s="915"/>
      <c r="CM84" s="913"/>
      <c r="CN84" s="914"/>
      <c r="CO84" s="914"/>
      <c r="CP84" s="914"/>
      <c r="CQ84" s="915"/>
      <c r="CR84" s="913"/>
      <c r="CS84" s="914"/>
      <c r="CT84" s="914"/>
      <c r="CU84" s="914"/>
      <c r="CV84" s="915"/>
      <c r="CW84" s="913"/>
      <c r="CX84" s="914"/>
      <c r="CY84" s="914"/>
      <c r="CZ84" s="914"/>
      <c r="DA84" s="915"/>
      <c r="DB84" s="913"/>
      <c r="DC84" s="914"/>
      <c r="DD84" s="914"/>
      <c r="DE84" s="914"/>
      <c r="DF84" s="915"/>
      <c r="DG84" s="913"/>
      <c r="DH84" s="914"/>
      <c r="DI84" s="914"/>
      <c r="DJ84" s="914"/>
      <c r="DK84" s="915"/>
      <c r="DL84" s="913"/>
      <c r="DM84" s="914"/>
      <c r="DN84" s="914"/>
      <c r="DO84" s="914"/>
      <c r="DP84" s="915"/>
      <c r="DQ84" s="913"/>
      <c r="DR84" s="914"/>
      <c r="DS84" s="914"/>
      <c r="DT84" s="914"/>
      <c r="DU84" s="915"/>
      <c r="DV84" s="910"/>
      <c r="DW84" s="911"/>
      <c r="DX84" s="911"/>
      <c r="DY84" s="911"/>
      <c r="DZ84" s="912"/>
      <c r="EA84" s="248"/>
    </row>
    <row r="85" spans="1:131" s="249" customFormat="1" ht="26.25" customHeight="1" x14ac:dyDescent="0.15">
      <c r="A85" s="263">
        <v>18</v>
      </c>
      <c r="B85" s="926"/>
      <c r="C85" s="927"/>
      <c r="D85" s="927"/>
      <c r="E85" s="927"/>
      <c r="F85" s="927"/>
      <c r="G85" s="927"/>
      <c r="H85" s="927"/>
      <c r="I85" s="927"/>
      <c r="J85" s="927"/>
      <c r="K85" s="927"/>
      <c r="L85" s="927"/>
      <c r="M85" s="927"/>
      <c r="N85" s="927"/>
      <c r="O85" s="927"/>
      <c r="P85" s="928"/>
      <c r="Q85" s="923"/>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1"/>
      <c r="AY85" s="881"/>
      <c r="AZ85" s="924"/>
      <c r="BA85" s="924"/>
      <c r="BB85" s="924"/>
      <c r="BC85" s="924"/>
      <c r="BD85" s="925"/>
      <c r="BE85" s="267"/>
      <c r="BF85" s="267"/>
      <c r="BG85" s="267"/>
      <c r="BH85" s="267"/>
      <c r="BI85" s="267"/>
      <c r="BJ85" s="267"/>
      <c r="BK85" s="267"/>
      <c r="BL85" s="267"/>
      <c r="BM85" s="267"/>
      <c r="BN85" s="267"/>
      <c r="BO85" s="267"/>
      <c r="BP85" s="267"/>
      <c r="BQ85" s="264">
        <v>79</v>
      </c>
      <c r="BR85" s="269"/>
      <c r="BS85" s="916"/>
      <c r="BT85" s="917"/>
      <c r="BU85" s="917"/>
      <c r="BV85" s="917"/>
      <c r="BW85" s="917"/>
      <c r="BX85" s="917"/>
      <c r="BY85" s="917"/>
      <c r="BZ85" s="917"/>
      <c r="CA85" s="917"/>
      <c r="CB85" s="917"/>
      <c r="CC85" s="917"/>
      <c r="CD85" s="917"/>
      <c r="CE85" s="917"/>
      <c r="CF85" s="917"/>
      <c r="CG85" s="918"/>
      <c r="CH85" s="913"/>
      <c r="CI85" s="914"/>
      <c r="CJ85" s="914"/>
      <c r="CK85" s="914"/>
      <c r="CL85" s="915"/>
      <c r="CM85" s="913"/>
      <c r="CN85" s="914"/>
      <c r="CO85" s="914"/>
      <c r="CP85" s="914"/>
      <c r="CQ85" s="915"/>
      <c r="CR85" s="913"/>
      <c r="CS85" s="914"/>
      <c r="CT85" s="914"/>
      <c r="CU85" s="914"/>
      <c r="CV85" s="915"/>
      <c r="CW85" s="913"/>
      <c r="CX85" s="914"/>
      <c r="CY85" s="914"/>
      <c r="CZ85" s="914"/>
      <c r="DA85" s="915"/>
      <c r="DB85" s="913"/>
      <c r="DC85" s="914"/>
      <c r="DD85" s="914"/>
      <c r="DE85" s="914"/>
      <c r="DF85" s="915"/>
      <c r="DG85" s="913"/>
      <c r="DH85" s="914"/>
      <c r="DI85" s="914"/>
      <c r="DJ85" s="914"/>
      <c r="DK85" s="915"/>
      <c r="DL85" s="913"/>
      <c r="DM85" s="914"/>
      <c r="DN85" s="914"/>
      <c r="DO85" s="914"/>
      <c r="DP85" s="915"/>
      <c r="DQ85" s="913"/>
      <c r="DR85" s="914"/>
      <c r="DS85" s="914"/>
      <c r="DT85" s="914"/>
      <c r="DU85" s="915"/>
      <c r="DV85" s="910"/>
      <c r="DW85" s="911"/>
      <c r="DX85" s="911"/>
      <c r="DY85" s="911"/>
      <c r="DZ85" s="912"/>
      <c r="EA85" s="248"/>
    </row>
    <row r="86" spans="1:131" s="249" customFormat="1" ht="26.25" customHeight="1" x14ac:dyDescent="0.15">
      <c r="A86" s="263">
        <v>19</v>
      </c>
      <c r="B86" s="926"/>
      <c r="C86" s="927"/>
      <c r="D86" s="927"/>
      <c r="E86" s="927"/>
      <c r="F86" s="927"/>
      <c r="G86" s="927"/>
      <c r="H86" s="927"/>
      <c r="I86" s="927"/>
      <c r="J86" s="927"/>
      <c r="K86" s="927"/>
      <c r="L86" s="927"/>
      <c r="M86" s="927"/>
      <c r="N86" s="927"/>
      <c r="O86" s="927"/>
      <c r="P86" s="928"/>
      <c r="Q86" s="923"/>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1"/>
      <c r="AY86" s="881"/>
      <c r="AZ86" s="924"/>
      <c r="BA86" s="924"/>
      <c r="BB86" s="924"/>
      <c r="BC86" s="924"/>
      <c r="BD86" s="925"/>
      <c r="BE86" s="267"/>
      <c r="BF86" s="267"/>
      <c r="BG86" s="267"/>
      <c r="BH86" s="267"/>
      <c r="BI86" s="267"/>
      <c r="BJ86" s="267"/>
      <c r="BK86" s="267"/>
      <c r="BL86" s="267"/>
      <c r="BM86" s="267"/>
      <c r="BN86" s="267"/>
      <c r="BO86" s="267"/>
      <c r="BP86" s="267"/>
      <c r="BQ86" s="264">
        <v>80</v>
      </c>
      <c r="BR86" s="269"/>
      <c r="BS86" s="916"/>
      <c r="BT86" s="917"/>
      <c r="BU86" s="917"/>
      <c r="BV86" s="917"/>
      <c r="BW86" s="917"/>
      <c r="BX86" s="917"/>
      <c r="BY86" s="917"/>
      <c r="BZ86" s="917"/>
      <c r="CA86" s="917"/>
      <c r="CB86" s="917"/>
      <c r="CC86" s="917"/>
      <c r="CD86" s="917"/>
      <c r="CE86" s="917"/>
      <c r="CF86" s="917"/>
      <c r="CG86" s="918"/>
      <c r="CH86" s="913"/>
      <c r="CI86" s="914"/>
      <c r="CJ86" s="914"/>
      <c r="CK86" s="914"/>
      <c r="CL86" s="915"/>
      <c r="CM86" s="913"/>
      <c r="CN86" s="914"/>
      <c r="CO86" s="914"/>
      <c r="CP86" s="914"/>
      <c r="CQ86" s="915"/>
      <c r="CR86" s="913"/>
      <c r="CS86" s="914"/>
      <c r="CT86" s="914"/>
      <c r="CU86" s="914"/>
      <c r="CV86" s="915"/>
      <c r="CW86" s="913"/>
      <c r="CX86" s="914"/>
      <c r="CY86" s="914"/>
      <c r="CZ86" s="914"/>
      <c r="DA86" s="915"/>
      <c r="DB86" s="913"/>
      <c r="DC86" s="914"/>
      <c r="DD86" s="914"/>
      <c r="DE86" s="914"/>
      <c r="DF86" s="915"/>
      <c r="DG86" s="913"/>
      <c r="DH86" s="914"/>
      <c r="DI86" s="914"/>
      <c r="DJ86" s="914"/>
      <c r="DK86" s="915"/>
      <c r="DL86" s="913"/>
      <c r="DM86" s="914"/>
      <c r="DN86" s="914"/>
      <c r="DO86" s="914"/>
      <c r="DP86" s="915"/>
      <c r="DQ86" s="913"/>
      <c r="DR86" s="914"/>
      <c r="DS86" s="914"/>
      <c r="DT86" s="914"/>
      <c r="DU86" s="915"/>
      <c r="DV86" s="910"/>
      <c r="DW86" s="911"/>
      <c r="DX86" s="911"/>
      <c r="DY86" s="911"/>
      <c r="DZ86" s="912"/>
      <c r="EA86" s="248"/>
    </row>
    <row r="87" spans="1:131" s="249" customFormat="1" ht="26.25" customHeight="1" x14ac:dyDescent="0.15">
      <c r="A87" s="271">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267"/>
      <c r="BF87" s="267"/>
      <c r="BG87" s="267"/>
      <c r="BH87" s="267"/>
      <c r="BI87" s="267"/>
      <c r="BJ87" s="267"/>
      <c r="BK87" s="267"/>
      <c r="BL87" s="267"/>
      <c r="BM87" s="267"/>
      <c r="BN87" s="267"/>
      <c r="BO87" s="267"/>
      <c r="BP87" s="267"/>
      <c r="BQ87" s="264">
        <v>81</v>
      </c>
      <c r="BR87" s="269"/>
      <c r="BS87" s="916"/>
      <c r="BT87" s="917"/>
      <c r="BU87" s="917"/>
      <c r="BV87" s="917"/>
      <c r="BW87" s="917"/>
      <c r="BX87" s="917"/>
      <c r="BY87" s="917"/>
      <c r="BZ87" s="917"/>
      <c r="CA87" s="917"/>
      <c r="CB87" s="917"/>
      <c r="CC87" s="917"/>
      <c r="CD87" s="917"/>
      <c r="CE87" s="917"/>
      <c r="CF87" s="917"/>
      <c r="CG87" s="918"/>
      <c r="CH87" s="913"/>
      <c r="CI87" s="914"/>
      <c r="CJ87" s="914"/>
      <c r="CK87" s="914"/>
      <c r="CL87" s="915"/>
      <c r="CM87" s="913"/>
      <c r="CN87" s="914"/>
      <c r="CO87" s="914"/>
      <c r="CP87" s="914"/>
      <c r="CQ87" s="915"/>
      <c r="CR87" s="913"/>
      <c r="CS87" s="914"/>
      <c r="CT87" s="914"/>
      <c r="CU87" s="914"/>
      <c r="CV87" s="915"/>
      <c r="CW87" s="913"/>
      <c r="CX87" s="914"/>
      <c r="CY87" s="914"/>
      <c r="CZ87" s="914"/>
      <c r="DA87" s="915"/>
      <c r="DB87" s="913"/>
      <c r="DC87" s="914"/>
      <c r="DD87" s="914"/>
      <c r="DE87" s="914"/>
      <c r="DF87" s="915"/>
      <c r="DG87" s="913"/>
      <c r="DH87" s="914"/>
      <c r="DI87" s="914"/>
      <c r="DJ87" s="914"/>
      <c r="DK87" s="915"/>
      <c r="DL87" s="913"/>
      <c r="DM87" s="914"/>
      <c r="DN87" s="914"/>
      <c r="DO87" s="914"/>
      <c r="DP87" s="915"/>
      <c r="DQ87" s="913"/>
      <c r="DR87" s="914"/>
      <c r="DS87" s="914"/>
      <c r="DT87" s="914"/>
      <c r="DU87" s="915"/>
      <c r="DV87" s="910"/>
      <c r="DW87" s="911"/>
      <c r="DX87" s="911"/>
      <c r="DY87" s="911"/>
      <c r="DZ87" s="912"/>
      <c r="EA87" s="248"/>
    </row>
    <row r="88" spans="1:131" s="249" customFormat="1" ht="26.25" customHeight="1" thickBot="1" x14ac:dyDescent="0.2">
      <c r="A88" s="266" t="s">
        <v>393</v>
      </c>
      <c r="B88" s="838" t="s">
        <v>424</v>
      </c>
      <c r="C88" s="839"/>
      <c r="D88" s="839"/>
      <c r="E88" s="839"/>
      <c r="F88" s="839"/>
      <c r="G88" s="839"/>
      <c r="H88" s="839"/>
      <c r="I88" s="839"/>
      <c r="J88" s="839"/>
      <c r="K88" s="839"/>
      <c r="L88" s="839"/>
      <c r="M88" s="839"/>
      <c r="N88" s="839"/>
      <c r="O88" s="839"/>
      <c r="P88" s="840"/>
      <c r="Q88" s="888"/>
      <c r="R88" s="889"/>
      <c r="S88" s="889"/>
      <c r="T88" s="889"/>
      <c r="U88" s="889"/>
      <c r="V88" s="889"/>
      <c r="W88" s="889"/>
      <c r="X88" s="889"/>
      <c r="Y88" s="889"/>
      <c r="Z88" s="889"/>
      <c r="AA88" s="889"/>
      <c r="AB88" s="889"/>
      <c r="AC88" s="889"/>
      <c r="AD88" s="889"/>
      <c r="AE88" s="889"/>
      <c r="AF88" s="892">
        <f>SUM(AF68:AJ74)</f>
        <v>12675</v>
      </c>
      <c r="AG88" s="892"/>
      <c r="AH88" s="892"/>
      <c r="AI88" s="892"/>
      <c r="AJ88" s="892"/>
      <c r="AK88" s="889"/>
      <c r="AL88" s="889"/>
      <c r="AM88" s="889"/>
      <c r="AN88" s="889"/>
      <c r="AO88" s="889"/>
      <c r="AP88" s="892">
        <v>1216</v>
      </c>
      <c r="AQ88" s="892"/>
      <c r="AR88" s="892"/>
      <c r="AS88" s="892"/>
      <c r="AT88" s="892"/>
      <c r="AU88" s="892">
        <f t="shared" ref="AU88" si="0">SUM(AU68:AY74)</f>
        <v>368</v>
      </c>
      <c r="AV88" s="892"/>
      <c r="AW88" s="892"/>
      <c r="AX88" s="892"/>
      <c r="AY88" s="892"/>
      <c r="AZ88" s="897"/>
      <c r="BA88" s="897"/>
      <c r="BB88" s="897"/>
      <c r="BC88" s="897"/>
      <c r="BD88" s="898"/>
      <c r="BE88" s="267"/>
      <c r="BF88" s="267"/>
      <c r="BG88" s="267"/>
      <c r="BH88" s="267"/>
      <c r="BI88" s="267"/>
      <c r="BJ88" s="267"/>
      <c r="BK88" s="267"/>
      <c r="BL88" s="267"/>
      <c r="BM88" s="267"/>
      <c r="BN88" s="267"/>
      <c r="BO88" s="267"/>
      <c r="BP88" s="267"/>
      <c r="BQ88" s="264">
        <v>82</v>
      </c>
      <c r="BR88" s="269"/>
      <c r="BS88" s="916"/>
      <c r="BT88" s="917"/>
      <c r="BU88" s="917"/>
      <c r="BV88" s="917"/>
      <c r="BW88" s="917"/>
      <c r="BX88" s="917"/>
      <c r="BY88" s="917"/>
      <c r="BZ88" s="917"/>
      <c r="CA88" s="917"/>
      <c r="CB88" s="917"/>
      <c r="CC88" s="917"/>
      <c r="CD88" s="917"/>
      <c r="CE88" s="917"/>
      <c r="CF88" s="917"/>
      <c r="CG88" s="918"/>
      <c r="CH88" s="913"/>
      <c r="CI88" s="914"/>
      <c r="CJ88" s="914"/>
      <c r="CK88" s="914"/>
      <c r="CL88" s="915"/>
      <c r="CM88" s="913"/>
      <c r="CN88" s="914"/>
      <c r="CO88" s="914"/>
      <c r="CP88" s="914"/>
      <c r="CQ88" s="915"/>
      <c r="CR88" s="913"/>
      <c r="CS88" s="914"/>
      <c r="CT88" s="914"/>
      <c r="CU88" s="914"/>
      <c r="CV88" s="915"/>
      <c r="CW88" s="913"/>
      <c r="CX88" s="914"/>
      <c r="CY88" s="914"/>
      <c r="CZ88" s="914"/>
      <c r="DA88" s="915"/>
      <c r="DB88" s="913"/>
      <c r="DC88" s="914"/>
      <c r="DD88" s="914"/>
      <c r="DE88" s="914"/>
      <c r="DF88" s="915"/>
      <c r="DG88" s="913"/>
      <c r="DH88" s="914"/>
      <c r="DI88" s="914"/>
      <c r="DJ88" s="914"/>
      <c r="DK88" s="915"/>
      <c r="DL88" s="913"/>
      <c r="DM88" s="914"/>
      <c r="DN88" s="914"/>
      <c r="DO88" s="914"/>
      <c r="DP88" s="915"/>
      <c r="DQ88" s="913"/>
      <c r="DR88" s="914"/>
      <c r="DS88" s="914"/>
      <c r="DT88" s="914"/>
      <c r="DU88" s="915"/>
      <c r="DV88" s="910"/>
      <c r="DW88" s="911"/>
      <c r="DX88" s="911"/>
      <c r="DY88" s="911"/>
      <c r="DZ88" s="912"/>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6"/>
      <c r="BT89" s="917"/>
      <c r="BU89" s="917"/>
      <c r="BV89" s="917"/>
      <c r="BW89" s="917"/>
      <c r="BX89" s="917"/>
      <c r="BY89" s="917"/>
      <c r="BZ89" s="917"/>
      <c r="CA89" s="917"/>
      <c r="CB89" s="917"/>
      <c r="CC89" s="917"/>
      <c r="CD89" s="917"/>
      <c r="CE89" s="917"/>
      <c r="CF89" s="917"/>
      <c r="CG89" s="918"/>
      <c r="CH89" s="913"/>
      <c r="CI89" s="914"/>
      <c r="CJ89" s="914"/>
      <c r="CK89" s="914"/>
      <c r="CL89" s="915"/>
      <c r="CM89" s="913"/>
      <c r="CN89" s="914"/>
      <c r="CO89" s="914"/>
      <c r="CP89" s="914"/>
      <c r="CQ89" s="915"/>
      <c r="CR89" s="913"/>
      <c r="CS89" s="914"/>
      <c r="CT89" s="914"/>
      <c r="CU89" s="914"/>
      <c r="CV89" s="915"/>
      <c r="CW89" s="913"/>
      <c r="CX89" s="914"/>
      <c r="CY89" s="914"/>
      <c r="CZ89" s="914"/>
      <c r="DA89" s="915"/>
      <c r="DB89" s="913"/>
      <c r="DC89" s="914"/>
      <c r="DD89" s="914"/>
      <c r="DE89" s="914"/>
      <c r="DF89" s="915"/>
      <c r="DG89" s="913"/>
      <c r="DH89" s="914"/>
      <c r="DI89" s="914"/>
      <c r="DJ89" s="914"/>
      <c r="DK89" s="915"/>
      <c r="DL89" s="913"/>
      <c r="DM89" s="914"/>
      <c r="DN89" s="914"/>
      <c r="DO89" s="914"/>
      <c r="DP89" s="915"/>
      <c r="DQ89" s="913"/>
      <c r="DR89" s="914"/>
      <c r="DS89" s="914"/>
      <c r="DT89" s="914"/>
      <c r="DU89" s="915"/>
      <c r="DV89" s="910"/>
      <c r="DW89" s="911"/>
      <c r="DX89" s="911"/>
      <c r="DY89" s="911"/>
      <c r="DZ89" s="912"/>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6"/>
      <c r="BT90" s="917"/>
      <c r="BU90" s="917"/>
      <c r="BV90" s="917"/>
      <c r="BW90" s="917"/>
      <c r="BX90" s="917"/>
      <c r="BY90" s="917"/>
      <c r="BZ90" s="917"/>
      <c r="CA90" s="917"/>
      <c r="CB90" s="917"/>
      <c r="CC90" s="917"/>
      <c r="CD90" s="917"/>
      <c r="CE90" s="917"/>
      <c r="CF90" s="917"/>
      <c r="CG90" s="918"/>
      <c r="CH90" s="913"/>
      <c r="CI90" s="914"/>
      <c r="CJ90" s="914"/>
      <c r="CK90" s="914"/>
      <c r="CL90" s="915"/>
      <c r="CM90" s="913"/>
      <c r="CN90" s="914"/>
      <c r="CO90" s="914"/>
      <c r="CP90" s="914"/>
      <c r="CQ90" s="915"/>
      <c r="CR90" s="913"/>
      <c r="CS90" s="914"/>
      <c r="CT90" s="914"/>
      <c r="CU90" s="914"/>
      <c r="CV90" s="915"/>
      <c r="CW90" s="913"/>
      <c r="CX90" s="914"/>
      <c r="CY90" s="914"/>
      <c r="CZ90" s="914"/>
      <c r="DA90" s="915"/>
      <c r="DB90" s="913"/>
      <c r="DC90" s="914"/>
      <c r="DD90" s="914"/>
      <c r="DE90" s="914"/>
      <c r="DF90" s="915"/>
      <c r="DG90" s="913"/>
      <c r="DH90" s="914"/>
      <c r="DI90" s="914"/>
      <c r="DJ90" s="914"/>
      <c r="DK90" s="915"/>
      <c r="DL90" s="913"/>
      <c r="DM90" s="914"/>
      <c r="DN90" s="914"/>
      <c r="DO90" s="914"/>
      <c r="DP90" s="915"/>
      <c r="DQ90" s="913"/>
      <c r="DR90" s="914"/>
      <c r="DS90" s="914"/>
      <c r="DT90" s="914"/>
      <c r="DU90" s="915"/>
      <c r="DV90" s="910"/>
      <c r="DW90" s="911"/>
      <c r="DX90" s="911"/>
      <c r="DY90" s="911"/>
      <c r="DZ90" s="912"/>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6"/>
      <c r="BT91" s="917"/>
      <c r="BU91" s="917"/>
      <c r="BV91" s="917"/>
      <c r="BW91" s="917"/>
      <c r="BX91" s="917"/>
      <c r="BY91" s="917"/>
      <c r="BZ91" s="917"/>
      <c r="CA91" s="917"/>
      <c r="CB91" s="917"/>
      <c r="CC91" s="917"/>
      <c r="CD91" s="917"/>
      <c r="CE91" s="917"/>
      <c r="CF91" s="917"/>
      <c r="CG91" s="918"/>
      <c r="CH91" s="913"/>
      <c r="CI91" s="914"/>
      <c r="CJ91" s="914"/>
      <c r="CK91" s="914"/>
      <c r="CL91" s="915"/>
      <c r="CM91" s="913"/>
      <c r="CN91" s="914"/>
      <c r="CO91" s="914"/>
      <c r="CP91" s="914"/>
      <c r="CQ91" s="915"/>
      <c r="CR91" s="913"/>
      <c r="CS91" s="914"/>
      <c r="CT91" s="914"/>
      <c r="CU91" s="914"/>
      <c r="CV91" s="915"/>
      <c r="CW91" s="913"/>
      <c r="CX91" s="914"/>
      <c r="CY91" s="914"/>
      <c r="CZ91" s="914"/>
      <c r="DA91" s="915"/>
      <c r="DB91" s="913"/>
      <c r="DC91" s="914"/>
      <c r="DD91" s="914"/>
      <c r="DE91" s="914"/>
      <c r="DF91" s="915"/>
      <c r="DG91" s="913"/>
      <c r="DH91" s="914"/>
      <c r="DI91" s="914"/>
      <c r="DJ91" s="914"/>
      <c r="DK91" s="915"/>
      <c r="DL91" s="913"/>
      <c r="DM91" s="914"/>
      <c r="DN91" s="914"/>
      <c r="DO91" s="914"/>
      <c r="DP91" s="915"/>
      <c r="DQ91" s="913"/>
      <c r="DR91" s="914"/>
      <c r="DS91" s="914"/>
      <c r="DT91" s="914"/>
      <c r="DU91" s="915"/>
      <c r="DV91" s="910"/>
      <c r="DW91" s="911"/>
      <c r="DX91" s="911"/>
      <c r="DY91" s="911"/>
      <c r="DZ91" s="912"/>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6"/>
      <c r="BT92" s="917"/>
      <c r="BU92" s="917"/>
      <c r="BV92" s="917"/>
      <c r="BW92" s="917"/>
      <c r="BX92" s="917"/>
      <c r="BY92" s="917"/>
      <c r="BZ92" s="917"/>
      <c r="CA92" s="917"/>
      <c r="CB92" s="917"/>
      <c r="CC92" s="917"/>
      <c r="CD92" s="917"/>
      <c r="CE92" s="917"/>
      <c r="CF92" s="917"/>
      <c r="CG92" s="918"/>
      <c r="CH92" s="913"/>
      <c r="CI92" s="914"/>
      <c r="CJ92" s="914"/>
      <c r="CK92" s="914"/>
      <c r="CL92" s="915"/>
      <c r="CM92" s="913"/>
      <c r="CN92" s="914"/>
      <c r="CO92" s="914"/>
      <c r="CP92" s="914"/>
      <c r="CQ92" s="915"/>
      <c r="CR92" s="913"/>
      <c r="CS92" s="914"/>
      <c r="CT92" s="914"/>
      <c r="CU92" s="914"/>
      <c r="CV92" s="915"/>
      <c r="CW92" s="913"/>
      <c r="CX92" s="914"/>
      <c r="CY92" s="914"/>
      <c r="CZ92" s="914"/>
      <c r="DA92" s="915"/>
      <c r="DB92" s="913"/>
      <c r="DC92" s="914"/>
      <c r="DD92" s="914"/>
      <c r="DE92" s="914"/>
      <c r="DF92" s="915"/>
      <c r="DG92" s="913"/>
      <c r="DH92" s="914"/>
      <c r="DI92" s="914"/>
      <c r="DJ92" s="914"/>
      <c r="DK92" s="915"/>
      <c r="DL92" s="913"/>
      <c r="DM92" s="914"/>
      <c r="DN92" s="914"/>
      <c r="DO92" s="914"/>
      <c r="DP92" s="915"/>
      <c r="DQ92" s="913"/>
      <c r="DR92" s="914"/>
      <c r="DS92" s="914"/>
      <c r="DT92" s="914"/>
      <c r="DU92" s="915"/>
      <c r="DV92" s="910"/>
      <c r="DW92" s="911"/>
      <c r="DX92" s="911"/>
      <c r="DY92" s="911"/>
      <c r="DZ92" s="912"/>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6"/>
      <c r="BT93" s="917"/>
      <c r="BU93" s="917"/>
      <c r="BV93" s="917"/>
      <c r="BW93" s="917"/>
      <c r="BX93" s="917"/>
      <c r="BY93" s="917"/>
      <c r="BZ93" s="917"/>
      <c r="CA93" s="917"/>
      <c r="CB93" s="917"/>
      <c r="CC93" s="917"/>
      <c r="CD93" s="917"/>
      <c r="CE93" s="917"/>
      <c r="CF93" s="917"/>
      <c r="CG93" s="918"/>
      <c r="CH93" s="913"/>
      <c r="CI93" s="914"/>
      <c r="CJ93" s="914"/>
      <c r="CK93" s="914"/>
      <c r="CL93" s="915"/>
      <c r="CM93" s="913"/>
      <c r="CN93" s="914"/>
      <c r="CO93" s="914"/>
      <c r="CP93" s="914"/>
      <c r="CQ93" s="915"/>
      <c r="CR93" s="913"/>
      <c r="CS93" s="914"/>
      <c r="CT93" s="914"/>
      <c r="CU93" s="914"/>
      <c r="CV93" s="915"/>
      <c r="CW93" s="913"/>
      <c r="CX93" s="914"/>
      <c r="CY93" s="914"/>
      <c r="CZ93" s="914"/>
      <c r="DA93" s="915"/>
      <c r="DB93" s="913"/>
      <c r="DC93" s="914"/>
      <c r="DD93" s="914"/>
      <c r="DE93" s="914"/>
      <c r="DF93" s="915"/>
      <c r="DG93" s="913"/>
      <c r="DH93" s="914"/>
      <c r="DI93" s="914"/>
      <c r="DJ93" s="914"/>
      <c r="DK93" s="915"/>
      <c r="DL93" s="913"/>
      <c r="DM93" s="914"/>
      <c r="DN93" s="914"/>
      <c r="DO93" s="914"/>
      <c r="DP93" s="915"/>
      <c r="DQ93" s="913"/>
      <c r="DR93" s="914"/>
      <c r="DS93" s="914"/>
      <c r="DT93" s="914"/>
      <c r="DU93" s="915"/>
      <c r="DV93" s="910"/>
      <c r="DW93" s="911"/>
      <c r="DX93" s="911"/>
      <c r="DY93" s="911"/>
      <c r="DZ93" s="912"/>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6"/>
      <c r="BT94" s="917"/>
      <c r="BU94" s="917"/>
      <c r="BV94" s="917"/>
      <c r="BW94" s="917"/>
      <c r="BX94" s="917"/>
      <c r="BY94" s="917"/>
      <c r="BZ94" s="917"/>
      <c r="CA94" s="917"/>
      <c r="CB94" s="917"/>
      <c r="CC94" s="917"/>
      <c r="CD94" s="917"/>
      <c r="CE94" s="917"/>
      <c r="CF94" s="917"/>
      <c r="CG94" s="918"/>
      <c r="CH94" s="913"/>
      <c r="CI94" s="914"/>
      <c r="CJ94" s="914"/>
      <c r="CK94" s="914"/>
      <c r="CL94" s="915"/>
      <c r="CM94" s="913"/>
      <c r="CN94" s="914"/>
      <c r="CO94" s="914"/>
      <c r="CP94" s="914"/>
      <c r="CQ94" s="915"/>
      <c r="CR94" s="913"/>
      <c r="CS94" s="914"/>
      <c r="CT94" s="914"/>
      <c r="CU94" s="914"/>
      <c r="CV94" s="915"/>
      <c r="CW94" s="913"/>
      <c r="CX94" s="914"/>
      <c r="CY94" s="914"/>
      <c r="CZ94" s="914"/>
      <c r="DA94" s="915"/>
      <c r="DB94" s="913"/>
      <c r="DC94" s="914"/>
      <c r="DD94" s="914"/>
      <c r="DE94" s="914"/>
      <c r="DF94" s="915"/>
      <c r="DG94" s="913"/>
      <c r="DH94" s="914"/>
      <c r="DI94" s="914"/>
      <c r="DJ94" s="914"/>
      <c r="DK94" s="915"/>
      <c r="DL94" s="913"/>
      <c r="DM94" s="914"/>
      <c r="DN94" s="914"/>
      <c r="DO94" s="914"/>
      <c r="DP94" s="915"/>
      <c r="DQ94" s="913"/>
      <c r="DR94" s="914"/>
      <c r="DS94" s="914"/>
      <c r="DT94" s="914"/>
      <c r="DU94" s="915"/>
      <c r="DV94" s="910"/>
      <c r="DW94" s="911"/>
      <c r="DX94" s="911"/>
      <c r="DY94" s="911"/>
      <c r="DZ94" s="912"/>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6"/>
      <c r="BT95" s="917"/>
      <c r="BU95" s="917"/>
      <c r="BV95" s="917"/>
      <c r="BW95" s="917"/>
      <c r="BX95" s="917"/>
      <c r="BY95" s="917"/>
      <c r="BZ95" s="917"/>
      <c r="CA95" s="917"/>
      <c r="CB95" s="917"/>
      <c r="CC95" s="917"/>
      <c r="CD95" s="917"/>
      <c r="CE95" s="917"/>
      <c r="CF95" s="917"/>
      <c r="CG95" s="918"/>
      <c r="CH95" s="913"/>
      <c r="CI95" s="914"/>
      <c r="CJ95" s="914"/>
      <c r="CK95" s="914"/>
      <c r="CL95" s="915"/>
      <c r="CM95" s="913"/>
      <c r="CN95" s="914"/>
      <c r="CO95" s="914"/>
      <c r="CP95" s="914"/>
      <c r="CQ95" s="915"/>
      <c r="CR95" s="913"/>
      <c r="CS95" s="914"/>
      <c r="CT95" s="914"/>
      <c r="CU95" s="914"/>
      <c r="CV95" s="915"/>
      <c r="CW95" s="913"/>
      <c r="CX95" s="914"/>
      <c r="CY95" s="914"/>
      <c r="CZ95" s="914"/>
      <c r="DA95" s="915"/>
      <c r="DB95" s="913"/>
      <c r="DC95" s="914"/>
      <c r="DD95" s="914"/>
      <c r="DE95" s="914"/>
      <c r="DF95" s="915"/>
      <c r="DG95" s="913"/>
      <c r="DH95" s="914"/>
      <c r="DI95" s="914"/>
      <c r="DJ95" s="914"/>
      <c r="DK95" s="915"/>
      <c r="DL95" s="913"/>
      <c r="DM95" s="914"/>
      <c r="DN95" s="914"/>
      <c r="DO95" s="914"/>
      <c r="DP95" s="915"/>
      <c r="DQ95" s="913"/>
      <c r="DR95" s="914"/>
      <c r="DS95" s="914"/>
      <c r="DT95" s="914"/>
      <c r="DU95" s="915"/>
      <c r="DV95" s="910"/>
      <c r="DW95" s="911"/>
      <c r="DX95" s="911"/>
      <c r="DY95" s="911"/>
      <c r="DZ95" s="912"/>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6"/>
      <c r="BT96" s="917"/>
      <c r="BU96" s="917"/>
      <c r="BV96" s="917"/>
      <c r="BW96" s="917"/>
      <c r="BX96" s="917"/>
      <c r="BY96" s="917"/>
      <c r="BZ96" s="917"/>
      <c r="CA96" s="917"/>
      <c r="CB96" s="917"/>
      <c r="CC96" s="917"/>
      <c r="CD96" s="917"/>
      <c r="CE96" s="917"/>
      <c r="CF96" s="917"/>
      <c r="CG96" s="918"/>
      <c r="CH96" s="913"/>
      <c r="CI96" s="914"/>
      <c r="CJ96" s="914"/>
      <c r="CK96" s="914"/>
      <c r="CL96" s="915"/>
      <c r="CM96" s="913"/>
      <c r="CN96" s="914"/>
      <c r="CO96" s="914"/>
      <c r="CP96" s="914"/>
      <c r="CQ96" s="915"/>
      <c r="CR96" s="913"/>
      <c r="CS96" s="914"/>
      <c r="CT96" s="914"/>
      <c r="CU96" s="914"/>
      <c r="CV96" s="915"/>
      <c r="CW96" s="913"/>
      <c r="CX96" s="914"/>
      <c r="CY96" s="914"/>
      <c r="CZ96" s="914"/>
      <c r="DA96" s="915"/>
      <c r="DB96" s="913"/>
      <c r="DC96" s="914"/>
      <c r="DD96" s="914"/>
      <c r="DE96" s="914"/>
      <c r="DF96" s="915"/>
      <c r="DG96" s="913"/>
      <c r="DH96" s="914"/>
      <c r="DI96" s="914"/>
      <c r="DJ96" s="914"/>
      <c r="DK96" s="915"/>
      <c r="DL96" s="913"/>
      <c r="DM96" s="914"/>
      <c r="DN96" s="914"/>
      <c r="DO96" s="914"/>
      <c r="DP96" s="915"/>
      <c r="DQ96" s="913"/>
      <c r="DR96" s="914"/>
      <c r="DS96" s="914"/>
      <c r="DT96" s="914"/>
      <c r="DU96" s="915"/>
      <c r="DV96" s="910"/>
      <c r="DW96" s="911"/>
      <c r="DX96" s="911"/>
      <c r="DY96" s="911"/>
      <c r="DZ96" s="912"/>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6"/>
      <c r="BT97" s="917"/>
      <c r="BU97" s="917"/>
      <c r="BV97" s="917"/>
      <c r="BW97" s="917"/>
      <c r="BX97" s="917"/>
      <c r="BY97" s="917"/>
      <c r="BZ97" s="917"/>
      <c r="CA97" s="917"/>
      <c r="CB97" s="917"/>
      <c r="CC97" s="917"/>
      <c r="CD97" s="917"/>
      <c r="CE97" s="917"/>
      <c r="CF97" s="917"/>
      <c r="CG97" s="918"/>
      <c r="CH97" s="913"/>
      <c r="CI97" s="914"/>
      <c r="CJ97" s="914"/>
      <c r="CK97" s="914"/>
      <c r="CL97" s="915"/>
      <c r="CM97" s="913"/>
      <c r="CN97" s="914"/>
      <c r="CO97" s="914"/>
      <c r="CP97" s="914"/>
      <c r="CQ97" s="915"/>
      <c r="CR97" s="913"/>
      <c r="CS97" s="914"/>
      <c r="CT97" s="914"/>
      <c r="CU97" s="914"/>
      <c r="CV97" s="915"/>
      <c r="CW97" s="913"/>
      <c r="CX97" s="914"/>
      <c r="CY97" s="914"/>
      <c r="CZ97" s="914"/>
      <c r="DA97" s="915"/>
      <c r="DB97" s="913"/>
      <c r="DC97" s="914"/>
      <c r="DD97" s="914"/>
      <c r="DE97" s="914"/>
      <c r="DF97" s="915"/>
      <c r="DG97" s="913"/>
      <c r="DH97" s="914"/>
      <c r="DI97" s="914"/>
      <c r="DJ97" s="914"/>
      <c r="DK97" s="915"/>
      <c r="DL97" s="913"/>
      <c r="DM97" s="914"/>
      <c r="DN97" s="914"/>
      <c r="DO97" s="914"/>
      <c r="DP97" s="915"/>
      <c r="DQ97" s="913"/>
      <c r="DR97" s="914"/>
      <c r="DS97" s="914"/>
      <c r="DT97" s="914"/>
      <c r="DU97" s="915"/>
      <c r="DV97" s="910"/>
      <c r="DW97" s="911"/>
      <c r="DX97" s="911"/>
      <c r="DY97" s="911"/>
      <c r="DZ97" s="912"/>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6"/>
      <c r="BT98" s="917"/>
      <c r="BU98" s="917"/>
      <c r="BV98" s="917"/>
      <c r="BW98" s="917"/>
      <c r="BX98" s="917"/>
      <c r="BY98" s="917"/>
      <c r="BZ98" s="917"/>
      <c r="CA98" s="917"/>
      <c r="CB98" s="917"/>
      <c r="CC98" s="917"/>
      <c r="CD98" s="917"/>
      <c r="CE98" s="917"/>
      <c r="CF98" s="917"/>
      <c r="CG98" s="918"/>
      <c r="CH98" s="913"/>
      <c r="CI98" s="914"/>
      <c r="CJ98" s="914"/>
      <c r="CK98" s="914"/>
      <c r="CL98" s="915"/>
      <c r="CM98" s="913"/>
      <c r="CN98" s="914"/>
      <c r="CO98" s="914"/>
      <c r="CP98" s="914"/>
      <c r="CQ98" s="915"/>
      <c r="CR98" s="913"/>
      <c r="CS98" s="914"/>
      <c r="CT98" s="914"/>
      <c r="CU98" s="914"/>
      <c r="CV98" s="915"/>
      <c r="CW98" s="913"/>
      <c r="CX98" s="914"/>
      <c r="CY98" s="914"/>
      <c r="CZ98" s="914"/>
      <c r="DA98" s="915"/>
      <c r="DB98" s="913"/>
      <c r="DC98" s="914"/>
      <c r="DD98" s="914"/>
      <c r="DE98" s="914"/>
      <c r="DF98" s="915"/>
      <c r="DG98" s="913"/>
      <c r="DH98" s="914"/>
      <c r="DI98" s="914"/>
      <c r="DJ98" s="914"/>
      <c r="DK98" s="915"/>
      <c r="DL98" s="913"/>
      <c r="DM98" s="914"/>
      <c r="DN98" s="914"/>
      <c r="DO98" s="914"/>
      <c r="DP98" s="915"/>
      <c r="DQ98" s="913"/>
      <c r="DR98" s="914"/>
      <c r="DS98" s="914"/>
      <c r="DT98" s="914"/>
      <c r="DU98" s="915"/>
      <c r="DV98" s="910"/>
      <c r="DW98" s="911"/>
      <c r="DX98" s="911"/>
      <c r="DY98" s="911"/>
      <c r="DZ98" s="912"/>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6"/>
      <c r="BT99" s="917"/>
      <c r="BU99" s="917"/>
      <c r="BV99" s="917"/>
      <c r="BW99" s="917"/>
      <c r="BX99" s="917"/>
      <c r="BY99" s="917"/>
      <c r="BZ99" s="917"/>
      <c r="CA99" s="917"/>
      <c r="CB99" s="917"/>
      <c r="CC99" s="917"/>
      <c r="CD99" s="917"/>
      <c r="CE99" s="917"/>
      <c r="CF99" s="917"/>
      <c r="CG99" s="918"/>
      <c r="CH99" s="913"/>
      <c r="CI99" s="914"/>
      <c r="CJ99" s="914"/>
      <c r="CK99" s="914"/>
      <c r="CL99" s="915"/>
      <c r="CM99" s="913"/>
      <c r="CN99" s="914"/>
      <c r="CO99" s="914"/>
      <c r="CP99" s="914"/>
      <c r="CQ99" s="915"/>
      <c r="CR99" s="913"/>
      <c r="CS99" s="914"/>
      <c r="CT99" s="914"/>
      <c r="CU99" s="914"/>
      <c r="CV99" s="915"/>
      <c r="CW99" s="913"/>
      <c r="CX99" s="914"/>
      <c r="CY99" s="914"/>
      <c r="CZ99" s="914"/>
      <c r="DA99" s="915"/>
      <c r="DB99" s="913"/>
      <c r="DC99" s="914"/>
      <c r="DD99" s="914"/>
      <c r="DE99" s="914"/>
      <c r="DF99" s="915"/>
      <c r="DG99" s="913"/>
      <c r="DH99" s="914"/>
      <c r="DI99" s="914"/>
      <c r="DJ99" s="914"/>
      <c r="DK99" s="915"/>
      <c r="DL99" s="913"/>
      <c r="DM99" s="914"/>
      <c r="DN99" s="914"/>
      <c r="DO99" s="914"/>
      <c r="DP99" s="915"/>
      <c r="DQ99" s="913"/>
      <c r="DR99" s="914"/>
      <c r="DS99" s="914"/>
      <c r="DT99" s="914"/>
      <c r="DU99" s="915"/>
      <c r="DV99" s="910"/>
      <c r="DW99" s="911"/>
      <c r="DX99" s="911"/>
      <c r="DY99" s="911"/>
      <c r="DZ99" s="912"/>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6"/>
      <c r="BT100" s="917"/>
      <c r="BU100" s="917"/>
      <c r="BV100" s="917"/>
      <c r="BW100" s="917"/>
      <c r="BX100" s="917"/>
      <c r="BY100" s="917"/>
      <c r="BZ100" s="917"/>
      <c r="CA100" s="917"/>
      <c r="CB100" s="917"/>
      <c r="CC100" s="917"/>
      <c r="CD100" s="917"/>
      <c r="CE100" s="917"/>
      <c r="CF100" s="917"/>
      <c r="CG100" s="918"/>
      <c r="CH100" s="913"/>
      <c r="CI100" s="914"/>
      <c r="CJ100" s="914"/>
      <c r="CK100" s="914"/>
      <c r="CL100" s="915"/>
      <c r="CM100" s="913"/>
      <c r="CN100" s="914"/>
      <c r="CO100" s="914"/>
      <c r="CP100" s="914"/>
      <c r="CQ100" s="915"/>
      <c r="CR100" s="913"/>
      <c r="CS100" s="914"/>
      <c r="CT100" s="914"/>
      <c r="CU100" s="914"/>
      <c r="CV100" s="915"/>
      <c r="CW100" s="913"/>
      <c r="CX100" s="914"/>
      <c r="CY100" s="914"/>
      <c r="CZ100" s="914"/>
      <c r="DA100" s="915"/>
      <c r="DB100" s="913"/>
      <c r="DC100" s="914"/>
      <c r="DD100" s="914"/>
      <c r="DE100" s="914"/>
      <c r="DF100" s="915"/>
      <c r="DG100" s="913"/>
      <c r="DH100" s="914"/>
      <c r="DI100" s="914"/>
      <c r="DJ100" s="914"/>
      <c r="DK100" s="915"/>
      <c r="DL100" s="913"/>
      <c r="DM100" s="914"/>
      <c r="DN100" s="914"/>
      <c r="DO100" s="914"/>
      <c r="DP100" s="915"/>
      <c r="DQ100" s="913"/>
      <c r="DR100" s="914"/>
      <c r="DS100" s="914"/>
      <c r="DT100" s="914"/>
      <c r="DU100" s="915"/>
      <c r="DV100" s="910"/>
      <c r="DW100" s="911"/>
      <c r="DX100" s="911"/>
      <c r="DY100" s="911"/>
      <c r="DZ100" s="912"/>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6"/>
      <c r="BT101" s="917"/>
      <c r="BU101" s="917"/>
      <c r="BV101" s="917"/>
      <c r="BW101" s="917"/>
      <c r="BX101" s="917"/>
      <c r="BY101" s="917"/>
      <c r="BZ101" s="917"/>
      <c r="CA101" s="917"/>
      <c r="CB101" s="917"/>
      <c r="CC101" s="917"/>
      <c r="CD101" s="917"/>
      <c r="CE101" s="917"/>
      <c r="CF101" s="917"/>
      <c r="CG101" s="918"/>
      <c r="CH101" s="913"/>
      <c r="CI101" s="914"/>
      <c r="CJ101" s="914"/>
      <c r="CK101" s="914"/>
      <c r="CL101" s="915"/>
      <c r="CM101" s="913"/>
      <c r="CN101" s="914"/>
      <c r="CO101" s="914"/>
      <c r="CP101" s="914"/>
      <c r="CQ101" s="915"/>
      <c r="CR101" s="913"/>
      <c r="CS101" s="914"/>
      <c r="CT101" s="914"/>
      <c r="CU101" s="914"/>
      <c r="CV101" s="915"/>
      <c r="CW101" s="913"/>
      <c r="CX101" s="914"/>
      <c r="CY101" s="914"/>
      <c r="CZ101" s="914"/>
      <c r="DA101" s="915"/>
      <c r="DB101" s="913"/>
      <c r="DC101" s="914"/>
      <c r="DD101" s="914"/>
      <c r="DE101" s="914"/>
      <c r="DF101" s="915"/>
      <c r="DG101" s="913"/>
      <c r="DH101" s="914"/>
      <c r="DI101" s="914"/>
      <c r="DJ101" s="914"/>
      <c r="DK101" s="915"/>
      <c r="DL101" s="913"/>
      <c r="DM101" s="914"/>
      <c r="DN101" s="914"/>
      <c r="DO101" s="914"/>
      <c r="DP101" s="915"/>
      <c r="DQ101" s="913"/>
      <c r="DR101" s="914"/>
      <c r="DS101" s="914"/>
      <c r="DT101" s="914"/>
      <c r="DU101" s="915"/>
      <c r="DV101" s="910"/>
      <c r="DW101" s="911"/>
      <c r="DX101" s="911"/>
      <c r="DY101" s="911"/>
      <c r="DZ101" s="912"/>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425</v>
      </c>
      <c r="BS102" s="839"/>
      <c r="BT102" s="839"/>
      <c r="BU102" s="839"/>
      <c r="BV102" s="839"/>
      <c r="BW102" s="839"/>
      <c r="BX102" s="839"/>
      <c r="BY102" s="839"/>
      <c r="BZ102" s="839"/>
      <c r="CA102" s="839"/>
      <c r="CB102" s="839"/>
      <c r="CC102" s="839"/>
      <c r="CD102" s="839"/>
      <c r="CE102" s="839"/>
      <c r="CF102" s="839"/>
      <c r="CG102" s="840"/>
      <c r="CH102" s="939"/>
      <c r="CI102" s="940"/>
      <c r="CJ102" s="940"/>
      <c r="CK102" s="940"/>
      <c r="CL102" s="941"/>
      <c r="CM102" s="939"/>
      <c r="CN102" s="940"/>
      <c r="CO102" s="940"/>
      <c r="CP102" s="940"/>
      <c r="CQ102" s="941"/>
      <c r="CR102" s="942"/>
      <c r="CS102" s="900"/>
      <c r="CT102" s="900"/>
      <c r="CU102" s="900"/>
      <c r="CV102" s="943"/>
      <c r="CW102" s="942"/>
      <c r="CX102" s="900"/>
      <c r="CY102" s="900"/>
      <c r="CZ102" s="900"/>
      <c r="DA102" s="943"/>
      <c r="DB102" s="942"/>
      <c r="DC102" s="900"/>
      <c r="DD102" s="900"/>
      <c r="DE102" s="900"/>
      <c r="DF102" s="943"/>
      <c r="DG102" s="942"/>
      <c r="DH102" s="900"/>
      <c r="DI102" s="900"/>
      <c r="DJ102" s="900"/>
      <c r="DK102" s="943"/>
      <c r="DL102" s="942"/>
      <c r="DM102" s="900"/>
      <c r="DN102" s="900"/>
      <c r="DO102" s="900"/>
      <c r="DP102" s="943"/>
      <c r="DQ102" s="942"/>
      <c r="DR102" s="900"/>
      <c r="DS102" s="900"/>
      <c r="DT102" s="900"/>
      <c r="DU102" s="943"/>
      <c r="DV102" s="966"/>
      <c r="DW102" s="967"/>
      <c r="DX102" s="967"/>
      <c r="DY102" s="967"/>
      <c r="DZ102" s="968"/>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9" t="s">
        <v>426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0" t="s">
        <v>427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1" t="s">
        <v>430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8" customFormat="1" ht="26.25" customHeight="1" x14ac:dyDescent="0.15">
      <c r="A109" s="964" t="s">
        <v>432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433</v>
      </c>
      <c r="AB109" s="945"/>
      <c r="AC109" s="945"/>
      <c r="AD109" s="945"/>
      <c r="AE109" s="946"/>
      <c r="AF109" s="944" t="s">
        <v>434</v>
      </c>
      <c r="AG109" s="945"/>
      <c r="AH109" s="945"/>
      <c r="AI109" s="945"/>
      <c r="AJ109" s="946"/>
      <c r="AK109" s="944" t="s">
        <v>307</v>
      </c>
      <c r="AL109" s="945"/>
      <c r="AM109" s="945"/>
      <c r="AN109" s="945"/>
      <c r="AO109" s="946"/>
      <c r="AP109" s="944" t="s">
        <v>435</v>
      </c>
      <c r="AQ109" s="945"/>
      <c r="AR109" s="945"/>
      <c r="AS109" s="945"/>
      <c r="AT109" s="947"/>
      <c r="AU109" s="964" t="s">
        <v>432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433</v>
      </c>
      <c r="BR109" s="945"/>
      <c r="BS109" s="945"/>
      <c r="BT109" s="945"/>
      <c r="BU109" s="946"/>
      <c r="BV109" s="944" t="s">
        <v>434</v>
      </c>
      <c r="BW109" s="945"/>
      <c r="BX109" s="945"/>
      <c r="BY109" s="945"/>
      <c r="BZ109" s="946"/>
      <c r="CA109" s="944" t="s">
        <v>307</v>
      </c>
      <c r="CB109" s="945"/>
      <c r="CC109" s="945"/>
      <c r="CD109" s="945"/>
      <c r="CE109" s="946"/>
      <c r="CF109" s="965" t="s">
        <v>435</v>
      </c>
      <c r="CG109" s="965"/>
      <c r="CH109" s="965"/>
      <c r="CI109" s="965"/>
      <c r="CJ109" s="965"/>
      <c r="CK109" s="944"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433</v>
      </c>
      <c r="DH109" s="945"/>
      <c r="DI109" s="945"/>
      <c r="DJ109" s="945"/>
      <c r="DK109" s="946"/>
      <c r="DL109" s="944" t="s">
        <v>434</v>
      </c>
      <c r="DM109" s="945"/>
      <c r="DN109" s="945"/>
      <c r="DO109" s="945"/>
      <c r="DP109" s="946"/>
      <c r="DQ109" s="944" t="s">
        <v>307</v>
      </c>
      <c r="DR109" s="945"/>
      <c r="DS109" s="945"/>
      <c r="DT109" s="945"/>
      <c r="DU109" s="946"/>
      <c r="DV109" s="944" t="s">
        <v>435</v>
      </c>
      <c r="DW109" s="945"/>
      <c r="DX109" s="945"/>
      <c r="DY109" s="945"/>
      <c r="DZ109" s="947"/>
    </row>
    <row r="110" spans="1:131" s="248" customFormat="1" ht="26.25" customHeight="1" x14ac:dyDescent="0.15">
      <c r="A110" s="948" t="s">
        <v>437</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866739</v>
      </c>
      <c r="AB110" s="952"/>
      <c r="AC110" s="952"/>
      <c r="AD110" s="952"/>
      <c r="AE110" s="953"/>
      <c r="AF110" s="954">
        <v>871043</v>
      </c>
      <c r="AG110" s="952"/>
      <c r="AH110" s="952"/>
      <c r="AI110" s="952"/>
      <c r="AJ110" s="953"/>
      <c r="AK110" s="954">
        <v>862800</v>
      </c>
      <c r="AL110" s="952"/>
      <c r="AM110" s="952"/>
      <c r="AN110" s="952"/>
      <c r="AO110" s="953"/>
      <c r="AP110" s="955">
        <v>13.1</v>
      </c>
      <c r="AQ110" s="956"/>
      <c r="AR110" s="956"/>
      <c r="AS110" s="956"/>
      <c r="AT110" s="957"/>
      <c r="AU110" s="958" t="s">
        <v>73</v>
      </c>
      <c r="AV110" s="959"/>
      <c r="AW110" s="959"/>
      <c r="AX110" s="959"/>
      <c r="AY110" s="959"/>
      <c r="AZ110" s="1000" t="s">
        <v>438</v>
      </c>
      <c r="BA110" s="949"/>
      <c r="BB110" s="949"/>
      <c r="BC110" s="949"/>
      <c r="BD110" s="949"/>
      <c r="BE110" s="949"/>
      <c r="BF110" s="949"/>
      <c r="BG110" s="949"/>
      <c r="BH110" s="949"/>
      <c r="BI110" s="949"/>
      <c r="BJ110" s="949"/>
      <c r="BK110" s="949"/>
      <c r="BL110" s="949"/>
      <c r="BM110" s="949"/>
      <c r="BN110" s="949"/>
      <c r="BO110" s="949"/>
      <c r="BP110" s="950"/>
      <c r="BQ110" s="986">
        <v>9895279</v>
      </c>
      <c r="BR110" s="987"/>
      <c r="BS110" s="987"/>
      <c r="BT110" s="987"/>
      <c r="BU110" s="987"/>
      <c r="BV110" s="987">
        <v>10555748</v>
      </c>
      <c r="BW110" s="987"/>
      <c r="BX110" s="987"/>
      <c r="BY110" s="987"/>
      <c r="BZ110" s="987"/>
      <c r="CA110" s="987">
        <v>10592190</v>
      </c>
      <c r="CB110" s="987"/>
      <c r="CC110" s="987"/>
      <c r="CD110" s="987"/>
      <c r="CE110" s="987"/>
      <c r="CF110" s="1001">
        <v>160.69999999999999</v>
      </c>
      <c r="CG110" s="1002"/>
      <c r="CH110" s="1002"/>
      <c r="CI110" s="1002"/>
      <c r="CJ110" s="1002"/>
      <c r="CK110" s="1003" t="s">
        <v>439</v>
      </c>
      <c r="CL110" s="1004"/>
      <c r="CM110" s="983" t="s">
        <v>440</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t="s">
        <v>441</v>
      </c>
      <c r="DH110" s="987"/>
      <c r="DI110" s="987"/>
      <c r="DJ110" s="987"/>
      <c r="DK110" s="987"/>
      <c r="DL110" s="987" t="s">
        <v>442</v>
      </c>
      <c r="DM110" s="987"/>
      <c r="DN110" s="987"/>
      <c r="DO110" s="987"/>
      <c r="DP110" s="987"/>
      <c r="DQ110" s="987" t="s">
        <v>441</v>
      </c>
      <c r="DR110" s="987"/>
      <c r="DS110" s="987"/>
      <c r="DT110" s="987"/>
      <c r="DU110" s="987"/>
      <c r="DV110" s="988" t="s">
        <v>128</v>
      </c>
      <c r="DW110" s="988"/>
      <c r="DX110" s="988"/>
      <c r="DY110" s="988"/>
      <c r="DZ110" s="989"/>
    </row>
    <row r="111" spans="1:131" s="248" customFormat="1" ht="26.25" customHeight="1" x14ac:dyDescent="0.15">
      <c r="A111" s="990" t="s">
        <v>443</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441</v>
      </c>
      <c r="AB111" s="994"/>
      <c r="AC111" s="994"/>
      <c r="AD111" s="994"/>
      <c r="AE111" s="995"/>
      <c r="AF111" s="996" t="s">
        <v>128</v>
      </c>
      <c r="AG111" s="994"/>
      <c r="AH111" s="994"/>
      <c r="AI111" s="994"/>
      <c r="AJ111" s="995"/>
      <c r="AK111" s="996" t="s">
        <v>128</v>
      </c>
      <c r="AL111" s="994"/>
      <c r="AM111" s="994"/>
      <c r="AN111" s="994"/>
      <c r="AO111" s="995"/>
      <c r="AP111" s="997" t="s">
        <v>128</v>
      </c>
      <c r="AQ111" s="998"/>
      <c r="AR111" s="998"/>
      <c r="AS111" s="998"/>
      <c r="AT111" s="999"/>
      <c r="AU111" s="960"/>
      <c r="AV111" s="961"/>
      <c r="AW111" s="961"/>
      <c r="AX111" s="961"/>
      <c r="AY111" s="961"/>
      <c r="AZ111" s="1009" t="s">
        <v>444</v>
      </c>
      <c r="BA111" s="1010"/>
      <c r="BB111" s="1010"/>
      <c r="BC111" s="1010"/>
      <c r="BD111" s="1010"/>
      <c r="BE111" s="1010"/>
      <c r="BF111" s="1010"/>
      <c r="BG111" s="1010"/>
      <c r="BH111" s="1010"/>
      <c r="BI111" s="1010"/>
      <c r="BJ111" s="1010"/>
      <c r="BK111" s="1010"/>
      <c r="BL111" s="1010"/>
      <c r="BM111" s="1010"/>
      <c r="BN111" s="1010"/>
      <c r="BO111" s="1010"/>
      <c r="BP111" s="1011"/>
      <c r="BQ111" s="979">
        <v>150</v>
      </c>
      <c r="BR111" s="980"/>
      <c r="BS111" s="980"/>
      <c r="BT111" s="980"/>
      <c r="BU111" s="980"/>
      <c r="BV111" s="980">
        <v>150</v>
      </c>
      <c r="BW111" s="980"/>
      <c r="BX111" s="980"/>
      <c r="BY111" s="980"/>
      <c r="BZ111" s="980"/>
      <c r="CA111" s="980" t="s">
        <v>128</v>
      </c>
      <c r="CB111" s="980"/>
      <c r="CC111" s="980"/>
      <c r="CD111" s="980"/>
      <c r="CE111" s="980"/>
      <c r="CF111" s="974" t="s">
        <v>128</v>
      </c>
      <c r="CG111" s="975"/>
      <c r="CH111" s="975"/>
      <c r="CI111" s="975"/>
      <c r="CJ111" s="975"/>
      <c r="CK111" s="1005"/>
      <c r="CL111" s="1006"/>
      <c r="CM111" s="976" t="s">
        <v>445</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128</v>
      </c>
      <c r="DH111" s="980"/>
      <c r="DI111" s="980"/>
      <c r="DJ111" s="980"/>
      <c r="DK111" s="980"/>
      <c r="DL111" s="980" t="s">
        <v>442</v>
      </c>
      <c r="DM111" s="980"/>
      <c r="DN111" s="980"/>
      <c r="DO111" s="980"/>
      <c r="DP111" s="980"/>
      <c r="DQ111" s="980" t="s">
        <v>128</v>
      </c>
      <c r="DR111" s="980"/>
      <c r="DS111" s="980"/>
      <c r="DT111" s="980"/>
      <c r="DU111" s="980"/>
      <c r="DV111" s="981" t="s">
        <v>442</v>
      </c>
      <c r="DW111" s="981"/>
      <c r="DX111" s="981"/>
      <c r="DY111" s="981"/>
      <c r="DZ111" s="982"/>
    </row>
    <row r="112" spans="1:131" s="248" customFormat="1" ht="26.25" customHeight="1" x14ac:dyDescent="0.15">
      <c r="A112" s="1012" t="s">
        <v>446</v>
      </c>
      <c r="B112" s="1013"/>
      <c r="C112" s="1010" t="s">
        <v>447</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t="s">
        <v>128</v>
      </c>
      <c r="AB112" s="1019"/>
      <c r="AC112" s="1019"/>
      <c r="AD112" s="1019"/>
      <c r="AE112" s="1020"/>
      <c r="AF112" s="1021" t="s">
        <v>128</v>
      </c>
      <c r="AG112" s="1019"/>
      <c r="AH112" s="1019"/>
      <c r="AI112" s="1019"/>
      <c r="AJ112" s="1020"/>
      <c r="AK112" s="1021" t="s">
        <v>128</v>
      </c>
      <c r="AL112" s="1019"/>
      <c r="AM112" s="1019"/>
      <c r="AN112" s="1019"/>
      <c r="AO112" s="1020"/>
      <c r="AP112" s="1022" t="s">
        <v>128</v>
      </c>
      <c r="AQ112" s="1023"/>
      <c r="AR112" s="1023"/>
      <c r="AS112" s="1023"/>
      <c r="AT112" s="1024"/>
      <c r="AU112" s="960"/>
      <c r="AV112" s="961"/>
      <c r="AW112" s="961"/>
      <c r="AX112" s="961"/>
      <c r="AY112" s="961"/>
      <c r="AZ112" s="1009" t="s">
        <v>448</v>
      </c>
      <c r="BA112" s="1010"/>
      <c r="BB112" s="1010"/>
      <c r="BC112" s="1010"/>
      <c r="BD112" s="1010"/>
      <c r="BE112" s="1010"/>
      <c r="BF112" s="1010"/>
      <c r="BG112" s="1010"/>
      <c r="BH112" s="1010"/>
      <c r="BI112" s="1010"/>
      <c r="BJ112" s="1010"/>
      <c r="BK112" s="1010"/>
      <c r="BL112" s="1010"/>
      <c r="BM112" s="1010"/>
      <c r="BN112" s="1010"/>
      <c r="BO112" s="1010"/>
      <c r="BP112" s="1011"/>
      <c r="BQ112" s="979">
        <v>6147002</v>
      </c>
      <c r="BR112" s="980"/>
      <c r="BS112" s="980"/>
      <c r="BT112" s="980"/>
      <c r="BU112" s="980"/>
      <c r="BV112" s="980">
        <v>6078839</v>
      </c>
      <c r="BW112" s="980"/>
      <c r="BX112" s="980"/>
      <c r="BY112" s="980"/>
      <c r="BZ112" s="980"/>
      <c r="CA112" s="980">
        <v>5977970</v>
      </c>
      <c r="CB112" s="980"/>
      <c r="CC112" s="980"/>
      <c r="CD112" s="980"/>
      <c r="CE112" s="980"/>
      <c r="CF112" s="974">
        <v>90.7</v>
      </c>
      <c r="CG112" s="975"/>
      <c r="CH112" s="975"/>
      <c r="CI112" s="975"/>
      <c r="CJ112" s="975"/>
      <c r="CK112" s="1005"/>
      <c r="CL112" s="1006"/>
      <c r="CM112" s="976" t="s">
        <v>449</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442</v>
      </c>
      <c r="DH112" s="980"/>
      <c r="DI112" s="980"/>
      <c r="DJ112" s="980"/>
      <c r="DK112" s="980"/>
      <c r="DL112" s="980" t="s">
        <v>442</v>
      </c>
      <c r="DM112" s="980"/>
      <c r="DN112" s="980"/>
      <c r="DO112" s="980"/>
      <c r="DP112" s="980"/>
      <c r="DQ112" s="980" t="s">
        <v>128</v>
      </c>
      <c r="DR112" s="980"/>
      <c r="DS112" s="980"/>
      <c r="DT112" s="980"/>
      <c r="DU112" s="980"/>
      <c r="DV112" s="981" t="s">
        <v>442</v>
      </c>
      <c r="DW112" s="981"/>
      <c r="DX112" s="981"/>
      <c r="DY112" s="981"/>
      <c r="DZ112" s="982"/>
    </row>
    <row r="113" spans="1:130" s="248" customFormat="1" ht="26.25" customHeight="1" x14ac:dyDescent="0.15">
      <c r="A113" s="1014"/>
      <c r="B113" s="1015"/>
      <c r="C113" s="1010" t="s">
        <v>450</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540083</v>
      </c>
      <c r="AB113" s="994"/>
      <c r="AC113" s="994"/>
      <c r="AD113" s="994"/>
      <c r="AE113" s="995"/>
      <c r="AF113" s="996">
        <v>598425</v>
      </c>
      <c r="AG113" s="994"/>
      <c r="AH113" s="994"/>
      <c r="AI113" s="994"/>
      <c r="AJ113" s="995"/>
      <c r="AK113" s="996">
        <v>610629</v>
      </c>
      <c r="AL113" s="994"/>
      <c r="AM113" s="994"/>
      <c r="AN113" s="994"/>
      <c r="AO113" s="995"/>
      <c r="AP113" s="997">
        <v>9.3000000000000007</v>
      </c>
      <c r="AQ113" s="998"/>
      <c r="AR113" s="998"/>
      <c r="AS113" s="998"/>
      <c r="AT113" s="999"/>
      <c r="AU113" s="960"/>
      <c r="AV113" s="961"/>
      <c r="AW113" s="961"/>
      <c r="AX113" s="961"/>
      <c r="AY113" s="961"/>
      <c r="AZ113" s="1009" t="s">
        <v>451</v>
      </c>
      <c r="BA113" s="1010"/>
      <c r="BB113" s="1010"/>
      <c r="BC113" s="1010"/>
      <c r="BD113" s="1010"/>
      <c r="BE113" s="1010"/>
      <c r="BF113" s="1010"/>
      <c r="BG113" s="1010"/>
      <c r="BH113" s="1010"/>
      <c r="BI113" s="1010"/>
      <c r="BJ113" s="1010"/>
      <c r="BK113" s="1010"/>
      <c r="BL113" s="1010"/>
      <c r="BM113" s="1010"/>
      <c r="BN113" s="1010"/>
      <c r="BO113" s="1010"/>
      <c r="BP113" s="1011"/>
      <c r="BQ113" s="979">
        <v>114823</v>
      </c>
      <c r="BR113" s="980"/>
      <c r="BS113" s="980"/>
      <c r="BT113" s="980"/>
      <c r="BU113" s="980"/>
      <c r="BV113" s="980">
        <v>318471</v>
      </c>
      <c r="BW113" s="980"/>
      <c r="BX113" s="980"/>
      <c r="BY113" s="980"/>
      <c r="BZ113" s="980"/>
      <c r="CA113" s="980">
        <v>368385</v>
      </c>
      <c r="CB113" s="980"/>
      <c r="CC113" s="980"/>
      <c r="CD113" s="980"/>
      <c r="CE113" s="980"/>
      <c r="CF113" s="974">
        <v>5.6</v>
      </c>
      <c r="CG113" s="975"/>
      <c r="CH113" s="975"/>
      <c r="CI113" s="975"/>
      <c r="CJ113" s="975"/>
      <c r="CK113" s="1005"/>
      <c r="CL113" s="1006"/>
      <c r="CM113" s="976" t="s">
        <v>452</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441</v>
      </c>
      <c r="DH113" s="1019"/>
      <c r="DI113" s="1019"/>
      <c r="DJ113" s="1019"/>
      <c r="DK113" s="1020"/>
      <c r="DL113" s="1021" t="s">
        <v>128</v>
      </c>
      <c r="DM113" s="1019"/>
      <c r="DN113" s="1019"/>
      <c r="DO113" s="1019"/>
      <c r="DP113" s="1020"/>
      <c r="DQ113" s="1021" t="s">
        <v>442</v>
      </c>
      <c r="DR113" s="1019"/>
      <c r="DS113" s="1019"/>
      <c r="DT113" s="1019"/>
      <c r="DU113" s="1020"/>
      <c r="DV113" s="1022" t="s">
        <v>441</v>
      </c>
      <c r="DW113" s="1023"/>
      <c r="DX113" s="1023"/>
      <c r="DY113" s="1023"/>
      <c r="DZ113" s="1024"/>
    </row>
    <row r="114" spans="1:130" s="248" customFormat="1" ht="26.25" customHeight="1" x14ac:dyDescent="0.15">
      <c r="A114" s="1014"/>
      <c r="B114" s="1015"/>
      <c r="C114" s="1010" t="s">
        <v>453</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v>14764</v>
      </c>
      <c r="AB114" s="1019"/>
      <c r="AC114" s="1019"/>
      <c r="AD114" s="1019"/>
      <c r="AE114" s="1020"/>
      <c r="AF114" s="1021">
        <v>12023</v>
      </c>
      <c r="AG114" s="1019"/>
      <c r="AH114" s="1019"/>
      <c r="AI114" s="1019"/>
      <c r="AJ114" s="1020"/>
      <c r="AK114" s="1021">
        <v>11639</v>
      </c>
      <c r="AL114" s="1019"/>
      <c r="AM114" s="1019"/>
      <c r="AN114" s="1019"/>
      <c r="AO114" s="1020"/>
      <c r="AP114" s="1022">
        <v>0.2</v>
      </c>
      <c r="AQ114" s="1023"/>
      <c r="AR114" s="1023"/>
      <c r="AS114" s="1023"/>
      <c r="AT114" s="1024"/>
      <c r="AU114" s="960"/>
      <c r="AV114" s="961"/>
      <c r="AW114" s="961"/>
      <c r="AX114" s="961"/>
      <c r="AY114" s="961"/>
      <c r="AZ114" s="1009" t="s">
        <v>454</v>
      </c>
      <c r="BA114" s="1010"/>
      <c r="BB114" s="1010"/>
      <c r="BC114" s="1010"/>
      <c r="BD114" s="1010"/>
      <c r="BE114" s="1010"/>
      <c r="BF114" s="1010"/>
      <c r="BG114" s="1010"/>
      <c r="BH114" s="1010"/>
      <c r="BI114" s="1010"/>
      <c r="BJ114" s="1010"/>
      <c r="BK114" s="1010"/>
      <c r="BL114" s="1010"/>
      <c r="BM114" s="1010"/>
      <c r="BN114" s="1010"/>
      <c r="BO114" s="1010"/>
      <c r="BP114" s="1011"/>
      <c r="BQ114" s="979">
        <v>1378372</v>
      </c>
      <c r="BR114" s="980"/>
      <c r="BS114" s="980"/>
      <c r="BT114" s="980"/>
      <c r="BU114" s="980"/>
      <c r="BV114" s="980">
        <v>1299456</v>
      </c>
      <c r="BW114" s="980"/>
      <c r="BX114" s="980"/>
      <c r="BY114" s="980"/>
      <c r="BZ114" s="980"/>
      <c r="CA114" s="980">
        <v>1191201</v>
      </c>
      <c r="CB114" s="980"/>
      <c r="CC114" s="980"/>
      <c r="CD114" s="980"/>
      <c r="CE114" s="980"/>
      <c r="CF114" s="974">
        <v>18.100000000000001</v>
      </c>
      <c r="CG114" s="975"/>
      <c r="CH114" s="975"/>
      <c r="CI114" s="975"/>
      <c r="CJ114" s="975"/>
      <c r="CK114" s="1005"/>
      <c r="CL114" s="1006"/>
      <c r="CM114" s="976" t="s">
        <v>455</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128</v>
      </c>
      <c r="DH114" s="1019"/>
      <c r="DI114" s="1019"/>
      <c r="DJ114" s="1019"/>
      <c r="DK114" s="1020"/>
      <c r="DL114" s="1021" t="s">
        <v>128</v>
      </c>
      <c r="DM114" s="1019"/>
      <c r="DN114" s="1019"/>
      <c r="DO114" s="1019"/>
      <c r="DP114" s="1020"/>
      <c r="DQ114" s="1021" t="s">
        <v>128</v>
      </c>
      <c r="DR114" s="1019"/>
      <c r="DS114" s="1019"/>
      <c r="DT114" s="1019"/>
      <c r="DU114" s="1020"/>
      <c r="DV114" s="1022" t="s">
        <v>128</v>
      </c>
      <c r="DW114" s="1023"/>
      <c r="DX114" s="1023"/>
      <c r="DY114" s="1023"/>
      <c r="DZ114" s="1024"/>
    </row>
    <row r="115" spans="1:130" s="248" customFormat="1" ht="26.25" customHeight="1" x14ac:dyDescent="0.15">
      <c r="A115" s="1014"/>
      <c r="B115" s="1015"/>
      <c r="C115" s="1010" t="s">
        <v>456</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t="s">
        <v>128</v>
      </c>
      <c r="AB115" s="994"/>
      <c r="AC115" s="994"/>
      <c r="AD115" s="994"/>
      <c r="AE115" s="995"/>
      <c r="AF115" s="996" t="s">
        <v>128</v>
      </c>
      <c r="AG115" s="994"/>
      <c r="AH115" s="994"/>
      <c r="AI115" s="994"/>
      <c r="AJ115" s="995"/>
      <c r="AK115" s="996">
        <v>8</v>
      </c>
      <c r="AL115" s="994"/>
      <c r="AM115" s="994"/>
      <c r="AN115" s="994"/>
      <c r="AO115" s="995"/>
      <c r="AP115" s="997">
        <v>0</v>
      </c>
      <c r="AQ115" s="998"/>
      <c r="AR115" s="998"/>
      <c r="AS115" s="998"/>
      <c r="AT115" s="999"/>
      <c r="AU115" s="960"/>
      <c r="AV115" s="961"/>
      <c r="AW115" s="961"/>
      <c r="AX115" s="961"/>
      <c r="AY115" s="961"/>
      <c r="AZ115" s="1009" t="s">
        <v>457</v>
      </c>
      <c r="BA115" s="1010"/>
      <c r="BB115" s="1010"/>
      <c r="BC115" s="1010"/>
      <c r="BD115" s="1010"/>
      <c r="BE115" s="1010"/>
      <c r="BF115" s="1010"/>
      <c r="BG115" s="1010"/>
      <c r="BH115" s="1010"/>
      <c r="BI115" s="1010"/>
      <c r="BJ115" s="1010"/>
      <c r="BK115" s="1010"/>
      <c r="BL115" s="1010"/>
      <c r="BM115" s="1010"/>
      <c r="BN115" s="1010"/>
      <c r="BO115" s="1010"/>
      <c r="BP115" s="1011"/>
      <c r="BQ115" s="979" t="s">
        <v>128</v>
      </c>
      <c r="BR115" s="980"/>
      <c r="BS115" s="980"/>
      <c r="BT115" s="980"/>
      <c r="BU115" s="980"/>
      <c r="BV115" s="980">
        <v>1863</v>
      </c>
      <c r="BW115" s="980"/>
      <c r="BX115" s="980"/>
      <c r="BY115" s="980"/>
      <c r="BZ115" s="980"/>
      <c r="CA115" s="980">
        <v>3532</v>
      </c>
      <c r="CB115" s="980"/>
      <c r="CC115" s="980"/>
      <c r="CD115" s="980"/>
      <c r="CE115" s="980"/>
      <c r="CF115" s="974">
        <v>0.1</v>
      </c>
      <c r="CG115" s="975"/>
      <c r="CH115" s="975"/>
      <c r="CI115" s="975"/>
      <c r="CJ115" s="975"/>
      <c r="CK115" s="1005"/>
      <c r="CL115" s="1006"/>
      <c r="CM115" s="1009" t="s">
        <v>458</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t="s">
        <v>442</v>
      </c>
      <c r="DH115" s="1019"/>
      <c r="DI115" s="1019"/>
      <c r="DJ115" s="1019"/>
      <c r="DK115" s="1020"/>
      <c r="DL115" s="1021" t="s">
        <v>128</v>
      </c>
      <c r="DM115" s="1019"/>
      <c r="DN115" s="1019"/>
      <c r="DO115" s="1019"/>
      <c r="DP115" s="1020"/>
      <c r="DQ115" s="1021" t="s">
        <v>128</v>
      </c>
      <c r="DR115" s="1019"/>
      <c r="DS115" s="1019"/>
      <c r="DT115" s="1019"/>
      <c r="DU115" s="1020"/>
      <c r="DV115" s="1022" t="s">
        <v>128</v>
      </c>
      <c r="DW115" s="1023"/>
      <c r="DX115" s="1023"/>
      <c r="DY115" s="1023"/>
      <c r="DZ115" s="1024"/>
    </row>
    <row r="116" spans="1:130" s="248" customFormat="1" ht="26.25" customHeight="1" x14ac:dyDescent="0.15">
      <c r="A116" s="1016"/>
      <c r="B116" s="1017"/>
      <c r="C116" s="1025" t="s">
        <v>459</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441</v>
      </c>
      <c r="AB116" s="1019"/>
      <c r="AC116" s="1019"/>
      <c r="AD116" s="1019"/>
      <c r="AE116" s="1020"/>
      <c r="AF116" s="1021" t="s">
        <v>128</v>
      </c>
      <c r="AG116" s="1019"/>
      <c r="AH116" s="1019"/>
      <c r="AI116" s="1019"/>
      <c r="AJ116" s="1020"/>
      <c r="AK116" s="1021">
        <v>67</v>
      </c>
      <c r="AL116" s="1019"/>
      <c r="AM116" s="1019"/>
      <c r="AN116" s="1019"/>
      <c r="AO116" s="1020"/>
      <c r="AP116" s="1022">
        <v>0</v>
      </c>
      <c r="AQ116" s="1023"/>
      <c r="AR116" s="1023"/>
      <c r="AS116" s="1023"/>
      <c r="AT116" s="1024"/>
      <c r="AU116" s="960"/>
      <c r="AV116" s="961"/>
      <c r="AW116" s="961"/>
      <c r="AX116" s="961"/>
      <c r="AY116" s="961"/>
      <c r="AZ116" s="1027" t="s">
        <v>460</v>
      </c>
      <c r="BA116" s="1028"/>
      <c r="BB116" s="1028"/>
      <c r="BC116" s="1028"/>
      <c r="BD116" s="1028"/>
      <c r="BE116" s="1028"/>
      <c r="BF116" s="1028"/>
      <c r="BG116" s="1028"/>
      <c r="BH116" s="1028"/>
      <c r="BI116" s="1028"/>
      <c r="BJ116" s="1028"/>
      <c r="BK116" s="1028"/>
      <c r="BL116" s="1028"/>
      <c r="BM116" s="1028"/>
      <c r="BN116" s="1028"/>
      <c r="BO116" s="1028"/>
      <c r="BP116" s="1029"/>
      <c r="BQ116" s="979" t="s">
        <v>442</v>
      </c>
      <c r="BR116" s="980"/>
      <c r="BS116" s="980"/>
      <c r="BT116" s="980"/>
      <c r="BU116" s="980"/>
      <c r="BV116" s="980" t="s">
        <v>128</v>
      </c>
      <c r="BW116" s="980"/>
      <c r="BX116" s="980"/>
      <c r="BY116" s="980"/>
      <c r="BZ116" s="980"/>
      <c r="CA116" s="980" t="s">
        <v>128</v>
      </c>
      <c r="CB116" s="980"/>
      <c r="CC116" s="980"/>
      <c r="CD116" s="980"/>
      <c r="CE116" s="980"/>
      <c r="CF116" s="974" t="s">
        <v>442</v>
      </c>
      <c r="CG116" s="975"/>
      <c r="CH116" s="975"/>
      <c r="CI116" s="975"/>
      <c r="CJ116" s="975"/>
      <c r="CK116" s="1005"/>
      <c r="CL116" s="1006"/>
      <c r="CM116" s="976" t="s">
        <v>461</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t="s">
        <v>441</v>
      </c>
      <c r="DH116" s="1019"/>
      <c r="DI116" s="1019"/>
      <c r="DJ116" s="1019"/>
      <c r="DK116" s="1020"/>
      <c r="DL116" s="1021" t="s">
        <v>128</v>
      </c>
      <c r="DM116" s="1019"/>
      <c r="DN116" s="1019"/>
      <c r="DO116" s="1019"/>
      <c r="DP116" s="1020"/>
      <c r="DQ116" s="1021" t="s">
        <v>442</v>
      </c>
      <c r="DR116" s="1019"/>
      <c r="DS116" s="1019"/>
      <c r="DT116" s="1019"/>
      <c r="DU116" s="1020"/>
      <c r="DV116" s="1022" t="s">
        <v>128</v>
      </c>
      <c r="DW116" s="1023"/>
      <c r="DX116" s="1023"/>
      <c r="DY116" s="1023"/>
      <c r="DZ116" s="1024"/>
    </row>
    <row r="117" spans="1:130" s="248" customFormat="1" ht="26.25" customHeight="1" x14ac:dyDescent="0.15">
      <c r="A117" s="96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462</v>
      </c>
      <c r="Z117" s="946"/>
      <c r="AA117" s="1036">
        <v>1421586</v>
      </c>
      <c r="AB117" s="1037"/>
      <c r="AC117" s="1037"/>
      <c r="AD117" s="1037"/>
      <c r="AE117" s="1038"/>
      <c r="AF117" s="1039">
        <v>1481491</v>
      </c>
      <c r="AG117" s="1037"/>
      <c r="AH117" s="1037"/>
      <c r="AI117" s="1037"/>
      <c r="AJ117" s="1038"/>
      <c r="AK117" s="1039">
        <v>1485143</v>
      </c>
      <c r="AL117" s="1037"/>
      <c r="AM117" s="1037"/>
      <c r="AN117" s="1037"/>
      <c r="AO117" s="1038"/>
      <c r="AP117" s="1040"/>
      <c r="AQ117" s="1041"/>
      <c r="AR117" s="1041"/>
      <c r="AS117" s="1041"/>
      <c r="AT117" s="1042"/>
      <c r="AU117" s="960"/>
      <c r="AV117" s="961"/>
      <c r="AW117" s="961"/>
      <c r="AX117" s="961"/>
      <c r="AY117" s="961"/>
      <c r="AZ117" s="1027" t="s">
        <v>463</v>
      </c>
      <c r="BA117" s="1028"/>
      <c r="BB117" s="1028"/>
      <c r="BC117" s="1028"/>
      <c r="BD117" s="1028"/>
      <c r="BE117" s="1028"/>
      <c r="BF117" s="1028"/>
      <c r="BG117" s="1028"/>
      <c r="BH117" s="1028"/>
      <c r="BI117" s="1028"/>
      <c r="BJ117" s="1028"/>
      <c r="BK117" s="1028"/>
      <c r="BL117" s="1028"/>
      <c r="BM117" s="1028"/>
      <c r="BN117" s="1028"/>
      <c r="BO117" s="1028"/>
      <c r="BP117" s="1029"/>
      <c r="BQ117" s="979" t="s">
        <v>128</v>
      </c>
      <c r="BR117" s="980"/>
      <c r="BS117" s="980"/>
      <c r="BT117" s="980"/>
      <c r="BU117" s="980"/>
      <c r="BV117" s="980" t="s">
        <v>441</v>
      </c>
      <c r="BW117" s="980"/>
      <c r="BX117" s="980"/>
      <c r="BY117" s="980"/>
      <c r="BZ117" s="980"/>
      <c r="CA117" s="980" t="s">
        <v>128</v>
      </c>
      <c r="CB117" s="980"/>
      <c r="CC117" s="980"/>
      <c r="CD117" s="980"/>
      <c r="CE117" s="980"/>
      <c r="CF117" s="974" t="s">
        <v>128</v>
      </c>
      <c r="CG117" s="975"/>
      <c r="CH117" s="975"/>
      <c r="CI117" s="975"/>
      <c r="CJ117" s="975"/>
      <c r="CK117" s="1005"/>
      <c r="CL117" s="1006"/>
      <c r="CM117" s="976" t="s">
        <v>464</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v>150</v>
      </c>
      <c r="DH117" s="1019"/>
      <c r="DI117" s="1019"/>
      <c r="DJ117" s="1019"/>
      <c r="DK117" s="1020"/>
      <c r="DL117" s="1021">
        <v>150</v>
      </c>
      <c r="DM117" s="1019"/>
      <c r="DN117" s="1019"/>
      <c r="DO117" s="1019"/>
      <c r="DP117" s="1020"/>
      <c r="DQ117" s="1021" t="s">
        <v>128</v>
      </c>
      <c r="DR117" s="1019"/>
      <c r="DS117" s="1019"/>
      <c r="DT117" s="1019"/>
      <c r="DU117" s="1020"/>
      <c r="DV117" s="1022" t="s">
        <v>128</v>
      </c>
      <c r="DW117" s="1023"/>
      <c r="DX117" s="1023"/>
      <c r="DY117" s="1023"/>
      <c r="DZ117" s="1024"/>
    </row>
    <row r="118" spans="1:130" s="248" customFormat="1" ht="26.25" customHeight="1" x14ac:dyDescent="0.15">
      <c r="A118" s="96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433</v>
      </c>
      <c r="AB118" s="945"/>
      <c r="AC118" s="945"/>
      <c r="AD118" s="945"/>
      <c r="AE118" s="946"/>
      <c r="AF118" s="944" t="s">
        <v>434</v>
      </c>
      <c r="AG118" s="945"/>
      <c r="AH118" s="945"/>
      <c r="AI118" s="945"/>
      <c r="AJ118" s="946"/>
      <c r="AK118" s="944" t="s">
        <v>307</v>
      </c>
      <c r="AL118" s="945"/>
      <c r="AM118" s="945"/>
      <c r="AN118" s="945"/>
      <c r="AO118" s="946"/>
      <c r="AP118" s="1031" t="s">
        <v>435</v>
      </c>
      <c r="AQ118" s="1032"/>
      <c r="AR118" s="1032"/>
      <c r="AS118" s="1032"/>
      <c r="AT118" s="1033"/>
      <c r="AU118" s="960"/>
      <c r="AV118" s="961"/>
      <c r="AW118" s="961"/>
      <c r="AX118" s="961"/>
      <c r="AY118" s="961"/>
      <c r="AZ118" s="1034" t="s">
        <v>465</v>
      </c>
      <c r="BA118" s="1025"/>
      <c r="BB118" s="1025"/>
      <c r="BC118" s="1025"/>
      <c r="BD118" s="1025"/>
      <c r="BE118" s="1025"/>
      <c r="BF118" s="1025"/>
      <c r="BG118" s="1025"/>
      <c r="BH118" s="1025"/>
      <c r="BI118" s="1025"/>
      <c r="BJ118" s="1025"/>
      <c r="BK118" s="1025"/>
      <c r="BL118" s="1025"/>
      <c r="BM118" s="1025"/>
      <c r="BN118" s="1025"/>
      <c r="BO118" s="1025"/>
      <c r="BP118" s="1026"/>
      <c r="BQ118" s="1057" t="s">
        <v>441</v>
      </c>
      <c r="BR118" s="1058"/>
      <c r="BS118" s="1058"/>
      <c r="BT118" s="1058"/>
      <c r="BU118" s="1058"/>
      <c r="BV118" s="1058" t="s">
        <v>441</v>
      </c>
      <c r="BW118" s="1058"/>
      <c r="BX118" s="1058"/>
      <c r="BY118" s="1058"/>
      <c r="BZ118" s="1058"/>
      <c r="CA118" s="1058" t="s">
        <v>441</v>
      </c>
      <c r="CB118" s="1058"/>
      <c r="CC118" s="1058"/>
      <c r="CD118" s="1058"/>
      <c r="CE118" s="1058"/>
      <c r="CF118" s="974" t="s">
        <v>441</v>
      </c>
      <c r="CG118" s="975"/>
      <c r="CH118" s="975"/>
      <c r="CI118" s="975"/>
      <c r="CJ118" s="975"/>
      <c r="CK118" s="1005"/>
      <c r="CL118" s="1006"/>
      <c r="CM118" s="976" t="s">
        <v>466</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441</v>
      </c>
      <c r="DH118" s="1019"/>
      <c r="DI118" s="1019"/>
      <c r="DJ118" s="1019"/>
      <c r="DK118" s="1020"/>
      <c r="DL118" s="1021" t="s">
        <v>441</v>
      </c>
      <c r="DM118" s="1019"/>
      <c r="DN118" s="1019"/>
      <c r="DO118" s="1019"/>
      <c r="DP118" s="1020"/>
      <c r="DQ118" s="1021" t="s">
        <v>441</v>
      </c>
      <c r="DR118" s="1019"/>
      <c r="DS118" s="1019"/>
      <c r="DT118" s="1019"/>
      <c r="DU118" s="1020"/>
      <c r="DV118" s="1022" t="s">
        <v>441</v>
      </c>
      <c r="DW118" s="1023"/>
      <c r="DX118" s="1023"/>
      <c r="DY118" s="1023"/>
      <c r="DZ118" s="1024"/>
    </row>
    <row r="119" spans="1:130" s="248" customFormat="1" ht="26.25" customHeight="1" x14ac:dyDescent="0.15">
      <c r="A119" s="1118" t="s">
        <v>439</v>
      </c>
      <c r="B119" s="1004"/>
      <c r="C119" s="983" t="s">
        <v>440</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441</v>
      </c>
      <c r="AB119" s="952"/>
      <c r="AC119" s="952"/>
      <c r="AD119" s="952"/>
      <c r="AE119" s="953"/>
      <c r="AF119" s="954" t="s">
        <v>441</v>
      </c>
      <c r="AG119" s="952"/>
      <c r="AH119" s="952"/>
      <c r="AI119" s="952"/>
      <c r="AJ119" s="953"/>
      <c r="AK119" s="954" t="s">
        <v>441</v>
      </c>
      <c r="AL119" s="952"/>
      <c r="AM119" s="952"/>
      <c r="AN119" s="952"/>
      <c r="AO119" s="953"/>
      <c r="AP119" s="955" t="s">
        <v>441</v>
      </c>
      <c r="AQ119" s="956"/>
      <c r="AR119" s="956"/>
      <c r="AS119" s="956"/>
      <c r="AT119" s="957"/>
      <c r="AU119" s="962"/>
      <c r="AV119" s="963"/>
      <c r="AW119" s="963"/>
      <c r="AX119" s="963"/>
      <c r="AY119" s="963"/>
      <c r="AZ119" s="279" t="s">
        <v>186</v>
      </c>
      <c r="BA119" s="279"/>
      <c r="BB119" s="279"/>
      <c r="BC119" s="279"/>
      <c r="BD119" s="279"/>
      <c r="BE119" s="279"/>
      <c r="BF119" s="279"/>
      <c r="BG119" s="279"/>
      <c r="BH119" s="279"/>
      <c r="BI119" s="279"/>
      <c r="BJ119" s="279"/>
      <c r="BK119" s="279"/>
      <c r="BL119" s="279"/>
      <c r="BM119" s="279"/>
      <c r="BN119" s="279"/>
      <c r="BO119" s="1035" t="s">
        <v>467</v>
      </c>
      <c r="BP119" s="1066"/>
      <c r="BQ119" s="1057">
        <v>17535626</v>
      </c>
      <c r="BR119" s="1058"/>
      <c r="BS119" s="1058"/>
      <c r="BT119" s="1058"/>
      <c r="BU119" s="1058"/>
      <c r="BV119" s="1058">
        <v>18254527</v>
      </c>
      <c r="BW119" s="1058"/>
      <c r="BX119" s="1058"/>
      <c r="BY119" s="1058"/>
      <c r="BZ119" s="1058"/>
      <c r="CA119" s="1058">
        <v>18133278</v>
      </c>
      <c r="CB119" s="1058"/>
      <c r="CC119" s="1058"/>
      <c r="CD119" s="1058"/>
      <c r="CE119" s="1058"/>
      <c r="CF119" s="1059"/>
      <c r="CG119" s="1060"/>
      <c r="CH119" s="1060"/>
      <c r="CI119" s="1060"/>
      <c r="CJ119" s="1061"/>
      <c r="CK119" s="1007"/>
      <c r="CL119" s="1008"/>
      <c r="CM119" s="1062" t="s">
        <v>468</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t="s">
        <v>128</v>
      </c>
      <c r="DH119" s="1044"/>
      <c r="DI119" s="1044"/>
      <c r="DJ119" s="1044"/>
      <c r="DK119" s="1045"/>
      <c r="DL119" s="1043" t="s">
        <v>128</v>
      </c>
      <c r="DM119" s="1044"/>
      <c r="DN119" s="1044"/>
      <c r="DO119" s="1044"/>
      <c r="DP119" s="1045"/>
      <c r="DQ119" s="1043" t="s">
        <v>128</v>
      </c>
      <c r="DR119" s="1044"/>
      <c r="DS119" s="1044"/>
      <c r="DT119" s="1044"/>
      <c r="DU119" s="1045"/>
      <c r="DV119" s="1046" t="s">
        <v>418</v>
      </c>
      <c r="DW119" s="1047"/>
      <c r="DX119" s="1047"/>
      <c r="DY119" s="1047"/>
      <c r="DZ119" s="1048"/>
    </row>
    <row r="120" spans="1:130" s="248" customFormat="1" ht="26.25" customHeight="1" x14ac:dyDescent="0.15">
      <c r="A120" s="1119"/>
      <c r="B120" s="1006"/>
      <c r="C120" s="976" t="s">
        <v>445</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128</v>
      </c>
      <c r="AB120" s="1019"/>
      <c r="AC120" s="1019"/>
      <c r="AD120" s="1019"/>
      <c r="AE120" s="1020"/>
      <c r="AF120" s="1021" t="s">
        <v>469</v>
      </c>
      <c r="AG120" s="1019"/>
      <c r="AH120" s="1019"/>
      <c r="AI120" s="1019"/>
      <c r="AJ120" s="1020"/>
      <c r="AK120" s="1021" t="s">
        <v>128</v>
      </c>
      <c r="AL120" s="1019"/>
      <c r="AM120" s="1019"/>
      <c r="AN120" s="1019"/>
      <c r="AO120" s="1020"/>
      <c r="AP120" s="1022" t="s">
        <v>469</v>
      </c>
      <c r="AQ120" s="1023"/>
      <c r="AR120" s="1023"/>
      <c r="AS120" s="1023"/>
      <c r="AT120" s="1024"/>
      <c r="AU120" s="1049" t="s">
        <v>470</v>
      </c>
      <c r="AV120" s="1050"/>
      <c r="AW120" s="1050"/>
      <c r="AX120" s="1050"/>
      <c r="AY120" s="1051"/>
      <c r="AZ120" s="1000" t="s">
        <v>471</v>
      </c>
      <c r="BA120" s="949"/>
      <c r="BB120" s="949"/>
      <c r="BC120" s="949"/>
      <c r="BD120" s="949"/>
      <c r="BE120" s="949"/>
      <c r="BF120" s="949"/>
      <c r="BG120" s="949"/>
      <c r="BH120" s="949"/>
      <c r="BI120" s="949"/>
      <c r="BJ120" s="949"/>
      <c r="BK120" s="949"/>
      <c r="BL120" s="949"/>
      <c r="BM120" s="949"/>
      <c r="BN120" s="949"/>
      <c r="BO120" s="949"/>
      <c r="BP120" s="950"/>
      <c r="BQ120" s="986">
        <v>6338331</v>
      </c>
      <c r="BR120" s="987"/>
      <c r="BS120" s="987"/>
      <c r="BT120" s="987"/>
      <c r="BU120" s="987"/>
      <c r="BV120" s="987">
        <v>5669867</v>
      </c>
      <c r="BW120" s="987"/>
      <c r="BX120" s="987"/>
      <c r="BY120" s="987"/>
      <c r="BZ120" s="987"/>
      <c r="CA120" s="987">
        <v>6608074</v>
      </c>
      <c r="CB120" s="987"/>
      <c r="CC120" s="987"/>
      <c r="CD120" s="987"/>
      <c r="CE120" s="987"/>
      <c r="CF120" s="1001">
        <v>100.3</v>
      </c>
      <c r="CG120" s="1002"/>
      <c r="CH120" s="1002"/>
      <c r="CI120" s="1002"/>
      <c r="CJ120" s="1002"/>
      <c r="CK120" s="1067" t="s">
        <v>472</v>
      </c>
      <c r="CL120" s="1068"/>
      <c r="CM120" s="1068"/>
      <c r="CN120" s="1068"/>
      <c r="CO120" s="1069"/>
      <c r="CP120" s="1075" t="s">
        <v>473</v>
      </c>
      <c r="CQ120" s="1076"/>
      <c r="CR120" s="1076"/>
      <c r="CS120" s="1076"/>
      <c r="CT120" s="1076"/>
      <c r="CU120" s="1076"/>
      <c r="CV120" s="1076"/>
      <c r="CW120" s="1076"/>
      <c r="CX120" s="1076"/>
      <c r="CY120" s="1076"/>
      <c r="CZ120" s="1076"/>
      <c r="DA120" s="1076"/>
      <c r="DB120" s="1076"/>
      <c r="DC120" s="1076"/>
      <c r="DD120" s="1076"/>
      <c r="DE120" s="1076"/>
      <c r="DF120" s="1077"/>
      <c r="DG120" s="986" t="s">
        <v>418</v>
      </c>
      <c r="DH120" s="987"/>
      <c r="DI120" s="987"/>
      <c r="DJ120" s="987"/>
      <c r="DK120" s="987"/>
      <c r="DL120" s="987" t="s">
        <v>128</v>
      </c>
      <c r="DM120" s="987"/>
      <c r="DN120" s="987"/>
      <c r="DO120" s="987"/>
      <c r="DP120" s="987"/>
      <c r="DQ120" s="987">
        <v>5960128</v>
      </c>
      <c r="DR120" s="987"/>
      <c r="DS120" s="987"/>
      <c r="DT120" s="987"/>
      <c r="DU120" s="987"/>
      <c r="DV120" s="988">
        <v>90.4</v>
      </c>
      <c r="DW120" s="988"/>
      <c r="DX120" s="988"/>
      <c r="DY120" s="988"/>
      <c r="DZ120" s="989"/>
    </row>
    <row r="121" spans="1:130" s="248" customFormat="1" ht="26.25" customHeight="1" x14ac:dyDescent="0.15">
      <c r="A121" s="1119"/>
      <c r="B121" s="1006"/>
      <c r="C121" s="1027" t="s">
        <v>474</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418</v>
      </c>
      <c r="AB121" s="1019"/>
      <c r="AC121" s="1019"/>
      <c r="AD121" s="1019"/>
      <c r="AE121" s="1020"/>
      <c r="AF121" s="1021" t="s">
        <v>128</v>
      </c>
      <c r="AG121" s="1019"/>
      <c r="AH121" s="1019"/>
      <c r="AI121" s="1019"/>
      <c r="AJ121" s="1020"/>
      <c r="AK121" s="1021" t="s">
        <v>128</v>
      </c>
      <c r="AL121" s="1019"/>
      <c r="AM121" s="1019"/>
      <c r="AN121" s="1019"/>
      <c r="AO121" s="1020"/>
      <c r="AP121" s="1022" t="s">
        <v>128</v>
      </c>
      <c r="AQ121" s="1023"/>
      <c r="AR121" s="1023"/>
      <c r="AS121" s="1023"/>
      <c r="AT121" s="1024"/>
      <c r="AU121" s="1052"/>
      <c r="AV121" s="1053"/>
      <c r="AW121" s="1053"/>
      <c r="AX121" s="1053"/>
      <c r="AY121" s="1054"/>
      <c r="AZ121" s="1009" t="s">
        <v>475</v>
      </c>
      <c r="BA121" s="1010"/>
      <c r="BB121" s="1010"/>
      <c r="BC121" s="1010"/>
      <c r="BD121" s="1010"/>
      <c r="BE121" s="1010"/>
      <c r="BF121" s="1010"/>
      <c r="BG121" s="1010"/>
      <c r="BH121" s="1010"/>
      <c r="BI121" s="1010"/>
      <c r="BJ121" s="1010"/>
      <c r="BK121" s="1010"/>
      <c r="BL121" s="1010"/>
      <c r="BM121" s="1010"/>
      <c r="BN121" s="1010"/>
      <c r="BO121" s="1010"/>
      <c r="BP121" s="1011"/>
      <c r="BQ121" s="979">
        <v>3858414</v>
      </c>
      <c r="BR121" s="980"/>
      <c r="BS121" s="980"/>
      <c r="BT121" s="980"/>
      <c r="BU121" s="980"/>
      <c r="BV121" s="980">
        <v>3654082</v>
      </c>
      <c r="BW121" s="980"/>
      <c r="BX121" s="980"/>
      <c r="BY121" s="980"/>
      <c r="BZ121" s="980"/>
      <c r="CA121" s="980">
        <v>3370661</v>
      </c>
      <c r="CB121" s="980"/>
      <c r="CC121" s="980"/>
      <c r="CD121" s="980"/>
      <c r="CE121" s="980"/>
      <c r="CF121" s="974">
        <v>51.1</v>
      </c>
      <c r="CG121" s="975"/>
      <c r="CH121" s="975"/>
      <c r="CI121" s="975"/>
      <c r="CJ121" s="975"/>
      <c r="CK121" s="1070"/>
      <c r="CL121" s="1071"/>
      <c r="CM121" s="1071"/>
      <c r="CN121" s="1071"/>
      <c r="CO121" s="1072"/>
      <c r="CP121" s="1080" t="s">
        <v>409</v>
      </c>
      <c r="CQ121" s="1081"/>
      <c r="CR121" s="1081"/>
      <c r="CS121" s="1081"/>
      <c r="CT121" s="1081"/>
      <c r="CU121" s="1081"/>
      <c r="CV121" s="1081"/>
      <c r="CW121" s="1081"/>
      <c r="CX121" s="1081"/>
      <c r="CY121" s="1081"/>
      <c r="CZ121" s="1081"/>
      <c r="DA121" s="1081"/>
      <c r="DB121" s="1081"/>
      <c r="DC121" s="1081"/>
      <c r="DD121" s="1081"/>
      <c r="DE121" s="1081"/>
      <c r="DF121" s="1082"/>
      <c r="DG121" s="979">
        <v>38472</v>
      </c>
      <c r="DH121" s="980"/>
      <c r="DI121" s="980"/>
      <c r="DJ121" s="980"/>
      <c r="DK121" s="980"/>
      <c r="DL121" s="980">
        <v>21582</v>
      </c>
      <c r="DM121" s="980"/>
      <c r="DN121" s="980"/>
      <c r="DO121" s="980"/>
      <c r="DP121" s="980"/>
      <c r="DQ121" s="980">
        <v>17842</v>
      </c>
      <c r="DR121" s="980"/>
      <c r="DS121" s="980"/>
      <c r="DT121" s="980"/>
      <c r="DU121" s="980"/>
      <c r="DV121" s="981">
        <v>0.3</v>
      </c>
      <c r="DW121" s="981"/>
      <c r="DX121" s="981"/>
      <c r="DY121" s="981"/>
      <c r="DZ121" s="982"/>
    </row>
    <row r="122" spans="1:130" s="248" customFormat="1" ht="26.25" customHeight="1" x14ac:dyDescent="0.15">
      <c r="A122" s="1119"/>
      <c r="B122" s="1006"/>
      <c r="C122" s="976" t="s">
        <v>455</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128</v>
      </c>
      <c r="AB122" s="1019"/>
      <c r="AC122" s="1019"/>
      <c r="AD122" s="1019"/>
      <c r="AE122" s="1020"/>
      <c r="AF122" s="1021" t="s">
        <v>128</v>
      </c>
      <c r="AG122" s="1019"/>
      <c r="AH122" s="1019"/>
      <c r="AI122" s="1019"/>
      <c r="AJ122" s="1020"/>
      <c r="AK122" s="1021" t="s">
        <v>128</v>
      </c>
      <c r="AL122" s="1019"/>
      <c r="AM122" s="1019"/>
      <c r="AN122" s="1019"/>
      <c r="AO122" s="1020"/>
      <c r="AP122" s="1022" t="s">
        <v>128</v>
      </c>
      <c r="AQ122" s="1023"/>
      <c r="AR122" s="1023"/>
      <c r="AS122" s="1023"/>
      <c r="AT122" s="1024"/>
      <c r="AU122" s="1052"/>
      <c r="AV122" s="1053"/>
      <c r="AW122" s="1053"/>
      <c r="AX122" s="1053"/>
      <c r="AY122" s="1054"/>
      <c r="AZ122" s="1034" t="s">
        <v>476</v>
      </c>
      <c r="BA122" s="1025"/>
      <c r="BB122" s="1025"/>
      <c r="BC122" s="1025"/>
      <c r="BD122" s="1025"/>
      <c r="BE122" s="1025"/>
      <c r="BF122" s="1025"/>
      <c r="BG122" s="1025"/>
      <c r="BH122" s="1025"/>
      <c r="BI122" s="1025"/>
      <c r="BJ122" s="1025"/>
      <c r="BK122" s="1025"/>
      <c r="BL122" s="1025"/>
      <c r="BM122" s="1025"/>
      <c r="BN122" s="1025"/>
      <c r="BO122" s="1025"/>
      <c r="BP122" s="1026"/>
      <c r="BQ122" s="1057">
        <v>11240568</v>
      </c>
      <c r="BR122" s="1058"/>
      <c r="BS122" s="1058"/>
      <c r="BT122" s="1058"/>
      <c r="BU122" s="1058"/>
      <c r="BV122" s="1058">
        <v>11315949</v>
      </c>
      <c r="BW122" s="1058"/>
      <c r="BX122" s="1058"/>
      <c r="BY122" s="1058"/>
      <c r="BZ122" s="1058"/>
      <c r="CA122" s="1058">
        <v>11147903</v>
      </c>
      <c r="CB122" s="1058"/>
      <c r="CC122" s="1058"/>
      <c r="CD122" s="1058"/>
      <c r="CE122" s="1058"/>
      <c r="CF122" s="1078">
        <v>169.1</v>
      </c>
      <c r="CG122" s="1079"/>
      <c r="CH122" s="1079"/>
      <c r="CI122" s="1079"/>
      <c r="CJ122" s="1079"/>
      <c r="CK122" s="1070"/>
      <c r="CL122" s="1071"/>
      <c r="CM122" s="1071"/>
      <c r="CN122" s="1071"/>
      <c r="CO122" s="1072"/>
      <c r="CP122" s="1080" t="s">
        <v>412</v>
      </c>
      <c r="CQ122" s="1081"/>
      <c r="CR122" s="1081"/>
      <c r="CS122" s="1081"/>
      <c r="CT122" s="1081"/>
      <c r="CU122" s="1081"/>
      <c r="CV122" s="1081"/>
      <c r="CW122" s="1081"/>
      <c r="CX122" s="1081"/>
      <c r="CY122" s="1081"/>
      <c r="CZ122" s="1081"/>
      <c r="DA122" s="1081"/>
      <c r="DB122" s="1081"/>
      <c r="DC122" s="1081"/>
      <c r="DD122" s="1081"/>
      <c r="DE122" s="1081"/>
      <c r="DF122" s="1082"/>
      <c r="DG122" s="979" t="s">
        <v>128</v>
      </c>
      <c r="DH122" s="980"/>
      <c r="DI122" s="980"/>
      <c r="DJ122" s="980"/>
      <c r="DK122" s="980"/>
      <c r="DL122" s="980" t="s">
        <v>128</v>
      </c>
      <c r="DM122" s="980"/>
      <c r="DN122" s="980"/>
      <c r="DO122" s="980"/>
      <c r="DP122" s="980"/>
      <c r="DQ122" s="980" t="s">
        <v>128</v>
      </c>
      <c r="DR122" s="980"/>
      <c r="DS122" s="980"/>
      <c r="DT122" s="980"/>
      <c r="DU122" s="980"/>
      <c r="DV122" s="981" t="s">
        <v>128</v>
      </c>
      <c r="DW122" s="981"/>
      <c r="DX122" s="981"/>
      <c r="DY122" s="981"/>
      <c r="DZ122" s="982"/>
    </row>
    <row r="123" spans="1:130" s="248" customFormat="1" ht="26.25" customHeight="1" x14ac:dyDescent="0.15">
      <c r="A123" s="1119"/>
      <c r="B123" s="1006"/>
      <c r="C123" s="976" t="s">
        <v>461</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128</v>
      </c>
      <c r="AB123" s="1019"/>
      <c r="AC123" s="1019"/>
      <c r="AD123" s="1019"/>
      <c r="AE123" s="1020"/>
      <c r="AF123" s="1021" t="s">
        <v>418</v>
      </c>
      <c r="AG123" s="1019"/>
      <c r="AH123" s="1019"/>
      <c r="AI123" s="1019"/>
      <c r="AJ123" s="1020"/>
      <c r="AK123" s="1021" t="s">
        <v>418</v>
      </c>
      <c r="AL123" s="1019"/>
      <c r="AM123" s="1019"/>
      <c r="AN123" s="1019"/>
      <c r="AO123" s="1020"/>
      <c r="AP123" s="1022" t="s">
        <v>128</v>
      </c>
      <c r="AQ123" s="1023"/>
      <c r="AR123" s="1023"/>
      <c r="AS123" s="1023"/>
      <c r="AT123" s="1024"/>
      <c r="AU123" s="1055"/>
      <c r="AV123" s="1056"/>
      <c r="AW123" s="1056"/>
      <c r="AX123" s="1056"/>
      <c r="AY123" s="1056"/>
      <c r="AZ123" s="279" t="s">
        <v>186</v>
      </c>
      <c r="BA123" s="279"/>
      <c r="BB123" s="279"/>
      <c r="BC123" s="279"/>
      <c r="BD123" s="279"/>
      <c r="BE123" s="279"/>
      <c r="BF123" s="279"/>
      <c r="BG123" s="279"/>
      <c r="BH123" s="279"/>
      <c r="BI123" s="279"/>
      <c r="BJ123" s="279"/>
      <c r="BK123" s="279"/>
      <c r="BL123" s="279"/>
      <c r="BM123" s="279"/>
      <c r="BN123" s="279"/>
      <c r="BO123" s="1035" t="s">
        <v>477</v>
      </c>
      <c r="BP123" s="1066"/>
      <c r="BQ123" s="1125">
        <v>21437313</v>
      </c>
      <c r="BR123" s="1126"/>
      <c r="BS123" s="1126"/>
      <c r="BT123" s="1126"/>
      <c r="BU123" s="1126"/>
      <c r="BV123" s="1126">
        <v>20639898</v>
      </c>
      <c r="BW123" s="1126"/>
      <c r="BX123" s="1126"/>
      <c r="BY123" s="1126"/>
      <c r="BZ123" s="1126"/>
      <c r="CA123" s="1126">
        <v>21126638</v>
      </c>
      <c r="CB123" s="1126"/>
      <c r="CC123" s="1126"/>
      <c r="CD123" s="1126"/>
      <c r="CE123" s="1126"/>
      <c r="CF123" s="1059"/>
      <c r="CG123" s="1060"/>
      <c r="CH123" s="1060"/>
      <c r="CI123" s="1060"/>
      <c r="CJ123" s="1061"/>
      <c r="CK123" s="1070"/>
      <c r="CL123" s="1071"/>
      <c r="CM123" s="1071"/>
      <c r="CN123" s="1071"/>
      <c r="CO123" s="1072"/>
      <c r="CP123" s="1080" t="s">
        <v>478</v>
      </c>
      <c r="CQ123" s="1081"/>
      <c r="CR123" s="1081"/>
      <c r="CS123" s="1081"/>
      <c r="CT123" s="1081"/>
      <c r="CU123" s="1081"/>
      <c r="CV123" s="1081"/>
      <c r="CW123" s="1081"/>
      <c r="CX123" s="1081"/>
      <c r="CY123" s="1081"/>
      <c r="CZ123" s="1081"/>
      <c r="DA123" s="1081"/>
      <c r="DB123" s="1081"/>
      <c r="DC123" s="1081"/>
      <c r="DD123" s="1081"/>
      <c r="DE123" s="1081"/>
      <c r="DF123" s="1082"/>
      <c r="DG123" s="1018" t="s">
        <v>128</v>
      </c>
      <c r="DH123" s="1019"/>
      <c r="DI123" s="1019"/>
      <c r="DJ123" s="1019"/>
      <c r="DK123" s="1020"/>
      <c r="DL123" s="1021" t="s">
        <v>469</v>
      </c>
      <c r="DM123" s="1019"/>
      <c r="DN123" s="1019"/>
      <c r="DO123" s="1019"/>
      <c r="DP123" s="1020"/>
      <c r="DQ123" s="1021" t="s">
        <v>128</v>
      </c>
      <c r="DR123" s="1019"/>
      <c r="DS123" s="1019"/>
      <c r="DT123" s="1019"/>
      <c r="DU123" s="1020"/>
      <c r="DV123" s="1022" t="s">
        <v>469</v>
      </c>
      <c r="DW123" s="1023"/>
      <c r="DX123" s="1023"/>
      <c r="DY123" s="1023"/>
      <c r="DZ123" s="1024"/>
    </row>
    <row r="124" spans="1:130" s="248" customFormat="1" ht="26.25" customHeight="1" thickBot="1" x14ac:dyDescent="0.2">
      <c r="A124" s="1119"/>
      <c r="B124" s="1006"/>
      <c r="C124" s="976" t="s">
        <v>464</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418</v>
      </c>
      <c r="AB124" s="1019"/>
      <c r="AC124" s="1019"/>
      <c r="AD124" s="1019"/>
      <c r="AE124" s="1020"/>
      <c r="AF124" s="1021" t="s">
        <v>128</v>
      </c>
      <c r="AG124" s="1019"/>
      <c r="AH124" s="1019"/>
      <c r="AI124" s="1019"/>
      <c r="AJ124" s="1020"/>
      <c r="AK124" s="1021" t="s">
        <v>128</v>
      </c>
      <c r="AL124" s="1019"/>
      <c r="AM124" s="1019"/>
      <c r="AN124" s="1019"/>
      <c r="AO124" s="1020"/>
      <c r="AP124" s="1022" t="s">
        <v>128</v>
      </c>
      <c r="AQ124" s="1023"/>
      <c r="AR124" s="1023"/>
      <c r="AS124" s="1023"/>
      <c r="AT124" s="1024"/>
      <c r="AU124" s="1121" t="s">
        <v>479</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t="s">
        <v>128</v>
      </c>
      <c r="BR124" s="1088"/>
      <c r="BS124" s="1088"/>
      <c r="BT124" s="1088"/>
      <c r="BU124" s="1088"/>
      <c r="BV124" s="1088" t="s">
        <v>128</v>
      </c>
      <c r="BW124" s="1088"/>
      <c r="BX124" s="1088"/>
      <c r="BY124" s="1088"/>
      <c r="BZ124" s="1088"/>
      <c r="CA124" s="1088" t="s">
        <v>128</v>
      </c>
      <c r="CB124" s="1088"/>
      <c r="CC124" s="1088"/>
      <c r="CD124" s="1088"/>
      <c r="CE124" s="1088"/>
      <c r="CF124" s="1089"/>
      <c r="CG124" s="1090"/>
      <c r="CH124" s="1090"/>
      <c r="CI124" s="1090"/>
      <c r="CJ124" s="1091"/>
      <c r="CK124" s="1073"/>
      <c r="CL124" s="1073"/>
      <c r="CM124" s="1073"/>
      <c r="CN124" s="1073"/>
      <c r="CO124" s="1074"/>
      <c r="CP124" s="1080" t="s">
        <v>480</v>
      </c>
      <c r="CQ124" s="1081"/>
      <c r="CR124" s="1081"/>
      <c r="CS124" s="1081"/>
      <c r="CT124" s="1081"/>
      <c r="CU124" s="1081"/>
      <c r="CV124" s="1081"/>
      <c r="CW124" s="1081"/>
      <c r="CX124" s="1081"/>
      <c r="CY124" s="1081"/>
      <c r="CZ124" s="1081"/>
      <c r="DA124" s="1081"/>
      <c r="DB124" s="1081"/>
      <c r="DC124" s="1081"/>
      <c r="DD124" s="1081"/>
      <c r="DE124" s="1081"/>
      <c r="DF124" s="1082"/>
      <c r="DG124" s="1065">
        <v>6108530</v>
      </c>
      <c r="DH124" s="1044"/>
      <c r="DI124" s="1044"/>
      <c r="DJ124" s="1044"/>
      <c r="DK124" s="1045"/>
      <c r="DL124" s="1043">
        <v>6057257</v>
      </c>
      <c r="DM124" s="1044"/>
      <c r="DN124" s="1044"/>
      <c r="DO124" s="1044"/>
      <c r="DP124" s="1045"/>
      <c r="DQ124" s="1043" t="s">
        <v>418</v>
      </c>
      <c r="DR124" s="1044"/>
      <c r="DS124" s="1044"/>
      <c r="DT124" s="1044"/>
      <c r="DU124" s="1045"/>
      <c r="DV124" s="1046" t="s">
        <v>128</v>
      </c>
      <c r="DW124" s="1047"/>
      <c r="DX124" s="1047"/>
      <c r="DY124" s="1047"/>
      <c r="DZ124" s="1048"/>
    </row>
    <row r="125" spans="1:130" s="248" customFormat="1" ht="26.25" customHeight="1" x14ac:dyDescent="0.15">
      <c r="A125" s="1119"/>
      <c r="B125" s="1006"/>
      <c r="C125" s="976" t="s">
        <v>466</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128</v>
      </c>
      <c r="AB125" s="1019"/>
      <c r="AC125" s="1019"/>
      <c r="AD125" s="1019"/>
      <c r="AE125" s="1020"/>
      <c r="AF125" s="1021" t="s">
        <v>418</v>
      </c>
      <c r="AG125" s="1019"/>
      <c r="AH125" s="1019"/>
      <c r="AI125" s="1019"/>
      <c r="AJ125" s="1020"/>
      <c r="AK125" s="1021" t="s">
        <v>128</v>
      </c>
      <c r="AL125" s="1019"/>
      <c r="AM125" s="1019"/>
      <c r="AN125" s="1019"/>
      <c r="AO125" s="1020"/>
      <c r="AP125" s="1022" t="s">
        <v>128</v>
      </c>
      <c r="AQ125" s="1023"/>
      <c r="AR125" s="1023"/>
      <c r="AS125" s="1023"/>
      <c r="AT125" s="102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3" t="s">
        <v>481</v>
      </c>
      <c r="CL125" s="1068"/>
      <c r="CM125" s="1068"/>
      <c r="CN125" s="1068"/>
      <c r="CO125" s="1069"/>
      <c r="CP125" s="1000" t="s">
        <v>482</v>
      </c>
      <c r="CQ125" s="949"/>
      <c r="CR125" s="949"/>
      <c r="CS125" s="949"/>
      <c r="CT125" s="949"/>
      <c r="CU125" s="949"/>
      <c r="CV125" s="949"/>
      <c r="CW125" s="949"/>
      <c r="CX125" s="949"/>
      <c r="CY125" s="949"/>
      <c r="CZ125" s="949"/>
      <c r="DA125" s="949"/>
      <c r="DB125" s="949"/>
      <c r="DC125" s="949"/>
      <c r="DD125" s="949"/>
      <c r="DE125" s="949"/>
      <c r="DF125" s="950"/>
      <c r="DG125" s="986" t="s">
        <v>128</v>
      </c>
      <c r="DH125" s="987"/>
      <c r="DI125" s="987"/>
      <c r="DJ125" s="987"/>
      <c r="DK125" s="987"/>
      <c r="DL125" s="987" t="s">
        <v>418</v>
      </c>
      <c r="DM125" s="987"/>
      <c r="DN125" s="987"/>
      <c r="DO125" s="987"/>
      <c r="DP125" s="987"/>
      <c r="DQ125" s="987" t="s">
        <v>128</v>
      </c>
      <c r="DR125" s="987"/>
      <c r="DS125" s="987"/>
      <c r="DT125" s="987"/>
      <c r="DU125" s="987"/>
      <c r="DV125" s="988" t="s">
        <v>128</v>
      </c>
      <c r="DW125" s="988"/>
      <c r="DX125" s="988"/>
      <c r="DY125" s="988"/>
      <c r="DZ125" s="989"/>
    </row>
    <row r="126" spans="1:130" s="248" customFormat="1" ht="26.25" customHeight="1" thickBot="1" x14ac:dyDescent="0.2">
      <c r="A126" s="1119"/>
      <c r="B126" s="1006"/>
      <c r="C126" s="976" t="s">
        <v>468</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t="s">
        <v>128</v>
      </c>
      <c r="AB126" s="1019"/>
      <c r="AC126" s="1019"/>
      <c r="AD126" s="1019"/>
      <c r="AE126" s="1020"/>
      <c r="AF126" s="1021" t="s">
        <v>128</v>
      </c>
      <c r="AG126" s="1019"/>
      <c r="AH126" s="1019"/>
      <c r="AI126" s="1019"/>
      <c r="AJ126" s="1020"/>
      <c r="AK126" s="1021" t="s">
        <v>128</v>
      </c>
      <c r="AL126" s="1019"/>
      <c r="AM126" s="1019"/>
      <c r="AN126" s="1019"/>
      <c r="AO126" s="1020"/>
      <c r="AP126" s="1022" t="s">
        <v>418</v>
      </c>
      <c r="AQ126" s="1023"/>
      <c r="AR126" s="1023"/>
      <c r="AS126" s="1023"/>
      <c r="AT126" s="102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4"/>
      <c r="CL126" s="1071"/>
      <c r="CM126" s="1071"/>
      <c r="CN126" s="1071"/>
      <c r="CO126" s="1072"/>
      <c r="CP126" s="1009" t="s">
        <v>483</v>
      </c>
      <c r="CQ126" s="1010"/>
      <c r="CR126" s="1010"/>
      <c r="CS126" s="1010"/>
      <c r="CT126" s="1010"/>
      <c r="CU126" s="1010"/>
      <c r="CV126" s="1010"/>
      <c r="CW126" s="1010"/>
      <c r="CX126" s="1010"/>
      <c r="CY126" s="1010"/>
      <c r="CZ126" s="1010"/>
      <c r="DA126" s="1010"/>
      <c r="DB126" s="1010"/>
      <c r="DC126" s="1010"/>
      <c r="DD126" s="1010"/>
      <c r="DE126" s="1010"/>
      <c r="DF126" s="1011"/>
      <c r="DG126" s="979" t="s">
        <v>418</v>
      </c>
      <c r="DH126" s="980"/>
      <c r="DI126" s="980"/>
      <c r="DJ126" s="980"/>
      <c r="DK126" s="980"/>
      <c r="DL126" s="980" t="s">
        <v>128</v>
      </c>
      <c r="DM126" s="980"/>
      <c r="DN126" s="980"/>
      <c r="DO126" s="980"/>
      <c r="DP126" s="980"/>
      <c r="DQ126" s="980" t="s">
        <v>128</v>
      </c>
      <c r="DR126" s="980"/>
      <c r="DS126" s="980"/>
      <c r="DT126" s="980"/>
      <c r="DU126" s="980"/>
      <c r="DV126" s="981" t="s">
        <v>128</v>
      </c>
      <c r="DW126" s="981"/>
      <c r="DX126" s="981"/>
      <c r="DY126" s="981"/>
      <c r="DZ126" s="982"/>
    </row>
    <row r="127" spans="1:130" s="248" customFormat="1" ht="26.25" customHeight="1" x14ac:dyDescent="0.15">
      <c r="A127" s="1120"/>
      <c r="B127" s="1008"/>
      <c r="C127" s="1062" t="s">
        <v>484</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t="s">
        <v>128</v>
      </c>
      <c r="AB127" s="1019"/>
      <c r="AC127" s="1019"/>
      <c r="AD127" s="1019"/>
      <c r="AE127" s="1020"/>
      <c r="AF127" s="1021" t="s">
        <v>418</v>
      </c>
      <c r="AG127" s="1019"/>
      <c r="AH127" s="1019"/>
      <c r="AI127" s="1019"/>
      <c r="AJ127" s="1020"/>
      <c r="AK127" s="1021">
        <v>8</v>
      </c>
      <c r="AL127" s="1019"/>
      <c r="AM127" s="1019"/>
      <c r="AN127" s="1019"/>
      <c r="AO127" s="1020"/>
      <c r="AP127" s="1022">
        <v>0</v>
      </c>
      <c r="AQ127" s="1023"/>
      <c r="AR127" s="1023"/>
      <c r="AS127" s="1023"/>
      <c r="AT127" s="1024"/>
      <c r="AU127" s="284"/>
      <c r="AV127" s="284"/>
      <c r="AW127" s="284"/>
      <c r="AX127" s="1092" t="s">
        <v>485</v>
      </c>
      <c r="AY127" s="1093"/>
      <c r="AZ127" s="1093"/>
      <c r="BA127" s="1093"/>
      <c r="BB127" s="1093"/>
      <c r="BC127" s="1093"/>
      <c r="BD127" s="1093"/>
      <c r="BE127" s="1094"/>
      <c r="BF127" s="1095" t="s">
        <v>486</v>
      </c>
      <c r="BG127" s="1093"/>
      <c r="BH127" s="1093"/>
      <c r="BI127" s="1093"/>
      <c r="BJ127" s="1093"/>
      <c r="BK127" s="1093"/>
      <c r="BL127" s="1094"/>
      <c r="BM127" s="1095" t="s">
        <v>487</v>
      </c>
      <c r="BN127" s="1093"/>
      <c r="BO127" s="1093"/>
      <c r="BP127" s="1093"/>
      <c r="BQ127" s="1093"/>
      <c r="BR127" s="1093"/>
      <c r="BS127" s="1094"/>
      <c r="BT127" s="1095" t="s">
        <v>488</v>
      </c>
      <c r="BU127" s="1093"/>
      <c r="BV127" s="1093"/>
      <c r="BW127" s="1093"/>
      <c r="BX127" s="1093"/>
      <c r="BY127" s="1093"/>
      <c r="BZ127" s="1117"/>
      <c r="CA127" s="284"/>
      <c r="CB127" s="284"/>
      <c r="CC127" s="284"/>
      <c r="CD127" s="285"/>
      <c r="CE127" s="285"/>
      <c r="CF127" s="285"/>
      <c r="CG127" s="282"/>
      <c r="CH127" s="282"/>
      <c r="CI127" s="282"/>
      <c r="CJ127" s="283"/>
      <c r="CK127" s="1084"/>
      <c r="CL127" s="1071"/>
      <c r="CM127" s="1071"/>
      <c r="CN127" s="1071"/>
      <c r="CO127" s="1072"/>
      <c r="CP127" s="1009" t="s">
        <v>489</v>
      </c>
      <c r="CQ127" s="1010"/>
      <c r="CR127" s="1010"/>
      <c r="CS127" s="1010"/>
      <c r="CT127" s="1010"/>
      <c r="CU127" s="1010"/>
      <c r="CV127" s="1010"/>
      <c r="CW127" s="1010"/>
      <c r="CX127" s="1010"/>
      <c r="CY127" s="1010"/>
      <c r="CZ127" s="1010"/>
      <c r="DA127" s="1010"/>
      <c r="DB127" s="1010"/>
      <c r="DC127" s="1010"/>
      <c r="DD127" s="1010"/>
      <c r="DE127" s="1010"/>
      <c r="DF127" s="1011"/>
      <c r="DG127" s="979" t="s">
        <v>418</v>
      </c>
      <c r="DH127" s="980"/>
      <c r="DI127" s="980"/>
      <c r="DJ127" s="980"/>
      <c r="DK127" s="980"/>
      <c r="DL127" s="980" t="s">
        <v>128</v>
      </c>
      <c r="DM127" s="980"/>
      <c r="DN127" s="980"/>
      <c r="DO127" s="980"/>
      <c r="DP127" s="980"/>
      <c r="DQ127" s="980" t="s">
        <v>128</v>
      </c>
      <c r="DR127" s="980"/>
      <c r="DS127" s="980"/>
      <c r="DT127" s="980"/>
      <c r="DU127" s="980"/>
      <c r="DV127" s="981" t="s">
        <v>418</v>
      </c>
      <c r="DW127" s="981"/>
      <c r="DX127" s="981"/>
      <c r="DY127" s="981"/>
      <c r="DZ127" s="982"/>
    </row>
    <row r="128" spans="1:130" s="248" customFormat="1" ht="26.25" customHeight="1" thickBot="1" x14ac:dyDescent="0.2">
      <c r="A128" s="1103" t="s">
        <v>490</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491</v>
      </c>
      <c r="X128" s="1105"/>
      <c r="Y128" s="1105"/>
      <c r="Z128" s="1106"/>
      <c r="AA128" s="1107">
        <v>263115</v>
      </c>
      <c r="AB128" s="1108"/>
      <c r="AC128" s="1108"/>
      <c r="AD128" s="1108"/>
      <c r="AE128" s="1109"/>
      <c r="AF128" s="1110">
        <v>253633</v>
      </c>
      <c r="AG128" s="1108"/>
      <c r="AH128" s="1108"/>
      <c r="AI128" s="1108"/>
      <c r="AJ128" s="1109"/>
      <c r="AK128" s="1110">
        <v>236133</v>
      </c>
      <c r="AL128" s="1108"/>
      <c r="AM128" s="1108"/>
      <c r="AN128" s="1108"/>
      <c r="AO128" s="1109"/>
      <c r="AP128" s="1111"/>
      <c r="AQ128" s="1112"/>
      <c r="AR128" s="1112"/>
      <c r="AS128" s="1112"/>
      <c r="AT128" s="1113"/>
      <c r="AU128" s="284"/>
      <c r="AV128" s="284"/>
      <c r="AW128" s="284"/>
      <c r="AX128" s="948" t="s">
        <v>492</v>
      </c>
      <c r="AY128" s="949"/>
      <c r="AZ128" s="949"/>
      <c r="BA128" s="949"/>
      <c r="BB128" s="949"/>
      <c r="BC128" s="949"/>
      <c r="BD128" s="949"/>
      <c r="BE128" s="950"/>
      <c r="BF128" s="1114" t="s">
        <v>418</v>
      </c>
      <c r="BG128" s="1115"/>
      <c r="BH128" s="1115"/>
      <c r="BI128" s="1115"/>
      <c r="BJ128" s="1115"/>
      <c r="BK128" s="1115"/>
      <c r="BL128" s="1116"/>
      <c r="BM128" s="1114">
        <v>13.9</v>
      </c>
      <c r="BN128" s="1115"/>
      <c r="BO128" s="1115"/>
      <c r="BP128" s="1115"/>
      <c r="BQ128" s="1115"/>
      <c r="BR128" s="1115"/>
      <c r="BS128" s="1116"/>
      <c r="BT128" s="1114">
        <v>20</v>
      </c>
      <c r="BU128" s="1115"/>
      <c r="BV128" s="1115"/>
      <c r="BW128" s="1115"/>
      <c r="BX128" s="1115"/>
      <c r="BY128" s="1115"/>
      <c r="BZ128" s="1139"/>
      <c r="CA128" s="285"/>
      <c r="CB128" s="285"/>
      <c r="CC128" s="285"/>
      <c r="CD128" s="285"/>
      <c r="CE128" s="285"/>
      <c r="CF128" s="285"/>
      <c r="CG128" s="282"/>
      <c r="CH128" s="282"/>
      <c r="CI128" s="282"/>
      <c r="CJ128" s="283"/>
      <c r="CK128" s="1085"/>
      <c r="CL128" s="1086"/>
      <c r="CM128" s="1086"/>
      <c r="CN128" s="1086"/>
      <c r="CO128" s="1087"/>
      <c r="CP128" s="1096" t="s">
        <v>493</v>
      </c>
      <c r="CQ128" s="1097"/>
      <c r="CR128" s="1097"/>
      <c r="CS128" s="1097"/>
      <c r="CT128" s="1097"/>
      <c r="CU128" s="1097"/>
      <c r="CV128" s="1097"/>
      <c r="CW128" s="1097"/>
      <c r="CX128" s="1097"/>
      <c r="CY128" s="1097"/>
      <c r="CZ128" s="1097"/>
      <c r="DA128" s="1097"/>
      <c r="DB128" s="1097"/>
      <c r="DC128" s="1097"/>
      <c r="DD128" s="1097"/>
      <c r="DE128" s="1097"/>
      <c r="DF128" s="1098"/>
      <c r="DG128" s="1099" t="s">
        <v>418</v>
      </c>
      <c r="DH128" s="1100"/>
      <c r="DI128" s="1100"/>
      <c r="DJ128" s="1100"/>
      <c r="DK128" s="1100"/>
      <c r="DL128" s="1100">
        <v>1863</v>
      </c>
      <c r="DM128" s="1100"/>
      <c r="DN128" s="1100"/>
      <c r="DO128" s="1100"/>
      <c r="DP128" s="1100"/>
      <c r="DQ128" s="1100">
        <v>3532</v>
      </c>
      <c r="DR128" s="1100"/>
      <c r="DS128" s="1100"/>
      <c r="DT128" s="1100"/>
      <c r="DU128" s="1100"/>
      <c r="DV128" s="1101">
        <v>0.1</v>
      </c>
      <c r="DW128" s="1101"/>
      <c r="DX128" s="1101"/>
      <c r="DY128" s="1101"/>
      <c r="DZ128" s="1102"/>
    </row>
    <row r="129" spans="1:131" s="248" customFormat="1" ht="26.25" customHeight="1" x14ac:dyDescent="0.15">
      <c r="A129" s="990" t="s">
        <v>107</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494</v>
      </c>
      <c r="X129" s="1134"/>
      <c r="Y129" s="1134"/>
      <c r="Z129" s="1135"/>
      <c r="AA129" s="1018">
        <v>7129862</v>
      </c>
      <c r="AB129" s="1019"/>
      <c r="AC129" s="1019"/>
      <c r="AD129" s="1019"/>
      <c r="AE129" s="1020"/>
      <c r="AF129" s="1021">
        <v>7102573</v>
      </c>
      <c r="AG129" s="1019"/>
      <c r="AH129" s="1019"/>
      <c r="AI129" s="1019"/>
      <c r="AJ129" s="1020"/>
      <c r="AK129" s="1021">
        <v>7474163</v>
      </c>
      <c r="AL129" s="1019"/>
      <c r="AM129" s="1019"/>
      <c r="AN129" s="1019"/>
      <c r="AO129" s="1020"/>
      <c r="AP129" s="1136"/>
      <c r="AQ129" s="1137"/>
      <c r="AR129" s="1137"/>
      <c r="AS129" s="1137"/>
      <c r="AT129" s="1138"/>
      <c r="AU129" s="286"/>
      <c r="AV129" s="286"/>
      <c r="AW129" s="286"/>
      <c r="AX129" s="1127" t="s">
        <v>495</v>
      </c>
      <c r="AY129" s="1010"/>
      <c r="AZ129" s="1010"/>
      <c r="BA129" s="1010"/>
      <c r="BB129" s="1010"/>
      <c r="BC129" s="1010"/>
      <c r="BD129" s="1010"/>
      <c r="BE129" s="1011"/>
      <c r="BF129" s="1128" t="s">
        <v>128</v>
      </c>
      <c r="BG129" s="1129"/>
      <c r="BH129" s="1129"/>
      <c r="BI129" s="1129"/>
      <c r="BJ129" s="1129"/>
      <c r="BK129" s="1129"/>
      <c r="BL129" s="1130"/>
      <c r="BM129" s="1128">
        <v>18.899999999999999</v>
      </c>
      <c r="BN129" s="1129"/>
      <c r="BO129" s="1129"/>
      <c r="BP129" s="1129"/>
      <c r="BQ129" s="1129"/>
      <c r="BR129" s="1129"/>
      <c r="BS129" s="1130"/>
      <c r="BT129" s="1128">
        <v>30</v>
      </c>
      <c r="BU129" s="1131"/>
      <c r="BV129" s="1131"/>
      <c r="BW129" s="1131"/>
      <c r="BX129" s="1131"/>
      <c r="BY129" s="1131"/>
      <c r="BZ129" s="1132"/>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0" t="s">
        <v>496</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497</v>
      </c>
      <c r="X130" s="1134"/>
      <c r="Y130" s="1134"/>
      <c r="Z130" s="1135"/>
      <c r="AA130" s="1018">
        <v>902246</v>
      </c>
      <c r="AB130" s="1019"/>
      <c r="AC130" s="1019"/>
      <c r="AD130" s="1019"/>
      <c r="AE130" s="1020"/>
      <c r="AF130" s="1021">
        <v>895344</v>
      </c>
      <c r="AG130" s="1019"/>
      <c r="AH130" s="1019"/>
      <c r="AI130" s="1019"/>
      <c r="AJ130" s="1020"/>
      <c r="AK130" s="1021">
        <v>882837</v>
      </c>
      <c r="AL130" s="1019"/>
      <c r="AM130" s="1019"/>
      <c r="AN130" s="1019"/>
      <c r="AO130" s="1020"/>
      <c r="AP130" s="1136"/>
      <c r="AQ130" s="1137"/>
      <c r="AR130" s="1137"/>
      <c r="AS130" s="1137"/>
      <c r="AT130" s="1138"/>
      <c r="AU130" s="286"/>
      <c r="AV130" s="286"/>
      <c r="AW130" s="286"/>
      <c r="AX130" s="1127" t="s">
        <v>498</v>
      </c>
      <c r="AY130" s="1010"/>
      <c r="AZ130" s="1010"/>
      <c r="BA130" s="1010"/>
      <c r="BB130" s="1010"/>
      <c r="BC130" s="1010"/>
      <c r="BD130" s="1010"/>
      <c r="BE130" s="1011"/>
      <c r="BF130" s="1164">
        <v>5</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499</v>
      </c>
      <c r="X131" s="1172"/>
      <c r="Y131" s="1172"/>
      <c r="Z131" s="1173"/>
      <c r="AA131" s="1065">
        <v>6227616</v>
      </c>
      <c r="AB131" s="1044"/>
      <c r="AC131" s="1044"/>
      <c r="AD131" s="1044"/>
      <c r="AE131" s="1045"/>
      <c r="AF131" s="1043">
        <v>6207229</v>
      </c>
      <c r="AG131" s="1044"/>
      <c r="AH131" s="1044"/>
      <c r="AI131" s="1044"/>
      <c r="AJ131" s="1045"/>
      <c r="AK131" s="1043">
        <v>6591326</v>
      </c>
      <c r="AL131" s="1044"/>
      <c r="AM131" s="1044"/>
      <c r="AN131" s="1044"/>
      <c r="AO131" s="1045"/>
      <c r="AP131" s="1174"/>
      <c r="AQ131" s="1175"/>
      <c r="AR131" s="1175"/>
      <c r="AS131" s="1175"/>
      <c r="AT131" s="1176"/>
      <c r="AU131" s="286"/>
      <c r="AV131" s="286"/>
      <c r="AW131" s="286"/>
      <c r="AX131" s="1146" t="s">
        <v>500</v>
      </c>
      <c r="AY131" s="1097"/>
      <c r="AZ131" s="1097"/>
      <c r="BA131" s="1097"/>
      <c r="BB131" s="1097"/>
      <c r="BC131" s="1097"/>
      <c r="BD131" s="1097"/>
      <c r="BE131" s="1098"/>
      <c r="BF131" s="1147" t="s">
        <v>418</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3" t="s">
        <v>501</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502</v>
      </c>
      <c r="W132" s="1157"/>
      <c r="X132" s="1157"/>
      <c r="Y132" s="1157"/>
      <c r="Z132" s="1158"/>
      <c r="AA132" s="1159">
        <v>4.1143352450000004</v>
      </c>
      <c r="AB132" s="1160"/>
      <c r="AC132" s="1160"/>
      <c r="AD132" s="1160"/>
      <c r="AE132" s="1161"/>
      <c r="AF132" s="1162">
        <v>5.3568856480000004</v>
      </c>
      <c r="AG132" s="1160"/>
      <c r="AH132" s="1160"/>
      <c r="AI132" s="1160"/>
      <c r="AJ132" s="1161"/>
      <c r="AK132" s="1162">
        <v>5.5553768699999999</v>
      </c>
      <c r="AL132" s="1160"/>
      <c r="AM132" s="1160"/>
      <c r="AN132" s="1160"/>
      <c r="AO132" s="1161"/>
      <c r="AP132" s="1059"/>
      <c r="AQ132" s="1060"/>
      <c r="AR132" s="1060"/>
      <c r="AS132" s="1060"/>
      <c r="AT132" s="116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503</v>
      </c>
      <c r="W133" s="1140"/>
      <c r="X133" s="1140"/>
      <c r="Y133" s="1140"/>
      <c r="Z133" s="1141"/>
      <c r="AA133" s="1142">
        <v>4.9000000000000004</v>
      </c>
      <c r="AB133" s="1143"/>
      <c r="AC133" s="1143"/>
      <c r="AD133" s="1143"/>
      <c r="AE133" s="1144"/>
      <c r="AF133" s="1142">
        <v>4.8</v>
      </c>
      <c r="AG133" s="1143"/>
      <c r="AH133" s="1143"/>
      <c r="AI133" s="1143"/>
      <c r="AJ133" s="1144"/>
      <c r="AK133" s="1142">
        <v>5</v>
      </c>
      <c r="AL133" s="1143"/>
      <c r="AM133" s="1143"/>
      <c r="AN133" s="1143"/>
      <c r="AO133" s="1144"/>
      <c r="AP133" s="1089"/>
      <c r="AQ133" s="1090"/>
      <c r="AR133" s="1090"/>
      <c r="AS133" s="1090"/>
      <c r="AT133" s="114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oW6/BFWVxG+6oFaBV5s55jEaKLTsxiVvvFJ6FF88LVmD1f5G3++9pL4s1lrhSIOINFn6VUHMZTAzfaYAOA/GQ==" saltValue="QoHkGDLT4wlJBULlPG2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AP76:AT76"/>
    <mergeCell ref="AU76:AY76"/>
    <mergeCell ref="AZ76:BD76"/>
    <mergeCell ref="BS76:CG76"/>
    <mergeCell ref="CH76:CL76"/>
    <mergeCell ref="CM76:CQ76"/>
    <mergeCell ref="DG75:DK75"/>
    <mergeCell ref="DL75:DP75"/>
    <mergeCell ref="DQ75:DU75"/>
    <mergeCell ref="DV75:DZ75"/>
    <mergeCell ref="Q73:U73"/>
    <mergeCell ref="V73:Z73"/>
    <mergeCell ref="AA73:AE73"/>
    <mergeCell ref="AF73:AJ73"/>
    <mergeCell ref="AK73:AO73"/>
    <mergeCell ref="AP73:AT73"/>
    <mergeCell ref="AU73:AY73"/>
    <mergeCell ref="AZ73:BD73"/>
    <mergeCell ref="DV74:DZ74"/>
    <mergeCell ref="B70:P70"/>
    <mergeCell ref="B73:P73"/>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69:P69"/>
    <mergeCell ref="B71:P71"/>
    <mergeCell ref="AP72:AT72"/>
    <mergeCell ref="AU72:AY72"/>
    <mergeCell ref="AZ72:BD72"/>
    <mergeCell ref="BS72:CG72"/>
    <mergeCell ref="CH72:CL72"/>
    <mergeCell ref="CM72:CQ72"/>
    <mergeCell ref="Q72:U72"/>
    <mergeCell ref="V72:Z72"/>
    <mergeCell ref="AA72:AE72"/>
    <mergeCell ref="AF72:AJ72"/>
    <mergeCell ref="AK72:AO72"/>
    <mergeCell ref="BS71:CG71"/>
    <mergeCell ref="CH71:CL71"/>
    <mergeCell ref="CM71:CQ71"/>
    <mergeCell ref="CR71:CV71"/>
    <mergeCell ref="CW71:DA71"/>
    <mergeCell ref="DB71:DF71"/>
    <mergeCell ref="B72:P72"/>
    <mergeCell ref="DV72:DZ72"/>
    <mergeCell ref="CR72:CV72"/>
    <mergeCell ref="CW72:DA72"/>
    <mergeCell ref="DB72:DF72"/>
    <mergeCell ref="DG72:DK72"/>
    <mergeCell ref="DL72:DP72"/>
    <mergeCell ref="DQ72:DU72"/>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71:DK71"/>
    <mergeCell ref="DL71:DP71"/>
    <mergeCell ref="DQ71:DU71"/>
    <mergeCell ref="DV71:DZ71"/>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M66:CQ66"/>
    <mergeCell ref="B68:P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OEk5NMrLBW7mMRtZOjvgRARIzCn/Samtq5b1D9EI7df+hpF4KGsAGJ9d3YKA6u1BI5fOTed1uMhKfUFfW9dLQ==" saltValue="F/TOkonB6rZhCQn3K6/L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UFR1O8/aowDYZAFULFM/F1XavKuizuBZdtmiYmwIWfbWFw34+QeBRGU1TjZpvUUFJdiqocz91r68yQIBVXECQ==" saltValue="8RQk20K2eyc5eqTLZSMCdA=="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7"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8"/>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9" t="s">
        <v>512</v>
      </c>
      <c r="AL9" s="1180"/>
      <c r="AM9" s="1180"/>
      <c r="AN9" s="1181"/>
      <c r="AO9" s="314">
        <v>2272543</v>
      </c>
      <c r="AP9" s="314">
        <v>67949</v>
      </c>
      <c r="AQ9" s="315">
        <v>63681</v>
      </c>
      <c r="AR9" s="316">
        <v>6.7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9" t="s">
        <v>513</v>
      </c>
      <c r="AL10" s="1180"/>
      <c r="AM10" s="1180"/>
      <c r="AN10" s="1181"/>
      <c r="AO10" s="317">
        <v>417435</v>
      </c>
      <c r="AP10" s="317">
        <v>12481</v>
      </c>
      <c r="AQ10" s="318">
        <v>8003</v>
      </c>
      <c r="AR10" s="319">
        <v>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9" t="s">
        <v>514</v>
      </c>
      <c r="AL11" s="1180"/>
      <c r="AM11" s="1180"/>
      <c r="AN11" s="1181"/>
      <c r="AO11" s="317" t="s">
        <v>515</v>
      </c>
      <c r="AP11" s="317" t="s">
        <v>515</v>
      </c>
      <c r="AQ11" s="318">
        <v>360</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9" t="s">
        <v>516</v>
      </c>
      <c r="AL12" s="1180"/>
      <c r="AM12" s="1180"/>
      <c r="AN12" s="1181"/>
      <c r="AO12" s="317" t="s">
        <v>515</v>
      </c>
      <c r="AP12" s="317" t="s">
        <v>515</v>
      </c>
      <c r="AQ12" s="318">
        <v>18</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9" t="s">
        <v>517</v>
      </c>
      <c r="AL13" s="1180"/>
      <c r="AM13" s="1180"/>
      <c r="AN13" s="1181"/>
      <c r="AO13" s="317" t="s">
        <v>515</v>
      </c>
      <c r="AP13" s="317" t="s">
        <v>515</v>
      </c>
      <c r="AQ13" s="318">
        <v>2539</v>
      </c>
      <c r="AR13" s="319" t="s">
        <v>515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9" t="s">
        <v>518</v>
      </c>
      <c r="AL14" s="1180"/>
      <c r="AM14" s="1180"/>
      <c r="AN14" s="1181"/>
      <c r="AO14" s="317">
        <v>55682</v>
      </c>
      <c r="AP14" s="317">
        <v>1665</v>
      </c>
      <c r="AQ14" s="318">
        <v>1117</v>
      </c>
      <c r="AR14" s="319">
        <v>49.1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5" t="s">
        <v>519</v>
      </c>
      <c r="AL15" s="1186"/>
      <c r="AM15" s="1186"/>
      <c r="AN15" s="1187"/>
      <c r="AO15" s="317">
        <v>-201079</v>
      </c>
      <c r="AP15" s="317">
        <v>-6012</v>
      </c>
      <c r="AQ15" s="318">
        <v>-4412</v>
      </c>
      <c r="AR15" s="319">
        <v>36.299999999999997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5" t="s">
        <v>186</v>
      </c>
      <c r="AL16" s="1186"/>
      <c r="AM16" s="1186"/>
      <c r="AN16" s="1187"/>
      <c r="AO16" s="317">
        <v>2544581</v>
      </c>
      <c r="AP16" s="317">
        <v>76083</v>
      </c>
      <c r="AQ16" s="318">
        <v>71307</v>
      </c>
      <c r="AR16" s="319">
        <v>6.7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8" t="s">
        <v>524</v>
      </c>
      <c r="AL21" s="1189"/>
      <c r="AM21" s="1189"/>
      <c r="AN21" s="1190"/>
      <c r="AO21" s="330">
        <v>7.89</v>
      </c>
      <c r="AP21" s="331">
        <v>6.49</v>
      </c>
      <c r="AQ21" s="332">
        <v>1.4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8" t="s">
        <v>525</v>
      </c>
      <c r="AL22" s="1189"/>
      <c r="AM22" s="1189"/>
      <c r="AN22" s="1190"/>
      <c r="AO22" s="335">
        <v>93.8</v>
      </c>
      <c r="AP22" s="336">
        <v>97.2</v>
      </c>
      <c r="AQ22" s="337">
        <v>-3.4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7"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8"/>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2" t="s">
        <v>529</v>
      </c>
      <c r="AL32" s="1183"/>
      <c r="AM32" s="1183"/>
      <c r="AN32" s="1184"/>
      <c r="AO32" s="345">
        <v>862800</v>
      </c>
      <c r="AP32" s="345">
        <v>25798</v>
      </c>
      <c r="AQ32" s="346">
        <v>31105</v>
      </c>
      <c r="AR32" s="347">
        <v>-17.100000000000001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2" t="s">
        <v>530</v>
      </c>
      <c r="AL33" s="1183"/>
      <c r="AM33" s="1183"/>
      <c r="AN33" s="1184"/>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2" t="s">
        <v>531</v>
      </c>
      <c r="AL34" s="1183"/>
      <c r="AM34" s="1183"/>
      <c r="AN34" s="1184"/>
      <c r="AO34" s="345" t="s">
        <v>515</v>
      </c>
      <c r="AP34" s="345" t="s">
        <v>515</v>
      </c>
      <c r="AQ34" s="346">
        <v>0</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2" t="s">
        <v>532</v>
      </c>
      <c r="AL35" s="1183"/>
      <c r="AM35" s="1183"/>
      <c r="AN35" s="1184"/>
      <c r="AO35" s="345">
        <v>610629</v>
      </c>
      <c r="AP35" s="345">
        <v>18258</v>
      </c>
      <c r="AQ35" s="346">
        <v>8747</v>
      </c>
      <c r="AR35" s="347">
        <v>108.7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2" t="s">
        <v>533</v>
      </c>
      <c r="AL36" s="1183"/>
      <c r="AM36" s="1183"/>
      <c r="AN36" s="1184"/>
      <c r="AO36" s="345">
        <v>11639</v>
      </c>
      <c r="AP36" s="345">
        <v>348</v>
      </c>
      <c r="AQ36" s="346">
        <v>2193</v>
      </c>
      <c r="AR36" s="347">
        <v>-84.1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2" t="s">
        <v>534</v>
      </c>
      <c r="AL37" s="1183"/>
      <c r="AM37" s="1183"/>
      <c r="AN37" s="1184"/>
      <c r="AO37" s="345">
        <v>8</v>
      </c>
      <c r="AP37" s="345">
        <v>0</v>
      </c>
      <c r="AQ37" s="346">
        <v>863</v>
      </c>
      <c r="AR37" s="347">
        <v>-100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1" t="s">
        <v>535</v>
      </c>
      <c r="AL38" s="1192"/>
      <c r="AM38" s="1192"/>
      <c r="AN38" s="1193"/>
      <c r="AO38" s="348">
        <v>67</v>
      </c>
      <c r="AP38" s="348">
        <v>2</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1" t="s">
        <v>536</v>
      </c>
      <c r="AL39" s="1192"/>
      <c r="AM39" s="1192"/>
      <c r="AN39" s="1193"/>
      <c r="AO39" s="345">
        <v>-236133</v>
      </c>
      <c r="AP39" s="345">
        <v>-7060</v>
      </c>
      <c r="AQ39" s="346">
        <v>-3092</v>
      </c>
      <c r="AR39" s="347">
        <v>128.30000000000001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2" t="s">
        <v>537</v>
      </c>
      <c r="AL40" s="1183"/>
      <c r="AM40" s="1183"/>
      <c r="AN40" s="1184"/>
      <c r="AO40" s="345">
        <v>-882837</v>
      </c>
      <c r="AP40" s="345">
        <v>-26397</v>
      </c>
      <c r="AQ40" s="346">
        <v>-27116</v>
      </c>
      <c r="AR40" s="347">
        <v>-2.7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4" t="s">
        <v>300</v>
      </c>
      <c r="AL41" s="1195"/>
      <c r="AM41" s="1195"/>
      <c r="AN41" s="1196"/>
      <c r="AO41" s="345">
        <v>366173</v>
      </c>
      <c r="AP41" s="345">
        <v>10949</v>
      </c>
      <c r="AQ41" s="346">
        <v>12702</v>
      </c>
      <c r="AR41" s="347">
        <v>-13.8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7" t="s">
        <v>507</v>
      </c>
      <c r="AN49" s="1199" t="s">
        <v>541</v>
      </c>
      <c r="AO49" s="1200"/>
      <c r="AP49" s="1200"/>
      <c r="AQ49" s="1200"/>
      <c r="AR49" s="120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8"/>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5588609</v>
      </c>
      <c r="AN51" s="367">
        <v>164245</v>
      </c>
      <c r="AO51" s="368">
        <v>-7</v>
      </c>
      <c r="AP51" s="369">
        <v>47738</v>
      </c>
      <c r="AQ51" s="370">
        <v>-16.100000000000001</v>
      </c>
      <c r="AR51" s="371">
        <v>9.1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1186645</v>
      </c>
      <c r="AN52" s="375">
        <v>34875</v>
      </c>
      <c r="AO52" s="376">
        <v>-5.7</v>
      </c>
      <c r="AP52" s="377">
        <v>24937</v>
      </c>
      <c r="AQ52" s="378">
        <v>-23.4</v>
      </c>
      <c r="AR52" s="379">
        <v>17.7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3730119</v>
      </c>
      <c r="AN53" s="367">
        <v>110248</v>
      </c>
      <c r="AO53" s="368">
        <v>-32.9</v>
      </c>
      <c r="AP53" s="369">
        <v>52191</v>
      </c>
      <c r="AQ53" s="370">
        <v>9.3000000000000007</v>
      </c>
      <c r="AR53" s="371">
        <v>-42.2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1334943</v>
      </c>
      <c r="AN54" s="375">
        <v>39456</v>
      </c>
      <c r="AO54" s="376">
        <v>13.1</v>
      </c>
      <c r="AP54" s="377">
        <v>24843</v>
      </c>
      <c r="AQ54" s="378">
        <v>-0.4</v>
      </c>
      <c r="AR54" s="379">
        <v>13.5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5810530</v>
      </c>
      <c r="AN55" s="367">
        <v>172552</v>
      </c>
      <c r="AO55" s="368">
        <v>56.5</v>
      </c>
      <c r="AP55" s="369">
        <v>47387</v>
      </c>
      <c r="AQ55" s="370">
        <v>-9.1999999999999993</v>
      </c>
      <c r="AR55" s="371">
        <v>65.7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2285945</v>
      </c>
      <c r="AN56" s="375">
        <v>67885</v>
      </c>
      <c r="AO56" s="376">
        <v>72.099999999999994</v>
      </c>
      <c r="AP56" s="377">
        <v>24928</v>
      </c>
      <c r="AQ56" s="378">
        <v>0.3</v>
      </c>
      <c r="AR56" s="379">
        <v>71.8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6169801</v>
      </c>
      <c r="AN57" s="367">
        <v>183751</v>
      </c>
      <c r="AO57" s="368">
        <v>6.5</v>
      </c>
      <c r="AP57" s="369">
        <v>51264</v>
      </c>
      <c r="AQ57" s="370">
        <v>8.1999999999999993</v>
      </c>
      <c r="AR57" s="371">
        <v>-1.7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3111024</v>
      </c>
      <c r="AN58" s="375">
        <v>92653</v>
      </c>
      <c r="AO58" s="376">
        <v>36.5</v>
      </c>
      <c r="AP58" s="377">
        <v>26040</v>
      </c>
      <c r="AQ58" s="378">
        <v>4.5</v>
      </c>
      <c r="AR58" s="379">
        <v>32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2525629</v>
      </c>
      <c r="AN59" s="367">
        <v>75516</v>
      </c>
      <c r="AO59" s="368">
        <v>-58.9</v>
      </c>
      <c r="AP59" s="369">
        <v>52068</v>
      </c>
      <c r="AQ59" s="370">
        <v>1.6</v>
      </c>
      <c r="AR59" s="371">
        <v>-60.5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732438</v>
      </c>
      <c r="AN60" s="375">
        <v>21900</v>
      </c>
      <c r="AO60" s="376">
        <v>-76.400000000000006</v>
      </c>
      <c r="AP60" s="377">
        <v>26936</v>
      </c>
      <c r="AQ60" s="378">
        <v>3.4</v>
      </c>
      <c r="AR60" s="379">
        <v>-79.8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4764938</v>
      </c>
      <c r="AN61" s="382">
        <v>141262</v>
      </c>
      <c r="AO61" s="383">
        <v>-7.2</v>
      </c>
      <c r="AP61" s="384">
        <v>50130</v>
      </c>
      <c r="AQ61" s="385">
        <v>-1.2</v>
      </c>
      <c r="AR61" s="371">
        <v>-6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1730199</v>
      </c>
      <c r="AN62" s="375">
        <v>51354</v>
      </c>
      <c r="AO62" s="376">
        <v>7.9</v>
      </c>
      <c r="AP62" s="377">
        <v>25537</v>
      </c>
      <c r="AQ62" s="378">
        <v>-3.1</v>
      </c>
      <c r="AR62" s="379">
        <v>11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5vFo3pNj79Xgr0mNe/7qZX+hUU+oKEZTwVFoebgb6XMgnX7TnlluJfF6Lx3RfjUQ4P/ry3NnHowk/MHIEcSGg==" saltValue="JUSkFw63zumDRDN/VhCby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FOsM7nYFU/ISgZeEvFoIJbCg9YP1ygGqyd5/8SWg8cvEnzkafRKhCjdg2N8UP8TJs2jjoVY2Zf8+SiCqluUySw==" saltValue="nIilDs7cWydT33N8HPhcc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WRu79d6eG3GCFi3+Bt/Sg01Ugb4GYWuj6Gvv6CCH0WjJI9zOmn+lexWkgiO4tJztHoQtFjDnrpqV62JpLq/cKw==" saltValue="19Pol+/Y4Y0Lhv11uxt75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2" t="s">
        <v>3</v>
      </c>
      <c r="D47" s="1202"/>
      <c r="E47" s="1203"/>
      <c r="F47" s="11">
        <v>52.79</v>
      </c>
      <c r="G47" s="12">
        <v>48.34</v>
      </c>
      <c r="H47" s="12">
        <v>18.48</v>
      </c>
      <c r="I47" s="12">
        <v>17.329999999999998</v>
      </c>
      <c r="J47" s="13">
        <v>21.78</v>
      </c>
    </row>
    <row r="48" spans="2:10" ht="57.75" customHeight="1" x14ac:dyDescent="0.15">
      <c r="B48" s="14"/>
      <c r="C48" s="1204" t="s">
        <v>4</v>
      </c>
      <c r="D48" s="1204"/>
      <c r="E48" s="1205"/>
      <c r="F48" s="15">
        <v>29.57</v>
      </c>
      <c r="G48" s="16">
        <v>7.98</v>
      </c>
      <c r="H48" s="16">
        <v>9.68</v>
      </c>
      <c r="I48" s="16">
        <v>6.65</v>
      </c>
      <c r="J48" s="17">
        <v>6.23</v>
      </c>
    </row>
    <row r="49" spans="2:10" ht="57.75" customHeight="1" thickBot="1" x14ac:dyDescent="0.2">
      <c r="B49" s="18"/>
      <c r="C49" s="1206" t="s">
        <v>5</v>
      </c>
      <c r="D49" s="1206"/>
      <c r="E49" s="1207"/>
      <c r="F49" s="19" t="s">
        <v>562</v>
      </c>
      <c r="G49" s="20" t="s">
        <v>563</v>
      </c>
      <c r="H49" s="20" t="s">
        <v>564</v>
      </c>
      <c r="I49" s="20" t="s">
        <v>565</v>
      </c>
      <c r="J49" s="21" t="s">
        <v>566</v>
      </c>
    </row>
    <row r="50" spans="2:10" ht="13.5" customHeight="1" x14ac:dyDescent="0.15"/>
  </sheetData>
  <sheetProtection algorithmName="SHA-512" hashValue="gm2A8X4EehmVKvg1wJ09VmqdNNGoyHwnXSLfjUiayI0j6g0w7f42TM6uEF51oRQy/hVrb8obtdjSgA0G/i9OOw==" saltValue="08aXXpP4vlV/Xo06s3H/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2022-03-15T06:04:22Z</cp:lastPrinted>
  <dcterms:created xsi:type="dcterms:W3CDTF">2022-02-02T03:37:23Z</dcterms:created>
  <dcterms:modified xsi:type="dcterms:W3CDTF">2022-09-27T12:42:19Z</dcterms:modified>
  <cp:category/>
</cp:coreProperties>
</file>